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500" activeTab="0"/>
  </bookViews>
  <sheets>
    <sheet name="ZK-06-2017-90, př. 1" sheetId="1" r:id="rId1"/>
  </sheets>
  <definedNames/>
  <calcPr fullCalcOnLoad="1"/>
</workbook>
</file>

<file path=xl/sharedStrings.xml><?xml version="1.0" encoding="utf-8"?>
<sst xmlns="http://schemas.openxmlformats.org/spreadsheetml/2006/main" count="115" uniqueCount="75">
  <si>
    <t>Sociální služba</t>
  </si>
  <si>
    <t>IČO</t>
  </si>
  <si>
    <t>Název poskytovatele</t>
  </si>
  <si>
    <t>Název sociální služby</t>
  </si>
  <si>
    <t>Celkové náklady služby za 18 měsíců</t>
  </si>
  <si>
    <t xml:space="preserve">Azylové domy </t>
  </si>
  <si>
    <t>Sociální služby města Žďár nad Sázavou</t>
  </si>
  <si>
    <t>Azylová ubytovna pro muže</t>
  </si>
  <si>
    <t>Diecézní charita Brno (Oblastní charita Třebíč)</t>
  </si>
  <si>
    <t>Azylový dům pro muže Třebíč</t>
  </si>
  <si>
    <t>Domov pro matky Třebíč</t>
  </si>
  <si>
    <t>Ječmínek, o. p. s.</t>
  </si>
  <si>
    <t>Domov pro matky-otce s dětmi</t>
  </si>
  <si>
    <t>Oblastní charita Havlíčkův Brod</t>
  </si>
  <si>
    <t>Charitní domov pro matky s dětmi Havlíčkův Brod, Charitní domov Humpolec</t>
  </si>
  <si>
    <t>Středisko křesťanské pomoci - Naděje pro život Jihlava</t>
  </si>
  <si>
    <t>Azylové ubytování Jihlava</t>
  </si>
  <si>
    <t>Středisko křesťanské pomoci Jihlava</t>
  </si>
  <si>
    <t>Domy na půl cesty</t>
  </si>
  <si>
    <t>Centrum J. J. Pestalozziho, o. p. s.</t>
  </si>
  <si>
    <t>Centrum J.J. Pestalozziho, o. p. s.</t>
  </si>
  <si>
    <t>Sociálně terapeutické dílny</t>
  </si>
  <si>
    <t>Benediktus, z. s.</t>
  </si>
  <si>
    <t>Sociálně terapeutická dílna Bludiště</t>
  </si>
  <si>
    <t xml:space="preserve">Sociálně terapeutická dílna </t>
  </si>
  <si>
    <t>Sociální rehabilitace</t>
  </si>
  <si>
    <t>Denní centrum Barevný svět, o. p. s.</t>
  </si>
  <si>
    <t>Tým podpory v zaměstnávání - sociální rehabilitace Pelhřimov</t>
  </si>
  <si>
    <t>Tým podpory v zaměstnávání - sociální rehabilitace Havlíčkův Brod</t>
  </si>
  <si>
    <t>Komunitní tým - sociální rehabilitace Havlíčkův Brod</t>
  </si>
  <si>
    <t>Komunitní tým - sociální rehabilitace Pelhřimov</t>
  </si>
  <si>
    <t>Chaloupky o. p. s., školská zařízení pro zájmové a další vzdělávání</t>
  </si>
  <si>
    <t>Klub Lebeda</t>
  </si>
  <si>
    <t>Diecézní charita Brno (Oblastní charita Žďár nad Sázavou)</t>
  </si>
  <si>
    <t>Klub v 9 - centrum služeb pro podporu duševního zdraví Žďár nad Sázavou</t>
  </si>
  <si>
    <t xml:space="preserve">Paprsek naděje - Centrum služeb pro podporu duševního zdraví </t>
  </si>
  <si>
    <t>STŘED, z. ú.</t>
  </si>
  <si>
    <t>Šance ve STŘEDu</t>
  </si>
  <si>
    <t>TaxiS sociální rehabilitace</t>
  </si>
  <si>
    <t>Náklady od 1.7. - 31.12.2017(navýšení mezd)</t>
  </si>
  <si>
    <t>Náklady na  navýšení mezd 11-12/2017</t>
  </si>
  <si>
    <t>Dofinancování 65+</t>
  </si>
  <si>
    <t>Celkové osobní náklady na 2017 (po navýšení od 1. 7. a 1.11.2017)</t>
  </si>
  <si>
    <t>§ a položka</t>
  </si>
  <si>
    <t>§ 4374 pol. 5321</t>
  </si>
  <si>
    <t>§ 4374 pol. 5223</t>
  </si>
  <si>
    <t>§ 4374 pol. 5221</t>
  </si>
  <si>
    <t>§ 4373 pol. 5221</t>
  </si>
  <si>
    <t>§ 4377 pol. 5222</t>
  </si>
  <si>
    <t>§ 4377 pol. 5229</t>
  </si>
  <si>
    <t>§ 4377 pol. 5223</t>
  </si>
  <si>
    <t>§ 4344 pol. 5229</t>
  </si>
  <si>
    <t>§ 4344 pol. 5221</t>
  </si>
  <si>
    <t>§ 4344 pol. 5223</t>
  </si>
  <si>
    <t>§ 4344 pol. 5222</t>
  </si>
  <si>
    <t>celkem</t>
  </si>
  <si>
    <t>počet stran: 2</t>
  </si>
  <si>
    <t>Návrh na dofinancování celkem</t>
  </si>
  <si>
    <t>Důvody dofinancování:</t>
  </si>
  <si>
    <t>- navýšení platů a mezd od 1. 7. a od 1. 11. 2017 - sociální služby uvedené v této příloze jsou financovány z evropského projektu, který nemá nastavený rozpočet, aby mohl pokrýt letošní navýšení platů a mezd a náklady nelze dofinancovat z prostředků MPSV</t>
  </si>
  <si>
    <t>- z individuálního projektu, ze kterého jsou financovány služby uvedené v příloze, není možné financovat pomoc osobám starších 65 let, přičemž některé předmětné služby jsou poskytované i pro tuto věkovou kategorii - kapacita pro osoby starší 65 let byla z rozpočtu kraje dofinancována i v roce 2016</t>
  </si>
  <si>
    <t>- Domov pro matky Třebíč je od října 2017 přestěhován v novém objektu a jeho kapacita se zvýšila o 16 lůžek - toto navýšení není rozpočtováno v projektu, ze kterého je financována dosavadní kapacita, ale od 1. 3. 2018 bude tato navýšená kapacita financována z dalšího evropského projektu</t>
  </si>
  <si>
    <t>Domov pro matky Třebíč - navýšení kapacity od 16.. 10. 2017</t>
  </si>
  <si>
    <t>* Vyjádření poskytovatele ke spolufinancování obcí k navýšené kapacitě služby</t>
  </si>
  <si>
    <t xml:space="preserve">Chráněná kavárna; Bazárek u Zebry; Volnočasové a rukodělné aktivity
Bazárek u Zebry;
Volnocasové a rukodelné
</t>
  </si>
  <si>
    <t>Vrátka, z. s.</t>
  </si>
  <si>
    <t>Sdružení pro podporu a péči o duševně nemocné VOR Jihlava, zapsaný ústav</t>
  </si>
  <si>
    <t>TyfloCentrum Jihlava, o. p. s.</t>
  </si>
  <si>
    <t>FOKUS Vysočina, z.ú.</t>
  </si>
  <si>
    <t>INTEGRAČNÍ CENTRUM SASOV z.ú. - sociální rehabilitace</t>
  </si>
  <si>
    <t xml:space="preserve">INTEGRAČNÍ CENTRUM SASOV z.ú. </t>
  </si>
  <si>
    <t>Návrh na dofinancování navýšení mezd 1.7. - 31.12.2017</t>
  </si>
  <si>
    <t>Návrh na dofinancování navýšení mezd 11. - 12.2017</t>
  </si>
  <si>
    <t xml:space="preserve">Obce, které „by měly dát“ peníze, ještě neměly zastupitelstvo a nemohou nám zatím nic slíbit, protože neví, co vlastně projde nebo neprojde…v tuto chvíli to bude max. do 50 000 Kč. </t>
  </si>
  <si>
    <t>ZK-06-2017-90,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</si>
</sst>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0.0"/>
    <numFmt numFmtId="166" formatCode="[$-405]dddd\ 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10" xfId="48" applyFont="1" applyFill="1" applyBorder="1" applyAlignment="1">
      <alignment wrapText="1"/>
      <protection/>
    </xf>
    <xf numFmtId="0" fontId="21" fillId="0" borderId="10" xfId="48" applyFont="1" applyFill="1" applyBorder="1" applyAlignment="1">
      <alignment wrapText="1"/>
      <protection/>
    </xf>
    <xf numFmtId="0" fontId="47" fillId="33" borderId="10" xfId="48" applyFont="1" applyFill="1" applyBorder="1" applyAlignment="1">
      <alignment horizontal="center" vertical="center" wrapText="1"/>
      <protection/>
    </xf>
    <xf numFmtId="0" fontId="23" fillId="33" borderId="10" xfId="48" applyFont="1" applyFill="1" applyBorder="1" applyAlignment="1">
      <alignment horizontal="center" vertical="center" wrapText="1"/>
      <protection/>
    </xf>
    <xf numFmtId="0" fontId="24" fillId="0" borderId="10" xfId="48" applyFont="1" applyBorder="1" applyAlignment="1">
      <alignment wrapText="1"/>
      <protection/>
    </xf>
    <xf numFmtId="0" fontId="47" fillId="34" borderId="10" xfId="48" applyFont="1" applyFill="1" applyBorder="1" applyAlignment="1">
      <alignment horizontal="center" vertical="center" wrapText="1"/>
      <protection/>
    </xf>
    <xf numFmtId="0" fontId="47" fillId="34" borderId="10" xfId="48" applyFont="1" applyFill="1" applyBorder="1" applyAlignment="1">
      <alignment horizontal="center" vertical="center" wrapText="1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0" xfId="48" applyNumberFormat="1" applyBorder="1">
      <alignment/>
      <protection/>
    </xf>
    <xf numFmtId="3" fontId="25" fillId="0" borderId="10" xfId="48" applyNumberFormat="1" applyFont="1" applyBorder="1" applyAlignment="1">
      <alignment wrapText="1"/>
      <protection/>
    </xf>
    <xf numFmtId="3" fontId="0" fillId="0" borderId="10" xfId="48" applyNumberFormat="1" applyFont="1" applyBorder="1">
      <alignment/>
      <protection/>
    </xf>
    <xf numFmtId="3" fontId="25" fillId="0" borderId="10" xfId="37" applyNumberFormat="1" applyFont="1" applyFill="1" applyBorder="1" applyAlignment="1">
      <alignment wrapText="1"/>
    </xf>
    <xf numFmtId="3" fontId="25" fillId="0" borderId="10" xfId="48" applyNumberFormat="1" applyFont="1" applyFill="1" applyBorder="1" applyAlignment="1">
      <alignment wrapText="1"/>
      <protection/>
    </xf>
    <xf numFmtId="3" fontId="0" fillId="35" borderId="10" xfId="48" applyNumberFormat="1" applyFill="1" applyBorder="1">
      <alignment/>
      <protection/>
    </xf>
    <xf numFmtId="0" fontId="23" fillId="36" borderId="10" xfId="48" applyFont="1" applyFill="1" applyBorder="1" applyAlignment="1">
      <alignment horizontal="center" vertical="center" wrapText="1"/>
      <protection/>
    </xf>
    <xf numFmtId="3" fontId="0" fillId="0" borderId="10" xfId="48" applyNumberFormat="1" applyFill="1" applyBorder="1">
      <alignment/>
      <protection/>
    </xf>
    <xf numFmtId="0" fontId="0" fillId="0" borderId="10" xfId="0" applyBorder="1" applyAlignment="1">
      <alignment horizontal="right"/>
    </xf>
    <xf numFmtId="0" fontId="48" fillId="0" borderId="10" xfId="48" applyFont="1" applyFill="1" applyBorder="1" applyAlignment="1">
      <alignment horizontal="left" wrapText="1"/>
      <protection/>
    </xf>
    <xf numFmtId="0" fontId="24" fillId="0" borderId="10" xfId="48" applyFont="1" applyFill="1" applyBorder="1" applyAlignment="1">
      <alignment horizontal="left" wrapText="1"/>
      <protection/>
    </xf>
    <xf numFmtId="0" fontId="48" fillId="34" borderId="10" xfId="48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0" fontId="47" fillId="0" borderId="0" xfId="48" applyFont="1" applyFill="1" applyBorder="1" applyAlignment="1">
      <alignment horizontal="left" wrapText="1"/>
      <protection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23" fillId="34" borderId="10" xfId="48" applyFont="1" applyFill="1" applyBorder="1" applyAlignment="1">
      <alignment horizontal="center" vertical="center" wrapText="1"/>
      <protection/>
    </xf>
    <xf numFmtId="0" fontId="48" fillId="0" borderId="10" xfId="48" applyFont="1" applyFill="1" applyBorder="1" applyAlignment="1">
      <alignment wrapText="1"/>
      <protection/>
    </xf>
    <xf numFmtId="0" fontId="49" fillId="0" borderId="0" xfId="0" applyFont="1" applyAlignment="1">
      <alignment horizontal="right"/>
    </xf>
    <xf numFmtId="0" fontId="47" fillId="34" borderId="10" xfId="48" applyFont="1" applyFill="1" applyBorder="1" applyAlignment="1">
      <alignment horizontal="center" vertical="center" wrapText="1"/>
      <protection/>
    </xf>
    <xf numFmtId="0" fontId="47" fillId="34" borderId="13" xfId="48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0" xfId="0" applyNumberFormat="1" applyAlignment="1">
      <alignment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egistr.mpsv.cz/socreg/detail_poskytovatele.do?SUBSESSION_ID=1461661655943_10&amp;706f=e213f0a2378f4f0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2.8515625" style="0" customWidth="1"/>
    <col min="3" max="3" width="17.57421875" style="0" customWidth="1"/>
    <col min="4" max="4" width="18.421875" style="0" customWidth="1"/>
    <col min="5" max="5" width="11.8515625" style="0" hidden="1" customWidth="1"/>
    <col min="6" max="7" width="11.8515625" style="0" customWidth="1"/>
    <col min="8" max="8" width="10.00390625" style="0" hidden="1" customWidth="1"/>
    <col min="9" max="9" width="12.140625" style="0" customWidth="1"/>
    <col min="10" max="10" width="11.28125" style="0" hidden="1" customWidth="1"/>
    <col min="11" max="12" width="12.28125" style="0" customWidth="1"/>
    <col min="13" max="13" width="18.140625" style="0" customWidth="1"/>
  </cols>
  <sheetData>
    <row r="2" ht="15">
      <c r="M2" s="32" t="s">
        <v>74</v>
      </c>
    </row>
    <row r="3" spans="1:13" ht="15">
      <c r="A3" t="s">
        <v>58</v>
      </c>
      <c r="M3" s="32" t="s">
        <v>56</v>
      </c>
    </row>
    <row r="4" spans="1:13" ht="29.25" customHeight="1">
      <c r="A4" s="37" t="s">
        <v>59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30" customHeight="1">
      <c r="A5" s="37" t="s">
        <v>60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29.25" customHeight="1">
      <c r="A6" s="37" t="s">
        <v>61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 ht="89.25">
      <c r="A8" s="3" t="s">
        <v>0</v>
      </c>
      <c r="B8" s="3" t="s">
        <v>1</v>
      </c>
      <c r="C8" s="3" t="s">
        <v>2</v>
      </c>
      <c r="D8" s="6" t="s">
        <v>3</v>
      </c>
      <c r="E8" s="18" t="s">
        <v>4</v>
      </c>
      <c r="F8" s="4" t="s">
        <v>42</v>
      </c>
      <c r="G8" s="4" t="s">
        <v>71</v>
      </c>
      <c r="H8" s="18" t="s">
        <v>39</v>
      </c>
      <c r="I8" s="4" t="s">
        <v>72</v>
      </c>
      <c r="J8" s="18" t="s">
        <v>40</v>
      </c>
      <c r="K8" s="4" t="s">
        <v>41</v>
      </c>
      <c r="L8" s="4" t="s">
        <v>57</v>
      </c>
      <c r="M8" s="30" t="s">
        <v>43</v>
      </c>
    </row>
    <row r="9" spans="1:13" ht="36" customHeight="1">
      <c r="A9" s="33" t="s">
        <v>5</v>
      </c>
      <c r="B9" s="23">
        <v>43379168</v>
      </c>
      <c r="C9" s="21" t="s">
        <v>6</v>
      </c>
      <c r="D9" s="1" t="s">
        <v>7</v>
      </c>
      <c r="E9" s="12">
        <v>386606</v>
      </c>
      <c r="F9" s="12">
        <v>1468000</v>
      </c>
      <c r="G9" s="12">
        <v>125000</v>
      </c>
      <c r="H9" s="12">
        <f aca="true" t="shared" si="0" ref="H9:H33">E9/3</f>
        <v>128868.66666666667</v>
      </c>
      <c r="I9" s="12">
        <v>25000</v>
      </c>
      <c r="J9" s="12">
        <v>25000</v>
      </c>
      <c r="K9" s="8">
        <v>265000</v>
      </c>
      <c r="L9" s="8">
        <f>G9+I9+K9</f>
        <v>415000</v>
      </c>
      <c r="M9" s="20" t="s">
        <v>44</v>
      </c>
    </row>
    <row r="10" spans="1:13" ht="50.25" customHeight="1">
      <c r="A10" s="33"/>
      <c r="B10" s="23">
        <v>44990260</v>
      </c>
      <c r="C10" s="21" t="s">
        <v>8</v>
      </c>
      <c r="D10" s="1" t="s">
        <v>9</v>
      </c>
      <c r="E10" s="12">
        <v>728339</v>
      </c>
      <c r="F10" s="12">
        <v>3698600</v>
      </c>
      <c r="G10" s="12">
        <v>191000</v>
      </c>
      <c r="H10" s="12">
        <f t="shared" si="0"/>
        <v>242779.66666666666</v>
      </c>
      <c r="I10" s="12">
        <v>0</v>
      </c>
      <c r="J10" s="12">
        <v>0</v>
      </c>
      <c r="K10" s="8">
        <v>451000</v>
      </c>
      <c r="L10" s="8">
        <f aca="true" t="shared" si="1" ref="L10:L34">G10+I10+K10</f>
        <v>642000</v>
      </c>
      <c r="M10" s="20" t="s">
        <v>45</v>
      </c>
    </row>
    <row r="11" spans="1:13" ht="51" customHeight="1">
      <c r="A11" s="33"/>
      <c r="B11" s="23">
        <v>44990260</v>
      </c>
      <c r="C11" s="21" t="s">
        <v>8</v>
      </c>
      <c r="D11" s="1" t="s">
        <v>10</v>
      </c>
      <c r="E11" s="12">
        <v>718083</v>
      </c>
      <c r="F11" s="12">
        <v>3507100</v>
      </c>
      <c r="G11" s="12">
        <v>230000</v>
      </c>
      <c r="H11" s="12">
        <f t="shared" si="0"/>
        <v>239361</v>
      </c>
      <c r="I11" s="12">
        <v>0</v>
      </c>
      <c r="J11" s="12">
        <v>0</v>
      </c>
      <c r="K11" s="8">
        <v>0</v>
      </c>
      <c r="L11" s="8">
        <f t="shared" si="1"/>
        <v>230000</v>
      </c>
      <c r="M11" s="20" t="s">
        <v>45</v>
      </c>
    </row>
    <row r="12" spans="1:13" ht="33" customHeight="1">
      <c r="A12" s="33"/>
      <c r="B12" s="23">
        <v>26538377</v>
      </c>
      <c r="C12" s="21" t="s">
        <v>11</v>
      </c>
      <c r="D12" s="1" t="s">
        <v>12</v>
      </c>
      <c r="E12" s="12">
        <v>603415</v>
      </c>
      <c r="F12" s="12">
        <v>2306293</v>
      </c>
      <c r="G12" s="12">
        <v>201000</v>
      </c>
      <c r="H12" s="12">
        <f t="shared" si="0"/>
        <v>201138.33333333334</v>
      </c>
      <c r="I12" s="12">
        <v>0</v>
      </c>
      <c r="J12" s="12">
        <v>0</v>
      </c>
      <c r="K12" s="8">
        <v>0</v>
      </c>
      <c r="L12" s="8">
        <f t="shared" si="1"/>
        <v>201000</v>
      </c>
      <c r="M12" s="20" t="s">
        <v>46</v>
      </c>
    </row>
    <row r="13" spans="1:13" ht="51.75" customHeight="1">
      <c r="A13" s="33"/>
      <c r="B13" s="23">
        <v>15060233</v>
      </c>
      <c r="C13" s="21" t="s">
        <v>13</v>
      </c>
      <c r="D13" s="1" t="s">
        <v>14</v>
      </c>
      <c r="E13" s="12">
        <v>1013381</v>
      </c>
      <c r="F13" s="19">
        <v>3402244</v>
      </c>
      <c r="G13" s="19">
        <v>304000</v>
      </c>
      <c r="H13" s="19">
        <v>382000</v>
      </c>
      <c r="I13" s="19">
        <v>45000</v>
      </c>
      <c r="J13" s="17">
        <v>75165</v>
      </c>
      <c r="K13" s="19">
        <v>0</v>
      </c>
      <c r="L13" s="8">
        <f>G13+I13+K13</f>
        <v>349000</v>
      </c>
      <c r="M13" s="20" t="s">
        <v>45</v>
      </c>
    </row>
    <row r="14" spans="1:13" ht="39" customHeight="1">
      <c r="A14" s="33"/>
      <c r="B14" s="23">
        <v>70876339</v>
      </c>
      <c r="C14" s="22" t="s">
        <v>15</v>
      </c>
      <c r="D14" s="2" t="s">
        <v>16</v>
      </c>
      <c r="E14" s="13">
        <v>433970</v>
      </c>
      <c r="F14" s="13">
        <v>2390660</v>
      </c>
      <c r="G14" s="13">
        <v>138000</v>
      </c>
      <c r="H14" s="14">
        <f t="shared" si="0"/>
        <v>144656.66666666666</v>
      </c>
      <c r="I14" s="14">
        <v>28000</v>
      </c>
      <c r="J14" s="13">
        <v>28610</v>
      </c>
      <c r="K14" s="9">
        <v>127000</v>
      </c>
      <c r="L14" s="8">
        <f t="shared" si="1"/>
        <v>293000</v>
      </c>
      <c r="M14" s="20" t="s">
        <v>45</v>
      </c>
    </row>
    <row r="15" spans="1:13" ht="29.25" customHeight="1">
      <c r="A15" s="33"/>
      <c r="B15" s="23">
        <v>46259830</v>
      </c>
      <c r="C15" s="21" t="s">
        <v>17</v>
      </c>
      <c r="D15" s="1" t="s">
        <v>17</v>
      </c>
      <c r="E15" s="13">
        <v>632361</v>
      </c>
      <c r="F15" s="13">
        <v>3256400</v>
      </c>
      <c r="G15" s="13">
        <v>208000</v>
      </c>
      <c r="H15" s="14">
        <f t="shared" si="0"/>
        <v>210787</v>
      </c>
      <c r="I15" s="14">
        <v>29000</v>
      </c>
      <c r="J15" s="13">
        <v>29600</v>
      </c>
      <c r="K15" s="9">
        <v>244000</v>
      </c>
      <c r="L15" s="8">
        <f t="shared" si="1"/>
        <v>481000</v>
      </c>
      <c r="M15" s="20" t="s">
        <v>45</v>
      </c>
    </row>
    <row r="16" spans="1:13" ht="34.5" customHeight="1">
      <c r="A16" s="6" t="s">
        <v>18</v>
      </c>
      <c r="B16" s="23">
        <v>25918974</v>
      </c>
      <c r="C16" s="21" t="s">
        <v>19</v>
      </c>
      <c r="D16" s="1" t="s">
        <v>20</v>
      </c>
      <c r="E16" s="13">
        <v>366235</v>
      </c>
      <c r="F16" s="13">
        <v>1518201</v>
      </c>
      <c r="G16" s="13">
        <v>122000</v>
      </c>
      <c r="H16" s="14">
        <f t="shared" si="0"/>
        <v>122078.33333333333</v>
      </c>
      <c r="I16" s="14">
        <v>0</v>
      </c>
      <c r="J16" s="13">
        <v>0</v>
      </c>
      <c r="K16" s="9">
        <v>0</v>
      </c>
      <c r="L16" s="8">
        <f t="shared" si="1"/>
        <v>122000</v>
      </c>
      <c r="M16" s="20" t="s">
        <v>47</v>
      </c>
    </row>
    <row r="17" spans="1:13" ht="30.75" customHeight="1">
      <c r="A17" s="34" t="s">
        <v>21</v>
      </c>
      <c r="B17" s="23">
        <v>70868832</v>
      </c>
      <c r="C17" s="21" t="s">
        <v>22</v>
      </c>
      <c r="D17" s="1" t="s">
        <v>22</v>
      </c>
      <c r="E17" s="15">
        <v>246590</v>
      </c>
      <c r="F17" s="15">
        <v>1307528</v>
      </c>
      <c r="G17" s="15">
        <v>83000</v>
      </c>
      <c r="H17" s="14">
        <f t="shared" si="0"/>
        <v>82196.66666666667</v>
      </c>
      <c r="I17" s="14">
        <v>18000</v>
      </c>
      <c r="J17" s="15">
        <v>18799</v>
      </c>
      <c r="K17" s="9">
        <v>0</v>
      </c>
      <c r="L17" s="8">
        <f t="shared" si="1"/>
        <v>101000</v>
      </c>
      <c r="M17" s="20" t="s">
        <v>48</v>
      </c>
    </row>
    <row r="18" spans="1:13" ht="33.75" customHeight="1">
      <c r="A18" s="35"/>
      <c r="B18" s="23">
        <v>15060306</v>
      </c>
      <c r="C18" s="21" t="s">
        <v>68</v>
      </c>
      <c r="D18" s="1" t="s">
        <v>23</v>
      </c>
      <c r="E18" s="15">
        <v>312952</v>
      </c>
      <c r="F18" s="15">
        <v>891600</v>
      </c>
      <c r="G18" s="15">
        <v>104000</v>
      </c>
      <c r="H18" s="14">
        <f t="shared" si="0"/>
        <v>104317.33333333333</v>
      </c>
      <c r="I18" s="14">
        <v>21000</v>
      </c>
      <c r="J18" s="15">
        <v>21600</v>
      </c>
      <c r="K18" s="9">
        <v>0</v>
      </c>
      <c r="L18" s="8">
        <f t="shared" si="1"/>
        <v>125000</v>
      </c>
      <c r="M18" s="20" t="s">
        <v>49</v>
      </c>
    </row>
    <row r="19" spans="1:13" ht="37.5" customHeight="1">
      <c r="A19" s="36"/>
      <c r="B19" s="23">
        <v>15060233</v>
      </c>
      <c r="C19" s="21" t="s">
        <v>13</v>
      </c>
      <c r="D19" s="1" t="s">
        <v>24</v>
      </c>
      <c r="E19" s="15">
        <v>300784</v>
      </c>
      <c r="F19" s="15">
        <v>1308201</v>
      </c>
      <c r="G19" s="15">
        <v>106000</v>
      </c>
      <c r="H19" s="14">
        <f t="shared" si="0"/>
        <v>100261.33333333333</v>
      </c>
      <c r="I19" s="14">
        <v>20000</v>
      </c>
      <c r="J19" s="15">
        <v>55063</v>
      </c>
      <c r="K19" s="9">
        <v>0</v>
      </c>
      <c r="L19" s="8">
        <f t="shared" si="1"/>
        <v>126000</v>
      </c>
      <c r="M19" s="20" t="s">
        <v>50</v>
      </c>
    </row>
    <row r="20" spans="1:13" ht="37.5" customHeight="1">
      <c r="A20" s="33" t="s">
        <v>25</v>
      </c>
      <c r="B20" s="23">
        <v>26652935</v>
      </c>
      <c r="C20" s="5" t="s">
        <v>70</v>
      </c>
      <c r="D20" s="31" t="s">
        <v>69</v>
      </c>
      <c r="E20" s="15">
        <v>302629</v>
      </c>
      <c r="F20" s="15">
        <v>1139105</v>
      </c>
      <c r="G20" s="15">
        <v>100000</v>
      </c>
      <c r="H20" s="14">
        <f>E20/3</f>
        <v>100876.33333333333</v>
      </c>
      <c r="I20" s="14">
        <v>0</v>
      </c>
      <c r="J20" s="15">
        <v>0</v>
      </c>
      <c r="K20" s="9">
        <v>0</v>
      </c>
      <c r="L20" s="8">
        <f t="shared" si="1"/>
        <v>100000</v>
      </c>
      <c r="M20" s="29" t="s">
        <v>51</v>
      </c>
    </row>
    <row r="21" spans="1:13" ht="38.25" customHeight="1">
      <c r="A21" s="33"/>
      <c r="B21" s="23">
        <v>29277418</v>
      </c>
      <c r="C21" s="21" t="s">
        <v>26</v>
      </c>
      <c r="D21" s="1" t="s">
        <v>26</v>
      </c>
      <c r="E21" s="16">
        <v>352622</v>
      </c>
      <c r="F21" s="16">
        <v>1523460</v>
      </c>
      <c r="G21" s="16">
        <v>125000</v>
      </c>
      <c r="H21" s="14">
        <f t="shared" si="0"/>
        <v>117540.66666666667</v>
      </c>
      <c r="I21" s="14">
        <v>26000</v>
      </c>
      <c r="J21" s="16">
        <v>26026</v>
      </c>
      <c r="K21" s="9">
        <v>0</v>
      </c>
      <c r="L21" s="8">
        <f t="shared" si="1"/>
        <v>151000</v>
      </c>
      <c r="M21" s="20" t="s">
        <v>52</v>
      </c>
    </row>
    <row r="22" spans="1:13" ht="52.5" customHeight="1">
      <c r="A22" s="33"/>
      <c r="B22" s="23">
        <v>15060306</v>
      </c>
      <c r="C22" s="21" t="s">
        <v>68</v>
      </c>
      <c r="D22" s="1" t="s">
        <v>27</v>
      </c>
      <c r="E22" s="15">
        <v>281070</v>
      </c>
      <c r="F22" s="15">
        <v>1091000</v>
      </c>
      <c r="G22" s="15">
        <v>94000</v>
      </c>
      <c r="H22" s="14">
        <f t="shared" si="0"/>
        <v>93690</v>
      </c>
      <c r="I22" s="14">
        <v>16000</v>
      </c>
      <c r="J22" s="15">
        <v>16000</v>
      </c>
      <c r="K22" s="9">
        <v>0</v>
      </c>
      <c r="L22" s="8">
        <f t="shared" si="1"/>
        <v>110000</v>
      </c>
      <c r="M22" s="20" t="s">
        <v>51</v>
      </c>
    </row>
    <row r="23" spans="1:13" ht="53.25" customHeight="1">
      <c r="A23" s="33"/>
      <c r="B23" s="23">
        <v>15060306</v>
      </c>
      <c r="C23" s="21" t="s">
        <v>68</v>
      </c>
      <c r="D23" s="1" t="s">
        <v>28</v>
      </c>
      <c r="E23" s="15">
        <v>281070</v>
      </c>
      <c r="F23" s="15">
        <v>1122000</v>
      </c>
      <c r="G23" s="15">
        <v>94000</v>
      </c>
      <c r="H23" s="14">
        <f t="shared" si="0"/>
        <v>93690</v>
      </c>
      <c r="I23" s="14">
        <v>18000</v>
      </c>
      <c r="J23" s="15">
        <v>18000</v>
      </c>
      <c r="K23" s="9">
        <v>0</v>
      </c>
      <c r="L23" s="8">
        <f t="shared" si="1"/>
        <v>112000</v>
      </c>
      <c r="M23" s="20" t="s">
        <v>51</v>
      </c>
    </row>
    <row r="24" spans="1:13" ht="45.75" customHeight="1">
      <c r="A24" s="33"/>
      <c r="B24" s="23">
        <v>15060306</v>
      </c>
      <c r="C24" s="21" t="s">
        <v>68</v>
      </c>
      <c r="D24" s="1" t="s">
        <v>29</v>
      </c>
      <c r="E24" s="15">
        <v>1257646</v>
      </c>
      <c r="F24" s="15">
        <v>5582000</v>
      </c>
      <c r="G24" s="15">
        <v>420000</v>
      </c>
      <c r="H24" s="14">
        <f t="shared" si="0"/>
        <v>419215.3333333333</v>
      </c>
      <c r="I24" s="14">
        <v>77000</v>
      </c>
      <c r="J24" s="15">
        <v>77000</v>
      </c>
      <c r="K24" s="9">
        <v>180000</v>
      </c>
      <c r="L24" s="8">
        <f t="shared" si="1"/>
        <v>677000</v>
      </c>
      <c r="M24" s="20" t="s">
        <v>51</v>
      </c>
    </row>
    <row r="25" spans="1:13" ht="39.75" customHeight="1">
      <c r="A25" s="33"/>
      <c r="B25" s="23">
        <v>15060306</v>
      </c>
      <c r="C25" s="21" t="s">
        <v>68</v>
      </c>
      <c r="D25" s="1" t="s">
        <v>30</v>
      </c>
      <c r="E25" s="15">
        <v>877799</v>
      </c>
      <c r="F25" s="15">
        <v>3520100</v>
      </c>
      <c r="G25" s="15">
        <v>292000</v>
      </c>
      <c r="H25" s="14">
        <f t="shared" si="0"/>
        <v>292599.6666666667</v>
      </c>
      <c r="I25" s="14">
        <v>57000</v>
      </c>
      <c r="J25" s="15">
        <v>57500</v>
      </c>
      <c r="K25" s="9">
        <v>130000</v>
      </c>
      <c r="L25" s="8">
        <f t="shared" si="1"/>
        <v>479000</v>
      </c>
      <c r="M25" s="20" t="s">
        <v>51</v>
      </c>
    </row>
    <row r="26" spans="1:13" ht="59.25" customHeight="1">
      <c r="A26" s="33"/>
      <c r="B26" s="23">
        <v>25557475</v>
      </c>
      <c r="C26" s="21" t="s">
        <v>31</v>
      </c>
      <c r="D26" s="1" t="s">
        <v>32</v>
      </c>
      <c r="E26" s="16">
        <v>436572</v>
      </c>
      <c r="F26" s="16">
        <v>1466823</v>
      </c>
      <c r="G26" s="16">
        <v>139000</v>
      </c>
      <c r="H26" s="14">
        <f t="shared" si="0"/>
        <v>145524</v>
      </c>
      <c r="I26" s="14">
        <v>26000</v>
      </c>
      <c r="J26" s="16">
        <v>26647</v>
      </c>
      <c r="K26" s="9">
        <v>0</v>
      </c>
      <c r="L26" s="8">
        <f t="shared" si="1"/>
        <v>165000</v>
      </c>
      <c r="M26" s="20" t="s">
        <v>52</v>
      </c>
    </row>
    <row r="27" spans="1:13" ht="55.5" customHeight="1">
      <c r="A27" s="33"/>
      <c r="B27" s="23">
        <v>44990260</v>
      </c>
      <c r="C27" s="21" t="s">
        <v>33</v>
      </c>
      <c r="D27" s="1" t="s">
        <v>34</v>
      </c>
      <c r="E27" s="15">
        <v>453607</v>
      </c>
      <c r="F27" s="15">
        <v>2124410</v>
      </c>
      <c r="G27" s="15">
        <v>135000</v>
      </c>
      <c r="H27" s="14">
        <f t="shared" si="0"/>
        <v>151202.33333333334</v>
      </c>
      <c r="I27" s="14">
        <v>27000</v>
      </c>
      <c r="J27" s="15">
        <v>27650</v>
      </c>
      <c r="K27" s="9">
        <v>54000</v>
      </c>
      <c r="L27" s="8">
        <f t="shared" si="1"/>
        <v>216000</v>
      </c>
      <c r="M27" s="20" t="s">
        <v>53</v>
      </c>
    </row>
    <row r="28" spans="1:13" ht="59.25" customHeight="1">
      <c r="A28" s="33"/>
      <c r="B28" s="23">
        <v>44990260</v>
      </c>
      <c r="C28" s="21" t="s">
        <v>8</v>
      </c>
      <c r="D28" s="1" t="s">
        <v>35</v>
      </c>
      <c r="E28" s="15">
        <v>600680</v>
      </c>
      <c r="F28" s="15">
        <v>2925900</v>
      </c>
      <c r="G28" s="15">
        <v>0</v>
      </c>
      <c r="H28" s="14">
        <f t="shared" si="0"/>
        <v>200226.66666666666</v>
      </c>
      <c r="I28" s="14">
        <v>0</v>
      </c>
      <c r="J28" s="15">
        <v>0</v>
      </c>
      <c r="K28" s="9">
        <v>238000</v>
      </c>
      <c r="L28" s="8">
        <f t="shared" si="1"/>
        <v>238000</v>
      </c>
      <c r="M28" s="20" t="s">
        <v>53</v>
      </c>
    </row>
    <row r="29" spans="1:13" ht="25.5" customHeight="1">
      <c r="A29" s="33"/>
      <c r="B29" s="23">
        <v>70870896</v>
      </c>
      <c r="C29" s="21" t="s">
        <v>36</v>
      </c>
      <c r="D29" s="1" t="s">
        <v>37</v>
      </c>
      <c r="E29" s="15">
        <v>158792</v>
      </c>
      <c r="F29" s="15">
        <v>992000</v>
      </c>
      <c r="G29" s="15">
        <v>52000</v>
      </c>
      <c r="H29" s="14">
        <f t="shared" si="0"/>
        <v>52930.666666666664</v>
      </c>
      <c r="I29" s="14">
        <v>0</v>
      </c>
      <c r="J29" s="15">
        <v>0</v>
      </c>
      <c r="K29" s="9">
        <v>0</v>
      </c>
      <c r="L29" s="8">
        <f t="shared" si="1"/>
        <v>52000</v>
      </c>
      <c r="M29" s="20" t="s">
        <v>51</v>
      </c>
    </row>
    <row r="30" spans="1:13" ht="41.25" customHeight="1">
      <c r="A30" s="33"/>
      <c r="B30" s="23">
        <v>44990260</v>
      </c>
      <c r="C30" s="21" t="s">
        <v>8</v>
      </c>
      <c r="D30" s="1" t="s">
        <v>38</v>
      </c>
      <c r="E30" s="16">
        <v>269413</v>
      </c>
      <c r="F30" s="16">
        <v>1299300</v>
      </c>
      <c r="G30" s="16">
        <v>50000</v>
      </c>
      <c r="H30" s="14">
        <f t="shared" si="0"/>
        <v>89804.33333333333</v>
      </c>
      <c r="I30" s="14">
        <v>0</v>
      </c>
      <c r="J30" s="16">
        <v>0</v>
      </c>
      <c r="K30" s="9">
        <v>0</v>
      </c>
      <c r="L30" s="8">
        <f t="shared" si="1"/>
        <v>50000</v>
      </c>
      <c r="M30" s="20" t="s">
        <v>53</v>
      </c>
    </row>
    <row r="31" spans="1:13" ht="30.75" customHeight="1">
      <c r="A31" s="33"/>
      <c r="B31" s="23">
        <v>26908042</v>
      </c>
      <c r="C31" s="21" t="s">
        <v>67</v>
      </c>
      <c r="D31" s="1" t="s">
        <v>25</v>
      </c>
      <c r="E31" s="13">
        <v>52787</v>
      </c>
      <c r="F31" s="13">
        <v>154770</v>
      </c>
      <c r="G31" s="13">
        <v>17000</v>
      </c>
      <c r="H31" s="14">
        <f t="shared" si="0"/>
        <v>17595.666666666668</v>
      </c>
      <c r="I31" s="14">
        <v>0</v>
      </c>
      <c r="J31" s="13">
        <v>0</v>
      </c>
      <c r="K31" s="9">
        <v>59000</v>
      </c>
      <c r="L31" s="8">
        <f t="shared" si="1"/>
        <v>76000</v>
      </c>
      <c r="M31" s="20" t="s">
        <v>52</v>
      </c>
    </row>
    <row r="32" spans="1:13" ht="49.5" customHeight="1">
      <c r="A32" s="33"/>
      <c r="B32" s="23">
        <v>65761979</v>
      </c>
      <c r="C32" s="21" t="s">
        <v>66</v>
      </c>
      <c r="D32" s="1" t="s">
        <v>66</v>
      </c>
      <c r="E32" s="15">
        <v>181458</v>
      </c>
      <c r="F32" s="15">
        <v>1110339</v>
      </c>
      <c r="G32" s="15">
        <v>0</v>
      </c>
      <c r="H32" s="14">
        <f t="shared" si="0"/>
        <v>60486</v>
      </c>
      <c r="I32" s="14">
        <v>0</v>
      </c>
      <c r="J32" s="15">
        <v>0</v>
      </c>
      <c r="K32" s="9">
        <v>150000</v>
      </c>
      <c r="L32" s="8">
        <f t="shared" si="1"/>
        <v>150000</v>
      </c>
      <c r="M32" s="20" t="s">
        <v>51</v>
      </c>
    </row>
    <row r="33" spans="1:13" ht="49.5" customHeight="1">
      <c r="A33" s="33"/>
      <c r="B33" s="23">
        <v>22681841</v>
      </c>
      <c r="C33" s="21" t="s">
        <v>65</v>
      </c>
      <c r="D33" s="1" t="s">
        <v>64</v>
      </c>
      <c r="E33" s="16">
        <v>142235</v>
      </c>
      <c r="F33" s="16">
        <v>576000</v>
      </c>
      <c r="G33" s="16">
        <v>39000</v>
      </c>
      <c r="H33" s="14">
        <f t="shared" si="0"/>
        <v>47411.666666666664</v>
      </c>
      <c r="I33" s="14">
        <v>0</v>
      </c>
      <c r="J33" s="16">
        <v>0</v>
      </c>
      <c r="K33" s="9">
        <v>0</v>
      </c>
      <c r="L33" s="8">
        <f t="shared" si="1"/>
        <v>39000</v>
      </c>
      <c r="M33" s="29" t="s">
        <v>54</v>
      </c>
    </row>
    <row r="34" spans="1:13" ht="54.75" customHeight="1">
      <c r="A34" s="7"/>
      <c r="B34" s="23">
        <v>44990260</v>
      </c>
      <c r="C34" s="21" t="s">
        <v>8</v>
      </c>
      <c r="D34" s="1" t="s">
        <v>62</v>
      </c>
      <c r="E34" s="16"/>
      <c r="F34" s="16"/>
      <c r="G34" s="16"/>
      <c r="H34" s="14"/>
      <c r="I34" s="14">
        <v>0</v>
      </c>
      <c r="J34" s="16">
        <v>0</v>
      </c>
      <c r="K34" s="9">
        <v>310000</v>
      </c>
      <c r="L34" s="8">
        <f t="shared" si="1"/>
        <v>310000</v>
      </c>
      <c r="M34" s="20" t="s">
        <v>45</v>
      </c>
    </row>
    <row r="35" spans="5:12" ht="15">
      <c r="E35" s="10"/>
      <c r="F35" s="10"/>
      <c r="G35" s="11">
        <f>SUM(G9:G34)</f>
        <v>3369000</v>
      </c>
      <c r="H35" s="10"/>
      <c r="I35" s="11">
        <f>SUM(I9:I34)</f>
        <v>433000</v>
      </c>
      <c r="J35" s="10"/>
      <c r="K35" s="11">
        <f>SUM(K9:K34)</f>
        <v>2208000</v>
      </c>
      <c r="L35" s="11"/>
    </row>
    <row r="36" spans="5:12" ht="15">
      <c r="E36" s="10"/>
      <c r="F36" s="10"/>
      <c r="G36" s="11"/>
      <c r="H36" s="10"/>
      <c r="I36" s="11"/>
      <c r="J36" s="10"/>
      <c r="K36" s="11"/>
      <c r="L36" s="11"/>
    </row>
    <row r="37" spans="3:12" ht="15">
      <c r="C37" s="25" t="s">
        <v>55</v>
      </c>
      <c r="K37" s="24">
        <f>G35+I35+K35</f>
        <v>6010000</v>
      </c>
      <c r="L37" s="24">
        <f>SUM(L9:L36)</f>
        <v>6010000</v>
      </c>
    </row>
    <row r="39" ht="15">
      <c r="A39" t="s">
        <v>63</v>
      </c>
    </row>
    <row r="40" ht="15">
      <c r="A40" t="s">
        <v>73</v>
      </c>
    </row>
    <row r="41" ht="15">
      <c r="C41" s="24"/>
    </row>
    <row r="42" spans="1:3" ht="15">
      <c r="A42" s="20" t="s">
        <v>47</v>
      </c>
      <c r="B42" s="26"/>
      <c r="C42" s="27">
        <v>122000</v>
      </c>
    </row>
    <row r="43" spans="1:3" ht="15">
      <c r="A43" s="20" t="s">
        <v>46</v>
      </c>
      <c r="B43" s="26"/>
      <c r="C43" s="28">
        <v>201000</v>
      </c>
    </row>
    <row r="44" spans="1:3" ht="15">
      <c r="A44" s="20" t="s">
        <v>45</v>
      </c>
      <c r="B44" s="26"/>
      <c r="C44" s="27">
        <v>2305000</v>
      </c>
    </row>
    <row r="45" spans="1:3" ht="15">
      <c r="A45" s="20" t="s">
        <v>44</v>
      </c>
      <c r="B45" s="26"/>
      <c r="C45" s="28">
        <v>415000</v>
      </c>
    </row>
    <row r="46" spans="1:3" ht="15">
      <c r="A46" s="20" t="s">
        <v>48</v>
      </c>
      <c r="B46" s="26"/>
      <c r="C46" s="28">
        <v>101000</v>
      </c>
    </row>
    <row r="47" spans="1:3" ht="15">
      <c r="A47" s="20" t="s">
        <v>50</v>
      </c>
      <c r="B47" s="26"/>
      <c r="C47" s="28">
        <v>126000</v>
      </c>
    </row>
    <row r="48" spans="1:3" ht="15">
      <c r="A48" s="20" t="s">
        <v>49</v>
      </c>
      <c r="B48" s="26"/>
      <c r="C48" s="28">
        <v>125000</v>
      </c>
    </row>
    <row r="49" spans="1:3" ht="15">
      <c r="A49" s="20" t="s">
        <v>52</v>
      </c>
      <c r="B49" s="26"/>
      <c r="C49" s="28">
        <v>392000</v>
      </c>
    </row>
    <row r="50" spans="1:3" ht="15">
      <c r="A50" s="20" t="s">
        <v>54</v>
      </c>
      <c r="B50" s="26"/>
      <c r="C50" s="28">
        <v>39000</v>
      </c>
    </row>
    <row r="51" spans="1:3" ht="15">
      <c r="A51" s="20" t="s">
        <v>53</v>
      </c>
      <c r="B51" s="26"/>
      <c r="C51" s="28">
        <v>504000</v>
      </c>
    </row>
    <row r="52" spans="1:3" ht="15">
      <c r="A52" s="20" t="s">
        <v>51</v>
      </c>
      <c r="B52" s="26"/>
      <c r="C52" s="28">
        <v>1680000</v>
      </c>
    </row>
    <row r="53" ht="15">
      <c r="C53" s="24">
        <f>SUM(C42:C52)</f>
        <v>6010000</v>
      </c>
    </row>
  </sheetData>
  <sheetProtection/>
  <mergeCells count="6">
    <mergeCell ref="A9:A15"/>
    <mergeCell ref="A20:A33"/>
    <mergeCell ref="A17:A19"/>
    <mergeCell ref="A4:M4"/>
    <mergeCell ref="A5:M5"/>
    <mergeCell ref="A6:M6"/>
  </mergeCells>
  <hyperlinks>
    <hyperlink ref="C32" r:id="rId1" display="http://iregistr.mpsv.cz/socreg/detail_poskytovatele.do?SUBSESSION_ID=1461661655943_10&amp;706f=e213f0a2378f4f07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Přibilová Jitka Ing.</dc:creator>
  <cp:keywords/>
  <dc:description/>
  <cp:lastModifiedBy>Jakoubková Marie</cp:lastModifiedBy>
  <cp:lastPrinted>2017-10-31T11:58:03Z</cp:lastPrinted>
  <dcterms:created xsi:type="dcterms:W3CDTF">2017-10-16T08:11:54Z</dcterms:created>
  <dcterms:modified xsi:type="dcterms:W3CDTF">2017-10-31T11:58:08Z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