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8700" activeTab="0"/>
  </bookViews>
  <sheets>
    <sheet name="ZK-05-2016-130, př. 2" sheetId="1" r:id="rId1"/>
  </sheets>
  <definedNames/>
  <calcPr fullCalcOnLoad="1"/>
</workbook>
</file>

<file path=xl/sharedStrings.xml><?xml version="1.0" encoding="utf-8"?>
<sst xmlns="http://schemas.openxmlformats.org/spreadsheetml/2006/main" count="365" uniqueCount="140">
  <si>
    <t>počet stran:  2</t>
  </si>
  <si>
    <t>Domovy pro seniory, domovy se zvláštním režimem, domovy pro osoby se zdravotním postižením a pečovatelská služba-  návrh na vyplacení dotace pro rok 2016</t>
  </si>
  <si>
    <t>IČO</t>
  </si>
  <si>
    <t>Název poskytovatele</t>
  </si>
  <si>
    <t>Druh služby</t>
  </si>
  <si>
    <t>Název služby</t>
  </si>
  <si>
    <t>Počet lůžek</t>
  </si>
  <si>
    <t>Návrh na poskytnutí dotace ze státního rozpočtu -UZ 13305</t>
  </si>
  <si>
    <t>Návrh na poskytnutí dotace z rozpočtu kraje - UZ 053</t>
  </si>
  <si>
    <t>Návrh na poskytnutí dotace celkem</t>
  </si>
  <si>
    <t>Kapitola Sociální věcí: § a položka</t>
  </si>
  <si>
    <t>Diakonie ČCE - středisko v Myslibořicích</t>
  </si>
  <si>
    <t>domovy pro seniory</t>
  </si>
  <si>
    <t>Diakonie Myslibořice - Domov pro seniory</t>
  </si>
  <si>
    <t>§ 4350</t>
  </si>
  <si>
    <t>pol. 5223</t>
  </si>
  <si>
    <t>Domov blahoslavené Bronislavy</t>
  </si>
  <si>
    <t>Domov pro seniory Jihlava- Lesnov</t>
  </si>
  <si>
    <t>pol. 5321</t>
  </si>
  <si>
    <t>Domov pro seniory Pelhřimov, příspěvková organizace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</si>
  <si>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</si>
  <si>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</si>
  <si>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</si>
  <si>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</si>
  <si>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</si>
  <si>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</si>
  <si>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seniorů - Domov důchodců</t>
  </si>
  <si>
    <t>Dům seniorů - Domov důchodců Pacov</t>
  </si>
  <si>
    <t>Dům sv. Antonína</t>
  </si>
  <si>
    <t>Dům sv. Antonína - domov pro seniory</t>
  </si>
  <si>
    <t>Poliklinika Velká Bíteš, příspěvková organizace</t>
  </si>
  <si>
    <t>Domov důchodců</t>
  </si>
  <si>
    <t>Sociální centrum města Světlá nad Sázavou</t>
  </si>
  <si>
    <t>Domov pro seniory</t>
  </si>
  <si>
    <t>Sociální služby města Havlíčkova Brodu</t>
  </si>
  <si>
    <t>Sociální služby města Havlíčkova Brodu - DS</t>
  </si>
  <si>
    <t>Sociální služby města Žďár nad Sázavou</t>
  </si>
  <si>
    <t>Domov pro seniory - Dům klidného stáří ve Žďáře nad Sázavou</t>
  </si>
  <si>
    <t>domovy pro osoby se zdravotním postižením</t>
  </si>
  <si>
    <t>Diakonie Myslibořice - Domov pro osoby se zdravotním postižením</t>
  </si>
  <si>
    <t>domovy se zvláštním režimem</t>
  </si>
  <si>
    <t>Diakonie Myslibořice - Domov se zvláštním režimem</t>
  </si>
  <si>
    <t>Dům seniorů-Domov důchodců Pacov</t>
  </si>
  <si>
    <t>Nemocnice Počátky, s.r.o</t>
  </si>
  <si>
    <t>Nemocnice Počátky, s.r.o.</t>
  </si>
  <si>
    <t>§ 4357</t>
  </si>
  <si>
    <t>pol. 5213</t>
  </si>
  <si>
    <t xml:space="preserve">Sociální služby města Havlíčkova Brodu </t>
  </si>
  <si>
    <t>Domov se zvláštním režimem - Seniorpenzion Fit</t>
  </si>
  <si>
    <t>pečovatelská služba</t>
  </si>
  <si>
    <t>Diakonie Myslibořice - pečovatelská služba</t>
  </si>
  <si>
    <t>počet úv.</t>
  </si>
  <si>
    <t>pol.5223</t>
  </si>
  <si>
    <t>Diecézní charita Brno</t>
  </si>
  <si>
    <t>Charitní pečovatelská služba Bystřice nad Pernštejnem</t>
  </si>
  <si>
    <t>§ 4351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</si>
  <si>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</si>
  <si>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</si>
  <si>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</si>
  <si>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</si>
  <si>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Domov pokojného života Nížkov</t>
  </si>
  <si>
    <t>Charitní pečovatelská služba Třebíč</t>
  </si>
  <si>
    <t>Charitní pečovatelská služba Kamenice</t>
  </si>
  <si>
    <t>Pečovatelská služba</t>
  </si>
  <si>
    <t>Domov sv. Floriana o.s.</t>
  </si>
  <si>
    <t>Pečovatelská služba Domov sv. Floriana</t>
  </si>
  <si>
    <t xml:space="preserve">§ 4351 </t>
  </si>
  <si>
    <t>pol. 5222</t>
  </si>
  <si>
    <t>Farní charita Kamenice nad Lipou</t>
  </si>
  <si>
    <t>Charitní pečovatelská služba Kamenice nad Lipou</t>
  </si>
  <si>
    <t>Farní charita Pacov</t>
  </si>
  <si>
    <t>Charitní pečovatelská služba</t>
  </si>
  <si>
    <t>Město Brtnice</t>
  </si>
  <si>
    <t>Město Chotěboř</t>
  </si>
  <si>
    <t>Město Chotěboř, Pečovatelská služba Chotěboř</t>
  </si>
  <si>
    <t>Město Jemnice</t>
  </si>
  <si>
    <t>Pečovatelská služba Jemnice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</si>
  <si>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</si>
  <si>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</si>
  <si>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</si>
  <si>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</si>
  <si>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Počátky</t>
  </si>
  <si>
    <t>Pečovatelská služba - § 40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</si>
  <si>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</si>
  <si>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</si>
  <si>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</si>
  <si>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</si>
  <si>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</si>
  <si>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</si>
  <si>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Město Ždírec nad Doubravou</t>
  </si>
  <si>
    <t>Pečovatelská služba Ždírec nad Doubravou</t>
  </si>
  <si>
    <t>Městys Batelov</t>
  </si>
  <si>
    <t>Pečovatelská služba v Batelově</t>
  </si>
  <si>
    <t>Městys Bobrová</t>
  </si>
  <si>
    <t>Městys Jimramov</t>
  </si>
  <si>
    <t>Městys Krucemburk</t>
  </si>
  <si>
    <t>Pečovatelská služba Krucemburk</t>
  </si>
  <si>
    <t>Městys Křižanov</t>
  </si>
  <si>
    <t>Městys Měřín</t>
  </si>
  <si>
    <t>Městys Okříšky</t>
  </si>
  <si>
    <t>Pečovatelská služba Okříšky</t>
  </si>
  <si>
    <t>Novoměstské sociální služby</t>
  </si>
  <si>
    <t>Pečovatelská služba s nepřetržitým provozem v Domě s pečovatelskou službou a pečovatelská služba na území Nového Města na Moravě</t>
  </si>
  <si>
    <t>Obec Herálec</t>
  </si>
  <si>
    <t>Obec Horní Dubenky</t>
  </si>
  <si>
    <t>Pečovatelská služba Horní Dubenky</t>
  </si>
  <si>
    <t>Obec Slavíkov</t>
  </si>
  <si>
    <t>obec Slavíkov</t>
  </si>
  <si>
    <t>Obec Věcov</t>
  </si>
  <si>
    <t>Pečovatelská služba na území obce Věcov včetně pěti místních částí</t>
  </si>
  <si>
    <t>Oblastní charita Havlíčkův Brod</t>
  </si>
  <si>
    <t>Oblastní charita Pelhřimov</t>
  </si>
  <si>
    <t>§  4351</t>
  </si>
  <si>
    <t>Pečovatelská služba Dolní Rožínka</t>
  </si>
  <si>
    <t>Pečovatelská služba Dolní Rožínka, příspěvková organizace</t>
  </si>
  <si>
    <t>Sociální služby města Velké Meziříčí</t>
  </si>
  <si>
    <t>Pečovatelská služba ve Žďáře nad Sázavou</t>
  </si>
  <si>
    <t>Subregion Velké Dářko-dobrovolný svazek obcí</t>
  </si>
  <si>
    <t>pol. 5329</t>
  </si>
  <si>
    <t>Rekapitulace</t>
  </si>
  <si>
    <t>UZ 13305</t>
  </si>
  <si>
    <t>UZ 053</t>
  </si>
  <si>
    <t>§ 4350 pol. 5221</t>
  </si>
  <si>
    <t>§ 4350 pol. 5223</t>
  </si>
  <si>
    <t>§ 4350 pol. 5321</t>
  </si>
  <si>
    <t>§ 4351 pol. 5221</t>
  </si>
  <si>
    <t>§ 4351 pol. 5223</t>
  </si>
  <si>
    <t>§ 4351 pol. 5229</t>
  </si>
  <si>
    <t>§ 4351 pol. 5321</t>
  </si>
  <si>
    <t>§ 4351 pol. 5329</t>
  </si>
  <si>
    <t>§ 4357 pol. 5213</t>
  </si>
  <si>
    <t>§ 4357 pol. 5223</t>
  </si>
  <si>
    <t>§ 4357 pol. 5321</t>
  </si>
  <si>
    <t>§ 4357 pol. 5222</t>
  </si>
  <si>
    <t>Integrované centrum sociálních služeb Jihlava, příspěvková organizace</t>
  </si>
  <si>
    <t>Domov pro seniory Jihlava - Lesnov, příspěvková organizace</t>
  </si>
  <si>
    <t>Celkem:</t>
  </si>
  <si>
    <t>DIANA TŘEBÍČ, o.p.s.</t>
  </si>
  <si>
    <t xml:space="preserve">Charitní pečovatelská služba </t>
  </si>
  <si>
    <t>ZK-05-2016-130,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</si>
</sst>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4" fillId="0" borderId="16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3" fontId="4" fillId="0" borderId="22" xfId="0" applyNumberFormat="1" applyFont="1" applyFill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vertical="center" wrapText="1"/>
    </xf>
    <xf numFmtId="0" fontId="4" fillId="0" borderId="23" xfId="0" applyFont="1" applyBorder="1" applyAlignment="1">
      <alignment/>
    </xf>
    <xf numFmtId="3" fontId="4" fillId="0" borderId="22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4" fillId="0" borderId="13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39" fillId="0" borderId="24" xfId="0" applyNumberFormat="1" applyFont="1" applyFill="1" applyBorder="1" applyAlignment="1">
      <alignment vertical="center" wrapText="1"/>
    </xf>
    <xf numFmtId="3" fontId="39" fillId="33" borderId="24" xfId="0" applyNumberFormat="1" applyFont="1" applyFill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vertical="center" wrapText="1"/>
    </xf>
    <xf numFmtId="0" fontId="3" fillId="0" borderId="33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="75" zoomScaleNormal="75" zoomScalePageLayoutView="0" workbookViewId="0" topLeftCell="A1">
      <selection activeCell="A4" sqref="A4:J4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hidden="1" customWidth="1"/>
    <col min="6" max="6" width="13.7109375" style="0" customWidth="1"/>
    <col min="7" max="7" width="16.140625" style="1" customWidth="1"/>
    <col min="8" max="8" width="19.28125" style="1" customWidth="1"/>
    <col min="9" max="9" width="10.00390625" style="0" customWidth="1"/>
    <col min="10" max="10" width="12.421875" style="0" customWidth="1"/>
    <col min="12" max="12" width="16.8515625" style="0" customWidth="1"/>
    <col min="13" max="13" width="12.28125" style="0" bestFit="1" customWidth="1"/>
    <col min="14" max="14" width="12.28125" style="0" customWidth="1"/>
  </cols>
  <sheetData>
    <row r="1" ht="12.75">
      <c r="J1" s="2" t="s">
        <v>139</v>
      </c>
    </row>
    <row r="2" ht="12.75">
      <c r="J2" s="2" t="s">
        <v>0</v>
      </c>
    </row>
    <row r="3" ht="12.75">
      <c r="J3" s="2"/>
    </row>
    <row r="4" spans="1:10" ht="39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</row>
    <row r="5" spans="1:9" ht="13.5" thickBot="1">
      <c r="A5" s="3"/>
      <c r="I5" s="3"/>
    </row>
    <row r="6" spans="1:11" ht="79.5" customHeight="1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76" t="s">
        <v>10</v>
      </c>
      <c r="J6" s="77"/>
      <c r="K6" s="6"/>
    </row>
    <row r="7" spans="1:12" s="15" customFormat="1" ht="25.5">
      <c r="A7" s="7">
        <v>839345</v>
      </c>
      <c r="B7" s="8" t="s">
        <v>11</v>
      </c>
      <c r="C7" s="8" t="s">
        <v>12</v>
      </c>
      <c r="D7" s="8" t="s">
        <v>13</v>
      </c>
      <c r="E7" s="9">
        <v>93</v>
      </c>
      <c r="F7" s="54">
        <v>186000</v>
      </c>
      <c r="G7" s="10">
        <v>264000</v>
      </c>
      <c r="H7" s="10">
        <f>F7+G7</f>
        <v>450000</v>
      </c>
      <c r="I7" s="11" t="s">
        <v>14</v>
      </c>
      <c r="J7" s="12" t="s">
        <v>15</v>
      </c>
      <c r="K7" s="13"/>
      <c r="L7" s="14"/>
    </row>
    <row r="8" spans="1:13" s="15" customFormat="1" ht="25.5">
      <c r="A8" s="16">
        <v>73633399</v>
      </c>
      <c r="B8" s="17" t="s">
        <v>16</v>
      </c>
      <c r="C8" s="17" t="s">
        <v>12</v>
      </c>
      <c r="D8" s="17" t="s">
        <v>16</v>
      </c>
      <c r="E8" s="18">
        <v>33</v>
      </c>
      <c r="F8" s="23">
        <v>70000</v>
      </c>
      <c r="G8" s="19">
        <v>0</v>
      </c>
      <c r="H8" s="19">
        <f aca="true" t="shared" si="0" ref="H8:H72">F8+G8</f>
        <v>70000</v>
      </c>
      <c r="I8" s="20" t="s">
        <v>14</v>
      </c>
      <c r="J8" s="21" t="s">
        <v>15</v>
      </c>
      <c r="K8" s="13"/>
      <c r="L8" s="14"/>
      <c r="M8" s="14"/>
    </row>
    <row r="9" spans="1:13" s="15" customFormat="1" ht="25.5">
      <c r="A9" s="16">
        <v>400815</v>
      </c>
      <c r="B9" s="17" t="s">
        <v>135</v>
      </c>
      <c r="C9" s="17" t="s">
        <v>12</v>
      </c>
      <c r="D9" s="17" t="s">
        <v>17</v>
      </c>
      <c r="E9" s="18">
        <v>146</v>
      </c>
      <c r="F9" s="23">
        <v>279000</v>
      </c>
      <c r="G9" s="19">
        <v>0</v>
      </c>
      <c r="H9" s="19">
        <f t="shared" si="0"/>
        <v>279000</v>
      </c>
      <c r="I9" s="20" t="s">
        <v>14</v>
      </c>
      <c r="J9" s="21" t="s">
        <v>18</v>
      </c>
      <c r="K9" s="13"/>
      <c r="L9" s="14"/>
      <c r="M9" s="22"/>
    </row>
    <row r="10" spans="1:12" s="15" customFormat="1" ht="25.5">
      <c r="A10" s="16">
        <v>75136295</v>
      </c>
      <c r="B10" s="17" t="s">
        <v>19</v>
      </c>
      <c r="C10" s="17" t="s">
        <v>12</v>
      </c>
      <c r="D10" s="17" t="s">
        <v>20</v>
      </c>
      <c r="E10" s="18">
        <v>101</v>
      </c>
      <c r="F10" s="23">
        <v>177000</v>
      </c>
      <c r="G10" s="19">
        <v>0</v>
      </c>
      <c r="H10" s="19">
        <f t="shared" si="0"/>
        <v>177000</v>
      </c>
      <c r="I10" s="20" t="s">
        <v>14</v>
      </c>
      <c r="J10" s="21" t="s">
        <v>18</v>
      </c>
      <c r="K10" s="13"/>
      <c r="L10" s="14"/>
    </row>
    <row r="11" spans="1:12" s="15" customFormat="1" ht="25.5">
      <c r="A11" s="16">
        <v>61737500</v>
      </c>
      <c r="B11" s="17" t="s">
        <v>21</v>
      </c>
      <c r="C11" s="17" t="s">
        <v>12</v>
      </c>
      <c r="D11" s="17" t="s">
        <v>21</v>
      </c>
      <c r="E11" s="18">
        <v>59</v>
      </c>
      <c r="F11" s="23">
        <v>107000</v>
      </c>
      <c r="G11" s="19">
        <v>0</v>
      </c>
      <c r="H11" s="19">
        <f t="shared" si="0"/>
        <v>107000</v>
      </c>
      <c r="I11" s="20" t="s">
        <v>14</v>
      </c>
      <c r="J11" s="21" t="s">
        <v>18</v>
      </c>
      <c r="K11" s="13"/>
      <c r="L11" s="14"/>
    </row>
    <row r="12" spans="1:12" s="15" customFormat="1" ht="12.75">
      <c r="A12" s="16">
        <v>73635120</v>
      </c>
      <c r="B12" s="17" t="s">
        <v>22</v>
      </c>
      <c r="C12" s="17" t="s">
        <v>12</v>
      </c>
      <c r="D12" s="17" t="s">
        <v>22</v>
      </c>
      <c r="E12" s="18">
        <v>86</v>
      </c>
      <c r="F12" s="23">
        <v>156000</v>
      </c>
      <c r="G12" s="19">
        <v>0</v>
      </c>
      <c r="H12" s="19">
        <f t="shared" si="0"/>
        <v>156000</v>
      </c>
      <c r="I12" s="20" t="s">
        <v>14</v>
      </c>
      <c r="J12" s="21" t="s">
        <v>15</v>
      </c>
      <c r="K12" s="13"/>
      <c r="L12" s="14"/>
    </row>
    <row r="13" spans="1:12" s="15" customFormat="1" ht="25.5">
      <c r="A13" s="16">
        <v>28274466</v>
      </c>
      <c r="B13" s="17" t="s">
        <v>23</v>
      </c>
      <c r="C13" s="17" t="s">
        <v>12</v>
      </c>
      <c r="D13" s="17" t="s">
        <v>24</v>
      </c>
      <c r="E13" s="18">
        <v>75</v>
      </c>
      <c r="F13" s="23">
        <v>141000</v>
      </c>
      <c r="G13" s="19">
        <v>0</v>
      </c>
      <c r="H13" s="19">
        <f t="shared" si="0"/>
        <v>141000</v>
      </c>
      <c r="I13" s="20" t="s">
        <v>14</v>
      </c>
      <c r="J13" s="21" t="s">
        <v>25</v>
      </c>
      <c r="K13" s="13"/>
      <c r="L13" s="14"/>
    </row>
    <row r="14" spans="1:12" s="15" customFormat="1" ht="25.5">
      <c r="A14" s="16">
        <v>63893703</v>
      </c>
      <c r="B14" s="17" t="s">
        <v>26</v>
      </c>
      <c r="C14" s="17" t="s">
        <v>12</v>
      </c>
      <c r="D14" s="17" t="s">
        <v>27</v>
      </c>
      <c r="E14" s="18">
        <v>52</v>
      </c>
      <c r="F14" s="23">
        <v>90000</v>
      </c>
      <c r="G14" s="19">
        <v>0</v>
      </c>
      <c r="H14" s="19">
        <f t="shared" si="0"/>
        <v>90000</v>
      </c>
      <c r="I14" s="20" t="s">
        <v>14</v>
      </c>
      <c r="J14" s="21" t="s">
        <v>18</v>
      </c>
      <c r="K14" s="13"/>
      <c r="L14" s="14"/>
    </row>
    <row r="15" spans="1:12" s="15" customFormat="1" ht="25.5">
      <c r="A15" s="16">
        <v>394190</v>
      </c>
      <c r="B15" s="17" t="s">
        <v>28</v>
      </c>
      <c r="C15" s="17" t="s">
        <v>12</v>
      </c>
      <c r="D15" s="17" t="s">
        <v>29</v>
      </c>
      <c r="E15" s="18">
        <v>80</v>
      </c>
      <c r="F15" s="23">
        <v>150000</v>
      </c>
      <c r="G15" s="19">
        <v>0</v>
      </c>
      <c r="H15" s="19">
        <f t="shared" si="0"/>
        <v>150000</v>
      </c>
      <c r="I15" s="20" t="s">
        <v>14</v>
      </c>
      <c r="J15" s="21" t="s">
        <v>15</v>
      </c>
      <c r="K15" s="13"/>
      <c r="L15" s="14"/>
    </row>
    <row r="16" spans="1:12" s="15" customFormat="1" ht="25.5">
      <c r="A16" s="16">
        <v>842044</v>
      </c>
      <c r="B16" s="17" t="s">
        <v>30</v>
      </c>
      <c r="C16" s="17" t="s">
        <v>12</v>
      </c>
      <c r="D16" s="17" t="s">
        <v>31</v>
      </c>
      <c r="E16" s="18">
        <v>27</v>
      </c>
      <c r="F16" s="23">
        <v>50000</v>
      </c>
      <c r="G16" s="19">
        <v>0</v>
      </c>
      <c r="H16" s="19">
        <f t="shared" si="0"/>
        <v>50000</v>
      </c>
      <c r="I16" s="20" t="s">
        <v>14</v>
      </c>
      <c r="J16" s="21" t="s">
        <v>18</v>
      </c>
      <c r="K16" s="13"/>
      <c r="L16" s="14"/>
    </row>
    <row r="17" spans="1:12" s="15" customFormat="1" ht="25.5">
      <c r="A17" s="16">
        <v>70844763</v>
      </c>
      <c r="B17" s="17" t="s">
        <v>32</v>
      </c>
      <c r="C17" s="17" t="s">
        <v>12</v>
      </c>
      <c r="D17" s="17" t="s">
        <v>33</v>
      </c>
      <c r="E17" s="18">
        <v>115</v>
      </c>
      <c r="F17" s="23">
        <v>189000</v>
      </c>
      <c r="G17" s="19">
        <v>0</v>
      </c>
      <c r="H17" s="19">
        <f t="shared" si="0"/>
        <v>189000</v>
      </c>
      <c r="I17" s="20" t="s">
        <v>14</v>
      </c>
      <c r="J17" s="21" t="s">
        <v>18</v>
      </c>
      <c r="K17" s="13"/>
      <c r="L17" s="14"/>
    </row>
    <row r="18" spans="1:12" s="15" customFormat="1" ht="25.5">
      <c r="A18" s="16">
        <v>70188467</v>
      </c>
      <c r="B18" s="17" t="s">
        <v>34</v>
      </c>
      <c r="C18" s="17" t="s">
        <v>12</v>
      </c>
      <c r="D18" s="17" t="s">
        <v>35</v>
      </c>
      <c r="E18" s="18">
        <v>98</v>
      </c>
      <c r="F18" s="23">
        <v>149000</v>
      </c>
      <c r="G18" s="19">
        <v>0</v>
      </c>
      <c r="H18" s="19">
        <f t="shared" si="0"/>
        <v>149000</v>
      </c>
      <c r="I18" s="20" t="s">
        <v>14</v>
      </c>
      <c r="J18" s="21" t="s">
        <v>18</v>
      </c>
      <c r="K18" s="13"/>
      <c r="L18" s="14"/>
    </row>
    <row r="19" spans="1:12" s="15" customFormat="1" ht="38.25">
      <c r="A19" s="16">
        <v>43379168</v>
      </c>
      <c r="B19" s="17" t="s">
        <v>36</v>
      </c>
      <c r="C19" s="17" t="s">
        <v>12</v>
      </c>
      <c r="D19" s="17" t="s">
        <v>37</v>
      </c>
      <c r="E19" s="18">
        <v>54</v>
      </c>
      <c r="F19" s="23">
        <v>83000</v>
      </c>
      <c r="G19" s="19">
        <v>0</v>
      </c>
      <c r="H19" s="19">
        <f t="shared" si="0"/>
        <v>83000</v>
      </c>
      <c r="I19" s="20" t="s">
        <v>14</v>
      </c>
      <c r="J19" s="21" t="s">
        <v>18</v>
      </c>
      <c r="K19" s="13"/>
      <c r="L19" s="14"/>
    </row>
    <row r="20" spans="1:12" s="15" customFormat="1" ht="38.25">
      <c r="A20" s="24">
        <v>839345</v>
      </c>
      <c r="B20" s="25" t="s">
        <v>11</v>
      </c>
      <c r="C20" s="25" t="s">
        <v>38</v>
      </c>
      <c r="D20" s="25" t="s">
        <v>39</v>
      </c>
      <c r="E20" s="26">
        <v>14</v>
      </c>
      <c r="F20" s="23">
        <v>25000</v>
      </c>
      <c r="G20" s="19">
        <v>0</v>
      </c>
      <c r="H20" s="19">
        <f t="shared" si="0"/>
        <v>25000</v>
      </c>
      <c r="I20" s="27" t="s">
        <v>14</v>
      </c>
      <c r="J20" s="28" t="s">
        <v>15</v>
      </c>
      <c r="K20" s="29"/>
      <c r="L20" s="14"/>
    </row>
    <row r="21" spans="1:12" s="15" customFormat="1" ht="38.25">
      <c r="A21" s="16">
        <v>839345</v>
      </c>
      <c r="B21" s="17" t="s">
        <v>11</v>
      </c>
      <c r="C21" s="17" t="s">
        <v>40</v>
      </c>
      <c r="D21" s="17" t="s">
        <v>41</v>
      </c>
      <c r="E21" s="18">
        <v>33</v>
      </c>
      <c r="F21" s="23">
        <v>74000</v>
      </c>
      <c r="G21" s="19">
        <v>105000</v>
      </c>
      <c r="H21" s="19">
        <f t="shared" si="0"/>
        <v>179000</v>
      </c>
      <c r="I21" s="20" t="s">
        <v>14</v>
      </c>
      <c r="J21" s="21" t="s">
        <v>15</v>
      </c>
      <c r="K21" s="13"/>
      <c r="L21" s="14"/>
    </row>
    <row r="22" spans="1:12" s="15" customFormat="1" ht="25.5">
      <c r="A22" s="16">
        <v>73635120</v>
      </c>
      <c r="B22" s="17" t="s">
        <v>22</v>
      </c>
      <c r="C22" s="17" t="s">
        <v>40</v>
      </c>
      <c r="D22" s="17" t="s">
        <v>22</v>
      </c>
      <c r="E22" s="18">
        <v>16</v>
      </c>
      <c r="F22" s="23">
        <v>33000</v>
      </c>
      <c r="G22" s="19">
        <v>0</v>
      </c>
      <c r="H22" s="19">
        <f t="shared" si="0"/>
        <v>33000</v>
      </c>
      <c r="I22" s="20" t="s">
        <v>14</v>
      </c>
      <c r="J22" s="21" t="s">
        <v>15</v>
      </c>
      <c r="K22" s="13"/>
      <c r="L22" s="14"/>
    </row>
    <row r="23" spans="1:12" s="15" customFormat="1" ht="25.5">
      <c r="A23" s="16">
        <v>63893703</v>
      </c>
      <c r="B23" s="17" t="s">
        <v>26</v>
      </c>
      <c r="C23" s="17" t="s">
        <v>40</v>
      </c>
      <c r="D23" s="17" t="s">
        <v>42</v>
      </c>
      <c r="E23" s="18">
        <v>28</v>
      </c>
      <c r="F23" s="23">
        <v>69000</v>
      </c>
      <c r="G23" s="19">
        <v>0</v>
      </c>
      <c r="H23" s="19">
        <f t="shared" si="0"/>
        <v>69000</v>
      </c>
      <c r="I23" s="20" t="s">
        <v>14</v>
      </c>
      <c r="J23" s="21" t="s">
        <v>18</v>
      </c>
      <c r="K23" s="13"/>
      <c r="L23" s="14"/>
    </row>
    <row r="24" spans="1:12" s="15" customFormat="1" ht="25.5">
      <c r="A24" s="16">
        <v>26216701</v>
      </c>
      <c r="B24" s="17" t="s">
        <v>43</v>
      </c>
      <c r="C24" s="17" t="s">
        <v>40</v>
      </c>
      <c r="D24" s="17" t="s">
        <v>44</v>
      </c>
      <c r="E24" s="18">
        <v>30</v>
      </c>
      <c r="F24" s="23">
        <v>58000</v>
      </c>
      <c r="G24" s="19">
        <v>0</v>
      </c>
      <c r="H24" s="19">
        <f t="shared" si="0"/>
        <v>58000</v>
      </c>
      <c r="I24" s="20" t="s">
        <v>45</v>
      </c>
      <c r="J24" s="21" t="s">
        <v>46</v>
      </c>
      <c r="K24" s="13"/>
      <c r="L24" s="14"/>
    </row>
    <row r="25" spans="1:12" s="15" customFormat="1" ht="25.5" hidden="1">
      <c r="A25" s="16">
        <v>70188467</v>
      </c>
      <c r="B25" s="17" t="s">
        <v>34</v>
      </c>
      <c r="C25" s="17" t="s">
        <v>40</v>
      </c>
      <c r="D25" s="17" t="s">
        <v>47</v>
      </c>
      <c r="E25" s="18">
        <v>28</v>
      </c>
      <c r="F25" s="23"/>
      <c r="G25" s="19">
        <v>0</v>
      </c>
      <c r="H25" s="19">
        <f t="shared" si="0"/>
        <v>0</v>
      </c>
      <c r="I25" s="20" t="s">
        <v>14</v>
      </c>
      <c r="J25" s="21" t="s">
        <v>18</v>
      </c>
      <c r="K25" s="13"/>
      <c r="L25" s="14"/>
    </row>
    <row r="26" spans="1:12" s="15" customFormat="1" ht="38.25">
      <c r="A26" s="16">
        <v>43379168</v>
      </c>
      <c r="B26" s="17" t="s">
        <v>36</v>
      </c>
      <c r="C26" s="17" t="s">
        <v>40</v>
      </c>
      <c r="D26" s="17" t="s">
        <v>48</v>
      </c>
      <c r="E26" s="18">
        <v>40</v>
      </c>
      <c r="F26" s="23">
        <v>72000</v>
      </c>
      <c r="G26" s="19">
        <v>0</v>
      </c>
      <c r="H26" s="19">
        <f t="shared" si="0"/>
        <v>72000</v>
      </c>
      <c r="I26" s="20" t="s">
        <v>14</v>
      </c>
      <c r="J26" s="21" t="s">
        <v>18</v>
      </c>
      <c r="K26" s="13"/>
      <c r="L26" s="14"/>
    </row>
    <row r="27" spans="1:11" s="15" customFormat="1" ht="25.5" hidden="1">
      <c r="A27" s="16">
        <v>839345</v>
      </c>
      <c r="B27" s="17" t="s">
        <v>11</v>
      </c>
      <c r="C27" s="30" t="s">
        <v>49</v>
      </c>
      <c r="D27" s="17" t="s">
        <v>50</v>
      </c>
      <c r="E27" s="20" t="s">
        <v>51</v>
      </c>
      <c r="F27" s="55"/>
      <c r="G27" s="19">
        <v>0</v>
      </c>
      <c r="H27" s="19">
        <f t="shared" si="0"/>
        <v>0</v>
      </c>
      <c r="I27" s="34" t="s">
        <v>14</v>
      </c>
      <c r="J27" s="33" t="s">
        <v>52</v>
      </c>
      <c r="K27" s="13"/>
    </row>
    <row r="28" spans="1:11" s="15" customFormat="1" ht="12.75">
      <c r="A28" s="16">
        <v>27668240</v>
      </c>
      <c r="B28" s="17" t="s">
        <v>137</v>
      </c>
      <c r="C28" s="30" t="s">
        <v>49</v>
      </c>
      <c r="D28" s="17" t="s">
        <v>137</v>
      </c>
      <c r="E28" s="20"/>
      <c r="F28" s="55">
        <v>0</v>
      </c>
      <c r="G28" s="19">
        <v>64000</v>
      </c>
      <c r="H28" s="19">
        <f t="shared" si="0"/>
        <v>64000</v>
      </c>
      <c r="I28" s="34" t="s">
        <v>55</v>
      </c>
      <c r="J28" s="33" t="s">
        <v>25</v>
      </c>
      <c r="K28" s="13"/>
    </row>
    <row r="29" spans="1:11" s="15" customFormat="1" ht="38.25">
      <c r="A29" s="16">
        <v>44990260</v>
      </c>
      <c r="B29" s="17" t="s">
        <v>53</v>
      </c>
      <c r="C29" s="30" t="s">
        <v>49</v>
      </c>
      <c r="D29" s="17" t="s">
        <v>54</v>
      </c>
      <c r="E29" s="32"/>
      <c r="F29" s="55">
        <v>53000</v>
      </c>
      <c r="G29" s="31">
        <v>226000</v>
      </c>
      <c r="H29" s="19">
        <f t="shared" si="0"/>
        <v>279000</v>
      </c>
      <c r="I29" s="34" t="s">
        <v>55</v>
      </c>
      <c r="J29" s="33" t="s">
        <v>52</v>
      </c>
      <c r="K29" s="13"/>
    </row>
    <row r="30" spans="1:11" s="15" customFormat="1" ht="25.5">
      <c r="A30" s="16">
        <v>44990260</v>
      </c>
      <c r="B30" s="17" t="s">
        <v>53</v>
      </c>
      <c r="C30" s="30" t="s">
        <v>49</v>
      </c>
      <c r="D30" s="17" t="s">
        <v>56</v>
      </c>
      <c r="E30" s="32"/>
      <c r="F30" s="55">
        <v>11000</v>
      </c>
      <c r="G30" s="19">
        <v>0</v>
      </c>
      <c r="H30" s="19">
        <f t="shared" si="0"/>
        <v>11000</v>
      </c>
      <c r="I30" s="34" t="s">
        <v>55</v>
      </c>
      <c r="J30" s="33" t="s">
        <v>52</v>
      </c>
      <c r="K30" s="13"/>
    </row>
    <row r="31" spans="1:11" s="15" customFormat="1" ht="25.5">
      <c r="A31" s="16">
        <v>44990260</v>
      </c>
      <c r="B31" s="17" t="s">
        <v>53</v>
      </c>
      <c r="C31" s="30" t="s">
        <v>49</v>
      </c>
      <c r="D31" s="17" t="s">
        <v>57</v>
      </c>
      <c r="E31" s="32"/>
      <c r="F31" s="55">
        <v>22000</v>
      </c>
      <c r="G31" s="31">
        <v>30000</v>
      </c>
      <c r="H31" s="19">
        <f t="shared" si="0"/>
        <v>52000</v>
      </c>
      <c r="I31" s="34" t="s">
        <v>55</v>
      </c>
      <c r="J31" s="33" t="s">
        <v>52</v>
      </c>
      <c r="K31" s="13"/>
    </row>
    <row r="32" spans="1:11" s="15" customFormat="1" ht="25.5">
      <c r="A32" s="16">
        <v>44990260</v>
      </c>
      <c r="B32" s="17" t="s">
        <v>53</v>
      </c>
      <c r="C32" s="30" t="s">
        <v>49</v>
      </c>
      <c r="D32" s="17" t="s">
        <v>58</v>
      </c>
      <c r="E32" s="32"/>
      <c r="F32" s="55">
        <v>12000</v>
      </c>
      <c r="G32" s="31">
        <v>19000</v>
      </c>
      <c r="H32" s="19">
        <f t="shared" si="0"/>
        <v>31000</v>
      </c>
      <c r="I32" s="34" t="s">
        <v>55</v>
      </c>
      <c r="J32" s="33" t="s">
        <v>52</v>
      </c>
      <c r="K32" s="13"/>
    </row>
    <row r="33" spans="1:11" s="15" customFormat="1" ht="25.5">
      <c r="A33" s="16">
        <v>44990260</v>
      </c>
      <c r="B33" s="17" t="s">
        <v>53</v>
      </c>
      <c r="C33" s="30" t="s">
        <v>49</v>
      </c>
      <c r="D33" s="17" t="s">
        <v>59</v>
      </c>
      <c r="E33" s="32"/>
      <c r="F33" s="55">
        <v>22000</v>
      </c>
      <c r="G33" s="19">
        <v>0</v>
      </c>
      <c r="H33" s="19">
        <f t="shared" si="0"/>
        <v>22000</v>
      </c>
      <c r="I33" s="34" t="s">
        <v>55</v>
      </c>
      <c r="J33" s="33" t="s">
        <v>52</v>
      </c>
      <c r="K33" s="13"/>
    </row>
    <row r="34" spans="1:11" s="15" customFormat="1" ht="25.5" hidden="1">
      <c r="A34" s="16">
        <v>44990260</v>
      </c>
      <c r="B34" s="17" t="s">
        <v>53</v>
      </c>
      <c r="C34" s="30" t="s">
        <v>49</v>
      </c>
      <c r="D34" s="17" t="s">
        <v>60</v>
      </c>
      <c r="E34" s="32"/>
      <c r="F34" s="55">
        <v>0</v>
      </c>
      <c r="G34" s="31"/>
      <c r="H34" s="19">
        <f t="shared" si="0"/>
        <v>0</v>
      </c>
      <c r="I34" s="34" t="s">
        <v>55</v>
      </c>
      <c r="J34" s="33" t="s">
        <v>15</v>
      </c>
      <c r="K34" s="13"/>
    </row>
    <row r="35" spans="1:11" s="15" customFormat="1" ht="25.5">
      <c r="A35" s="16">
        <v>44990260</v>
      </c>
      <c r="B35" s="17" t="s">
        <v>53</v>
      </c>
      <c r="C35" s="30" t="s">
        <v>49</v>
      </c>
      <c r="D35" s="17" t="s">
        <v>61</v>
      </c>
      <c r="E35" s="32"/>
      <c r="F35" s="55">
        <v>55000</v>
      </c>
      <c r="G35" s="19">
        <v>0</v>
      </c>
      <c r="H35" s="19">
        <f t="shared" si="0"/>
        <v>55000</v>
      </c>
      <c r="I35" s="34" t="s">
        <v>55</v>
      </c>
      <c r="J35" s="33" t="s">
        <v>52</v>
      </c>
      <c r="K35" s="13"/>
    </row>
    <row r="36" spans="1:11" s="15" customFormat="1" ht="25.5">
      <c r="A36" s="16">
        <v>44990260</v>
      </c>
      <c r="B36" s="17" t="s">
        <v>53</v>
      </c>
      <c r="C36" s="30" t="s">
        <v>49</v>
      </c>
      <c r="D36" s="17" t="s">
        <v>62</v>
      </c>
      <c r="E36" s="32"/>
      <c r="F36" s="55">
        <v>14000</v>
      </c>
      <c r="G36" s="31">
        <v>23000</v>
      </c>
      <c r="H36" s="19">
        <f t="shared" si="0"/>
        <v>37000</v>
      </c>
      <c r="I36" s="34" t="s">
        <v>55</v>
      </c>
      <c r="J36" s="33" t="s">
        <v>52</v>
      </c>
      <c r="K36" s="13"/>
    </row>
    <row r="37" spans="1:11" s="15" customFormat="1" ht="25.5">
      <c r="A37" s="16">
        <v>75136295</v>
      </c>
      <c r="B37" s="17" t="s">
        <v>19</v>
      </c>
      <c r="C37" s="30" t="s">
        <v>49</v>
      </c>
      <c r="D37" s="17" t="s">
        <v>63</v>
      </c>
      <c r="E37" s="32"/>
      <c r="F37" s="55">
        <v>16000</v>
      </c>
      <c r="G37" s="19">
        <v>0</v>
      </c>
      <c r="H37" s="19">
        <f t="shared" si="0"/>
        <v>16000</v>
      </c>
      <c r="I37" s="34" t="s">
        <v>14</v>
      </c>
      <c r="J37" s="21" t="s">
        <v>18</v>
      </c>
      <c r="K37" s="13"/>
    </row>
    <row r="38" spans="1:11" s="15" customFormat="1" ht="33" customHeight="1" hidden="1">
      <c r="A38" s="16">
        <v>28560531</v>
      </c>
      <c r="B38" s="17" t="s">
        <v>64</v>
      </c>
      <c r="C38" s="30" t="s">
        <v>49</v>
      </c>
      <c r="D38" s="17" t="s">
        <v>65</v>
      </c>
      <c r="E38" s="32"/>
      <c r="F38" s="55">
        <v>0</v>
      </c>
      <c r="G38" s="31"/>
      <c r="H38" s="19">
        <f t="shared" si="0"/>
        <v>0</v>
      </c>
      <c r="I38" s="34" t="s">
        <v>66</v>
      </c>
      <c r="J38" s="21" t="s">
        <v>67</v>
      </c>
      <c r="K38" s="13"/>
    </row>
    <row r="39" spans="1:11" s="15" customFormat="1" ht="25.5">
      <c r="A39" s="16">
        <v>63893703</v>
      </c>
      <c r="B39" s="17" t="s">
        <v>26</v>
      </c>
      <c r="C39" s="30" t="s">
        <v>49</v>
      </c>
      <c r="D39" s="17" t="s">
        <v>27</v>
      </c>
      <c r="E39" s="32"/>
      <c r="F39" s="55">
        <v>12000</v>
      </c>
      <c r="G39" s="19">
        <v>0</v>
      </c>
      <c r="H39" s="19">
        <f t="shared" si="0"/>
        <v>12000</v>
      </c>
      <c r="I39" s="34" t="s">
        <v>14</v>
      </c>
      <c r="J39" s="21" t="s">
        <v>18</v>
      </c>
      <c r="K39" s="13"/>
    </row>
    <row r="40" spans="1:11" s="15" customFormat="1" ht="38.25">
      <c r="A40" s="16">
        <v>49026852</v>
      </c>
      <c r="B40" s="17" t="s">
        <v>68</v>
      </c>
      <c r="C40" s="30" t="s">
        <v>49</v>
      </c>
      <c r="D40" s="17" t="s">
        <v>69</v>
      </c>
      <c r="E40" s="32"/>
      <c r="F40" s="55">
        <v>28000</v>
      </c>
      <c r="G40" s="31">
        <v>42000</v>
      </c>
      <c r="H40" s="19">
        <f t="shared" si="0"/>
        <v>70000</v>
      </c>
      <c r="I40" s="34" t="s">
        <v>55</v>
      </c>
      <c r="J40" s="21" t="s">
        <v>15</v>
      </c>
      <c r="K40" s="13"/>
    </row>
    <row r="41" spans="1:11" s="15" customFormat="1" ht="25.5">
      <c r="A41" s="16">
        <v>47224444</v>
      </c>
      <c r="B41" s="17" t="s">
        <v>70</v>
      </c>
      <c r="C41" s="30" t="s">
        <v>49</v>
      </c>
      <c r="D41" s="17" t="s">
        <v>71</v>
      </c>
      <c r="E41" s="32"/>
      <c r="F41" s="55">
        <v>18000</v>
      </c>
      <c r="G41" s="31">
        <v>147000</v>
      </c>
      <c r="H41" s="19">
        <f t="shared" si="0"/>
        <v>165000</v>
      </c>
      <c r="I41" s="34" t="s">
        <v>55</v>
      </c>
      <c r="J41" s="21" t="s">
        <v>15</v>
      </c>
      <c r="K41" s="13"/>
    </row>
    <row r="42" spans="1:11" s="15" customFormat="1" ht="38.25">
      <c r="A42" s="16">
        <v>400840</v>
      </c>
      <c r="B42" s="17" t="s">
        <v>134</v>
      </c>
      <c r="C42" s="30" t="s">
        <v>49</v>
      </c>
      <c r="D42" s="17" t="s">
        <v>63</v>
      </c>
      <c r="E42" s="32"/>
      <c r="F42" s="55">
        <v>97000</v>
      </c>
      <c r="G42" s="19">
        <v>0</v>
      </c>
      <c r="H42" s="19">
        <f t="shared" si="0"/>
        <v>97000</v>
      </c>
      <c r="I42" s="34" t="s">
        <v>55</v>
      </c>
      <c r="J42" s="21" t="s">
        <v>18</v>
      </c>
      <c r="K42" s="13"/>
    </row>
    <row r="43" spans="1:11" s="15" customFormat="1" ht="12.75" hidden="1">
      <c r="A43" s="16">
        <v>285668</v>
      </c>
      <c r="B43" s="17" t="s">
        <v>72</v>
      </c>
      <c r="C43" s="30" t="s">
        <v>49</v>
      </c>
      <c r="D43" s="17" t="s">
        <v>72</v>
      </c>
      <c r="E43" s="32"/>
      <c r="F43" s="55">
        <v>0</v>
      </c>
      <c r="G43" s="31"/>
      <c r="H43" s="19">
        <f t="shared" si="0"/>
        <v>0</v>
      </c>
      <c r="I43" s="34" t="s">
        <v>55</v>
      </c>
      <c r="J43" s="21" t="s">
        <v>18</v>
      </c>
      <c r="K43" s="13"/>
    </row>
    <row r="44" spans="1:11" s="15" customFormat="1" ht="38.25">
      <c r="A44" s="16">
        <v>267538</v>
      </c>
      <c r="B44" s="17" t="s">
        <v>73</v>
      </c>
      <c r="C44" s="30" t="s">
        <v>49</v>
      </c>
      <c r="D44" s="17" t="s">
        <v>74</v>
      </c>
      <c r="E44" s="32"/>
      <c r="F44" s="55">
        <v>42000</v>
      </c>
      <c r="G44" s="19">
        <v>0</v>
      </c>
      <c r="H44" s="19">
        <f t="shared" si="0"/>
        <v>42000</v>
      </c>
      <c r="I44" s="34" t="s">
        <v>55</v>
      </c>
      <c r="J44" s="21" t="s">
        <v>18</v>
      </c>
      <c r="K44" s="13"/>
    </row>
    <row r="45" spans="1:11" s="15" customFormat="1" ht="25.5">
      <c r="A45" s="16">
        <v>289531</v>
      </c>
      <c r="B45" s="17" t="s">
        <v>75</v>
      </c>
      <c r="C45" s="30" t="s">
        <v>49</v>
      </c>
      <c r="D45" s="17" t="s">
        <v>76</v>
      </c>
      <c r="E45" s="32"/>
      <c r="F45" s="55">
        <v>13000</v>
      </c>
      <c r="G45" s="19">
        <v>0</v>
      </c>
      <c r="H45" s="19">
        <f t="shared" si="0"/>
        <v>13000</v>
      </c>
      <c r="I45" s="34" t="s">
        <v>55</v>
      </c>
      <c r="J45" s="21" t="s">
        <v>18</v>
      </c>
      <c r="K45" s="13"/>
    </row>
    <row r="46" spans="1:11" s="15" customFormat="1" ht="38.25">
      <c r="A46" s="16">
        <v>267759</v>
      </c>
      <c r="B46" s="17" t="s">
        <v>77</v>
      </c>
      <c r="C46" s="30" t="s">
        <v>49</v>
      </c>
      <c r="D46" s="17" t="s">
        <v>78</v>
      </c>
      <c r="E46" s="32"/>
      <c r="F46" s="55">
        <v>34000</v>
      </c>
      <c r="G46" s="19">
        <v>0</v>
      </c>
      <c r="H46" s="19">
        <f t="shared" si="0"/>
        <v>34000</v>
      </c>
      <c r="I46" s="34" t="s">
        <v>55</v>
      </c>
      <c r="J46" s="21" t="s">
        <v>18</v>
      </c>
      <c r="K46" s="13"/>
    </row>
    <row r="47" spans="1:11" s="15" customFormat="1" ht="25.5">
      <c r="A47" s="16">
        <v>289931</v>
      </c>
      <c r="B47" s="17" t="s">
        <v>79</v>
      </c>
      <c r="C47" s="30" t="s">
        <v>49</v>
      </c>
      <c r="D47" s="17" t="s">
        <v>80</v>
      </c>
      <c r="E47" s="32"/>
      <c r="F47" s="55">
        <v>16000</v>
      </c>
      <c r="G47" s="19">
        <v>0</v>
      </c>
      <c r="H47" s="19">
        <f t="shared" si="0"/>
        <v>16000</v>
      </c>
      <c r="I47" s="34" t="s">
        <v>55</v>
      </c>
      <c r="J47" s="21" t="s">
        <v>18</v>
      </c>
      <c r="K47" s="13"/>
    </row>
    <row r="48" spans="1:11" s="15" customFormat="1" ht="12.75">
      <c r="A48" s="16">
        <v>248843</v>
      </c>
      <c r="B48" s="17" t="s">
        <v>81</v>
      </c>
      <c r="C48" s="30" t="s">
        <v>49</v>
      </c>
      <c r="D48" s="17" t="s">
        <v>82</v>
      </c>
      <c r="E48" s="32"/>
      <c r="F48" s="55">
        <v>17000</v>
      </c>
      <c r="G48" s="19">
        <v>0</v>
      </c>
      <c r="H48" s="19">
        <f t="shared" si="0"/>
        <v>17000</v>
      </c>
      <c r="I48" s="34" t="s">
        <v>55</v>
      </c>
      <c r="J48" s="21" t="s">
        <v>18</v>
      </c>
      <c r="K48" s="13"/>
    </row>
    <row r="49" spans="1:11" s="15" customFormat="1" ht="12.75">
      <c r="A49" s="16">
        <v>286435</v>
      </c>
      <c r="B49" s="17" t="s">
        <v>83</v>
      </c>
      <c r="C49" s="30" t="s">
        <v>49</v>
      </c>
      <c r="D49" s="17" t="s">
        <v>84</v>
      </c>
      <c r="E49" s="32"/>
      <c r="F49" s="55">
        <v>16000</v>
      </c>
      <c r="G49" s="19">
        <v>0</v>
      </c>
      <c r="H49" s="19">
        <f t="shared" si="0"/>
        <v>16000</v>
      </c>
      <c r="I49" s="34" t="s">
        <v>55</v>
      </c>
      <c r="J49" s="21" t="s">
        <v>18</v>
      </c>
      <c r="K49" s="13"/>
    </row>
    <row r="50" spans="1:11" s="15" customFormat="1" ht="25.5">
      <c r="A50" s="16">
        <v>268097</v>
      </c>
      <c r="B50" s="17" t="s">
        <v>85</v>
      </c>
      <c r="C50" s="30" t="s">
        <v>49</v>
      </c>
      <c r="D50" s="17" t="s">
        <v>86</v>
      </c>
      <c r="E50" s="32"/>
      <c r="F50" s="55">
        <v>11000</v>
      </c>
      <c r="G50" s="19">
        <v>0</v>
      </c>
      <c r="H50" s="19">
        <f t="shared" si="0"/>
        <v>11000</v>
      </c>
      <c r="I50" s="34" t="s">
        <v>55</v>
      </c>
      <c r="J50" s="21" t="s">
        <v>18</v>
      </c>
      <c r="K50" s="13"/>
    </row>
    <row r="51" spans="1:11" s="15" customFormat="1" ht="12.75">
      <c r="A51" s="16">
        <v>286753</v>
      </c>
      <c r="B51" s="17" t="s">
        <v>87</v>
      </c>
      <c r="C51" s="30" t="s">
        <v>49</v>
      </c>
      <c r="D51" s="17" t="s">
        <v>88</v>
      </c>
      <c r="E51" s="32"/>
      <c r="F51" s="55">
        <v>15000</v>
      </c>
      <c r="G51" s="19">
        <v>0</v>
      </c>
      <c r="H51" s="19">
        <f t="shared" si="0"/>
        <v>15000</v>
      </c>
      <c r="I51" s="34" t="s">
        <v>55</v>
      </c>
      <c r="J51" s="21" t="s">
        <v>18</v>
      </c>
      <c r="K51" s="13"/>
    </row>
    <row r="52" spans="1:11" s="15" customFormat="1" ht="25.5">
      <c r="A52" s="16">
        <v>268542</v>
      </c>
      <c r="B52" s="17" t="s">
        <v>89</v>
      </c>
      <c r="C52" s="30" t="s">
        <v>49</v>
      </c>
      <c r="D52" s="17" t="s">
        <v>90</v>
      </c>
      <c r="E52" s="32"/>
      <c r="F52" s="55">
        <v>13000</v>
      </c>
      <c r="G52" s="19">
        <v>0</v>
      </c>
      <c r="H52" s="19">
        <f t="shared" si="0"/>
        <v>13000</v>
      </c>
      <c r="I52" s="34" t="s">
        <v>55</v>
      </c>
      <c r="J52" s="21" t="s">
        <v>18</v>
      </c>
      <c r="K52" s="13"/>
    </row>
    <row r="53" spans="1:11" s="15" customFormat="1" ht="25.5" hidden="1">
      <c r="A53" s="16">
        <v>285595</v>
      </c>
      <c r="B53" s="17" t="s">
        <v>91</v>
      </c>
      <c r="C53" s="30" t="s">
        <v>49</v>
      </c>
      <c r="D53" s="17" t="s">
        <v>92</v>
      </c>
      <c r="E53" s="32"/>
      <c r="F53" s="55">
        <v>0</v>
      </c>
      <c r="G53" s="31"/>
      <c r="H53" s="19">
        <f t="shared" si="0"/>
        <v>0</v>
      </c>
      <c r="I53" s="34" t="s">
        <v>55</v>
      </c>
      <c r="J53" s="21" t="s">
        <v>18</v>
      </c>
      <c r="K53" s="13"/>
    </row>
    <row r="54" spans="1:11" s="15" customFormat="1" ht="12.75" hidden="1">
      <c r="A54" s="16">
        <v>293971</v>
      </c>
      <c r="B54" s="17" t="s">
        <v>93</v>
      </c>
      <c r="C54" s="30" t="s">
        <v>49</v>
      </c>
      <c r="D54" s="17" t="s">
        <v>63</v>
      </c>
      <c r="E54" s="32"/>
      <c r="F54" s="55">
        <v>0</v>
      </c>
      <c r="G54" s="31"/>
      <c r="H54" s="19">
        <f t="shared" si="0"/>
        <v>0</v>
      </c>
      <c r="I54" s="34" t="s">
        <v>55</v>
      </c>
      <c r="J54" s="21" t="s">
        <v>18</v>
      </c>
      <c r="K54" s="13"/>
    </row>
    <row r="55" spans="1:11" s="15" customFormat="1" ht="12.75">
      <c r="A55" s="16">
        <v>294471</v>
      </c>
      <c r="B55" s="17" t="s">
        <v>94</v>
      </c>
      <c r="C55" s="30" t="s">
        <v>49</v>
      </c>
      <c r="D55" s="17" t="s">
        <v>63</v>
      </c>
      <c r="E55" s="32"/>
      <c r="F55" s="55">
        <v>12000</v>
      </c>
      <c r="G55" s="19">
        <v>0</v>
      </c>
      <c r="H55" s="19">
        <f t="shared" si="0"/>
        <v>12000</v>
      </c>
      <c r="I55" s="34" t="s">
        <v>55</v>
      </c>
      <c r="J55" s="21" t="s">
        <v>18</v>
      </c>
      <c r="K55" s="13"/>
    </row>
    <row r="56" spans="1:11" s="15" customFormat="1" ht="25.5">
      <c r="A56" s="16">
        <v>267716</v>
      </c>
      <c r="B56" s="17" t="s">
        <v>95</v>
      </c>
      <c r="C56" s="30" t="s">
        <v>49</v>
      </c>
      <c r="D56" s="17" t="s">
        <v>96</v>
      </c>
      <c r="E56" s="32"/>
      <c r="F56" s="55">
        <v>12000</v>
      </c>
      <c r="G56" s="19">
        <v>0</v>
      </c>
      <c r="H56" s="19">
        <f t="shared" si="0"/>
        <v>12000</v>
      </c>
      <c r="I56" s="34" t="s">
        <v>55</v>
      </c>
      <c r="J56" s="21" t="s">
        <v>18</v>
      </c>
      <c r="K56" s="13"/>
    </row>
    <row r="57" spans="1:11" s="15" customFormat="1" ht="12.75">
      <c r="A57" s="16">
        <v>294616</v>
      </c>
      <c r="B57" s="17" t="s">
        <v>97</v>
      </c>
      <c r="C57" s="30" t="s">
        <v>49</v>
      </c>
      <c r="D57" s="17" t="s">
        <v>63</v>
      </c>
      <c r="E57" s="32"/>
      <c r="F57" s="55">
        <v>10000</v>
      </c>
      <c r="G57" s="19">
        <v>0</v>
      </c>
      <c r="H57" s="19">
        <f t="shared" si="0"/>
        <v>10000</v>
      </c>
      <c r="I57" s="34" t="s">
        <v>55</v>
      </c>
      <c r="J57" s="21" t="s">
        <v>18</v>
      </c>
      <c r="K57" s="13"/>
    </row>
    <row r="58" spans="1:11" s="15" customFormat="1" ht="12.75" hidden="1">
      <c r="A58" s="16">
        <v>294799</v>
      </c>
      <c r="B58" s="17" t="s">
        <v>98</v>
      </c>
      <c r="C58" s="30" t="s">
        <v>49</v>
      </c>
      <c r="D58" s="17" t="s">
        <v>63</v>
      </c>
      <c r="E58" s="32"/>
      <c r="F58" s="55">
        <v>0</v>
      </c>
      <c r="G58" s="31"/>
      <c r="H58" s="19">
        <f t="shared" si="0"/>
        <v>0</v>
      </c>
      <c r="I58" s="34" t="s">
        <v>55</v>
      </c>
      <c r="J58" s="21" t="s">
        <v>18</v>
      </c>
      <c r="K58" s="13"/>
    </row>
    <row r="59" spans="1:11" s="15" customFormat="1" ht="25.5" hidden="1">
      <c r="A59" s="16">
        <v>290050</v>
      </c>
      <c r="B59" s="17" t="s">
        <v>99</v>
      </c>
      <c r="C59" s="30" t="s">
        <v>49</v>
      </c>
      <c r="D59" s="17" t="s">
        <v>100</v>
      </c>
      <c r="E59" s="32"/>
      <c r="F59" s="55">
        <v>0</v>
      </c>
      <c r="G59" s="31"/>
      <c r="H59" s="19">
        <f t="shared" si="0"/>
        <v>0</v>
      </c>
      <c r="I59" s="34" t="s">
        <v>55</v>
      </c>
      <c r="J59" s="21" t="s">
        <v>18</v>
      </c>
      <c r="K59" s="13"/>
    </row>
    <row r="60" spans="1:11" s="15" customFormat="1" ht="76.5">
      <c r="A60" s="16">
        <v>48899097</v>
      </c>
      <c r="B60" s="17" t="s">
        <v>101</v>
      </c>
      <c r="C60" s="30" t="s">
        <v>49</v>
      </c>
      <c r="D60" s="17" t="s">
        <v>102</v>
      </c>
      <c r="E60" s="32"/>
      <c r="F60" s="55">
        <v>64000</v>
      </c>
      <c r="G60" s="31">
        <v>0</v>
      </c>
      <c r="H60" s="19">
        <f t="shared" si="0"/>
        <v>64000</v>
      </c>
      <c r="I60" s="34" t="s">
        <v>55</v>
      </c>
      <c r="J60" s="21" t="s">
        <v>18</v>
      </c>
      <c r="K60" s="13"/>
    </row>
    <row r="61" spans="1:11" s="15" customFormat="1" ht="12.75" hidden="1">
      <c r="A61" s="16">
        <v>294306</v>
      </c>
      <c r="B61" s="17" t="s">
        <v>103</v>
      </c>
      <c r="C61" s="30" t="s">
        <v>49</v>
      </c>
      <c r="D61" s="17" t="s">
        <v>63</v>
      </c>
      <c r="E61" s="32"/>
      <c r="F61" s="55">
        <v>0</v>
      </c>
      <c r="G61" s="31"/>
      <c r="H61" s="19">
        <f t="shared" si="0"/>
        <v>0</v>
      </c>
      <c r="I61" s="34" t="s">
        <v>55</v>
      </c>
      <c r="J61" s="21" t="s">
        <v>18</v>
      </c>
      <c r="K61" s="13"/>
    </row>
    <row r="62" spans="1:11" s="15" customFormat="1" ht="25.5">
      <c r="A62" s="16">
        <v>285889</v>
      </c>
      <c r="B62" s="17" t="s">
        <v>104</v>
      </c>
      <c r="C62" s="30" t="s">
        <v>49</v>
      </c>
      <c r="D62" s="17" t="s">
        <v>105</v>
      </c>
      <c r="E62" s="32"/>
      <c r="F62" s="55">
        <v>10000</v>
      </c>
      <c r="G62" s="19">
        <v>0</v>
      </c>
      <c r="H62" s="19">
        <f t="shared" si="0"/>
        <v>10000</v>
      </c>
      <c r="I62" s="34" t="s">
        <v>55</v>
      </c>
      <c r="J62" s="21" t="s">
        <v>18</v>
      </c>
      <c r="K62" s="13"/>
    </row>
    <row r="63" spans="1:11" s="15" customFormat="1" ht="12.75" hidden="1">
      <c r="A63" s="16">
        <v>268241</v>
      </c>
      <c r="B63" s="17" t="s">
        <v>106</v>
      </c>
      <c r="C63" s="30" t="s">
        <v>49</v>
      </c>
      <c r="D63" s="17" t="s">
        <v>107</v>
      </c>
      <c r="E63" s="32"/>
      <c r="F63" s="55">
        <v>0</v>
      </c>
      <c r="G63" s="31"/>
      <c r="H63" s="19">
        <f t="shared" si="0"/>
        <v>0</v>
      </c>
      <c r="I63" s="34" t="s">
        <v>55</v>
      </c>
      <c r="J63" s="21" t="s">
        <v>18</v>
      </c>
      <c r="K63" s="13"/>
    </row>
    <row r="64" spans="1:11" s="15" customFormat="1" ht="38.25" hidden="1">
      <c r="A64" s="16">
        <v>295621</v>
      </c>
      <c r="B64" s="17" t="s">
        <v>108</v>
      </c>
      <c r="C64" s="30" t="s">
        <v>49</v>
      </c>
      <c r="D64" s="17" t="s">
        <v>109</v>
      </c>
      <c r="E64" s="32"/>
      <c r="F64" s="55">
        <v>0</v>
      </c>
      <c r="G64" s="31"/>
      <c r="H64" s="19">
        <f t="shared" si="0"/>
        <v>0</v>
      </c>
      <c r="I64" s="34" t="s">
        <v>55</v>
      </c>
      <c r="J64" s="21" t="s">
        <v>18</v>
      </c>
      <c r="K64" s="13"/>
    </row>
    <row r="65" spans="1:11" s="15" customFormat="1" ht="25.5">
      <c r="A65" s="16">
        <v>15060233</v>
      </c>
      <c r="B65" s="17" t="s">
        <v>110</v>
      </c>
      <c r="C65" s="30" t="s">
        <v>49</v>
      </c>
      <c r="D65" s="17" t="s">
        <v>138</v>
      </c>
      <c r="E65" s="32"/>
      <c r="F65" s="55">
        <v>57000</v>
      </c>
      <c r="G65" s="31">
        <v>84000</v>
      </c>
      <c r="H65" s="19">
        <f t="shared" si="0"/>
        <v>141000</v>
      </c>
      <c r="I65" s="34" t="s">
        <v>55</v>
      </c>
      <c r="J65" s="21" t="s">
        <v>15</v>
      </c>
      <c r="K65" s="13"/>
    </row>
    <row r="66" spans="1:11" s="15" customFormat="1" ht="25.5">
      <c r="A66" s="16">
        <v>47224541</v>
      </c>
      <c r="B66" s="17" t="s">
        <v>111</v>
      </c>
      <c r="C66" s="30" t="s">
        <v>49</v>
      </c>
      <c r="D66" s="17" t="s">
        <v>71</v>
      </c>
      <c r="E66" s="32"/>
      <c r="F66" s="55">
        <v>43000</v>
      </c>
      <c r="G66" s="31">
        <v>62000</v>
      </c>
      <c r="H66" s="19">
        <f t="shared" si="0"/>
        <v>105000</v>
      </c>
      <c r="I66" s="34" t="s">
        <v>112</v>
      </c>
      <c r="J66" s="21" t="s">
        <v>15</v>
      </c>
      <c r="K66" s="13"/>
    </row>
    <row r="67" spans="1:11" s="15" customFormat="1" ht="38.25">
      <c r="A67" s="16">
        <v>71204326</v>
      </c>
      <c r="B67" s="17" t="s">
        <v>113</v>
      </c>
      <c r="C67" s="30" t="s">
        <v>49</v>
      </c>
      <c r="D67" s="17" t="s">
        <v>114</v>
      </c>
      <c r="E67" s="32"/>
      <c r="F67" s="55">
        <v>13000</v>
      </c>
      <c r="G67" s="19">
        <v>0</v>
      </c>
      <c r="H67" s="19">
        <f t="shared" si="0"/>
        <v>13000</v>
      </c>
      <c r="I67" s="34" t="s">
        <v>55</v>
      </c>
      <c r="J67" s="21" t="s">
        <v>18</v>
      </c>
      <c r="K67" s="13"/>
    </row>
    <row r="68" spans="1:11" s="15" customFormat="1" ht="25.5" hidden="1">
      <c r="A68" s="16">
        <v>842044</v>
      </c>
      <c r="B68" s="17" t="s">
        <v>30</v>
      </c>
      <c r="C68" s="30" t="s">
        <v>49</v>
      </c>
      <c r="D68" s="17" t="s">
        <v>63</v>
      </c>
      <c r="E68" s="32"/>
      <c r="F68" s="55">
        <v>0</v>
      </c>
      <c r="G68" s="31"/>
      <c r="H68" s="19">
        <f t="shared" si="0"/>
        <v>0</v>
      </c>
      <c r="I68" s="34" t="s">
        <v>14</v>
      </c>
      <c r="J68" s="21" t="s">
        <v>18</v>
      </c>
      <c r="K68" s="13"/>
    </row>
    <row r="69" spans="1:11" s="15" customFormat="1" ht="25.5" hidden="1">
      <c r="A69" s="16">
        <v>70844763</v>
      </c>
      <c r="B69" s="17" t="s">
        <v>32</v>
      </c>
      <c r="C69" s="30" t="s">
        <v>49</v>
      </c>
      <c r="D69" s="17" t="s">
        <v>63</v>
      </c>
      <c r="E69" s="32"/>
      <c r="F69" s="55">
        <v>0</v>
      </c>
      <c r="G69" s="31"/>
      <c r="H69" s="19">
        <f t="shared" si="0"/>
        <v>0</v>
      </c>
      <c r="I69" s="34" t="s">
        <v>14</v>
      </c>
      <c r="J69" s="21" t="s">
        <v>18</v>
      </c>
      <c r="K69" s="13"/>
    </row>
    <row r="70" spans="1:11" s="15" customFormat="1" ht="25.5">
      <c r="A70" s="16">
        <v>70188467</v>
      </c>
      <c r="B70" s="17" t="s">
        <v>34</v>
      </c>
      <c r="C70" s="30" t="s">
        <v>49</v>
      </c>
      <c r="D70" s="17" t="s">
        <v>47</v>
      </c>
      <c r="E70" s="32"/>
      <c r="F70" s="55">
        <v>40000</v>
      </c>
      <c r="G70" s="19">
        <v>0</v>
      </c>
      <c r="H70" s="19">
        <f t="shared" si="0"/>
        <v>40000</v>
      </c>
      <c r="I70" s="34" t="s">
        <v>14</v>
      </c>
      <c r="J70" s="21" t="s">
        <v>18</v>
      </c>
      <c r="K70" s="13"/>
    </row>
    <row r="71" spans="1:11" s="15" customFormat="1" ht="25.5">
      <c r="A71" s="16">
        <v>68726732</v>
      </c>
      <c r="B71" s="17" t="s">
        <v>115</v>
      </c>
      <c r="C71" s="30" t="s">
        <v>49</v>
      </c>
      <c r="D71" s="17" t="s">
        <v>115</v>
      </c>
      <c r="E71" s="32"/>
      <c r="F71" s="55">
        <v>0</v>
      </c>
      <c r="G71" s="31">
        <v>400000</v>
      </c>
      <c r="H71" s="19">
        <f t="shared" si="0"/>
        <v>400000</v>
      </c>
      <c r="I71" s="34" t="s">
        <v>55</v>
      </c>
      <c r="J71" s="21" t="s">
        <v>18</v>
      </c>
      <c r="K71" s="13"/>
    </row>
    <row r="72" spans="1:11" s="15" customFormat="1" ht="25.5">
      <c r="A72" s="16">
        <v>43379168</v>
      </c>
      <c r="B72" s="17" t="s">
        <v>36</v>
      </c>
      <c r="C72" s="30" t="s">
        <v>49</v>
      </c>
      <c r="D72" s="17" t="s">
        <v>116</v>
      </c>
      <c r="E72" s="32"/>
      <c r="F72" s="55">
        <v>50000</v>
      </c>
      <c r="G72" s="19">
        <v>0</v>
      </c>
      <c r="H72" s="19">
        <f t="shared" si="0"/>
        <v>50000</v>
      </c>
      <c r="I72" s="34" t="s">
        <v>14</v>
      </c>
      <c r="J72" s="21" t="s">
        <v>18</v>
      </c>
      <c r="K72" s="13"/>
    </row>
    <row r="73" spans="1:11" s="15" customFormat="1" ht="26.25" thickBot="1">
      <c r="A73" s="35">
        <v>70289166</v>
      </c>
      <c r="B73" s="36" t="s">
        <v>117</v>
      </c>
      <c r="C73" s="37" t="s">
        <v>49</v>
      </c>
      <c r="D73" s="36" t="s">
        <v>63</v>
      </c>
      <c r="E73" s="38"/>
      <c r="F73" s="56">
        <v>32000</v>
      </c>
      <c r="G73" s="59">
        <v>0</v>
      </c>
      <c r="H73" s="59">
        <f>F73+G73</f>
        <v>32000</v>
      </c>
      <c r="I73" s="60" t="s">
        <v>55</v>
      </c>
      <c r="J73" s="39" t="s">
        <v>118</v>
      </c>
      <c r="K73" s="13"/>
    </row>
    <row r="74" spans="1:11" ht="12.75">
      <c r="A74" s="6"/>
      <c r="B74" s="6"/>
      <c r="C74" s="6"/>
      <c r="D74" s="6"/>
      <c r="E74" s="6"/>
      <c r="F74" s="52">
        <f>SUM(F7:F73)</f>
        <v>3038000</v>
      </c>
      <c r="G74" s="53">
        <f>SUM(G7:G73)</f>
        <v>1466000</v>
      </c>
      <c r="H74" s="53">
        <f>SUM(H7:H73)</f>
        <v>4504000</v>
      </c>
      <c r="I74" s="6"/>
      <c r="J74" s="6"/>
      <c r="K74" s="6"/>
    </row>
    <row r="75" spans="1:11" ht="12.75">
      <c r="A75" s="6"/>
      <c r="B75" s="6"/>
      <c r="C75" s="6"/>
      <c r="D75" s="6"/>
      <c r="E75" s="6"/>
      <c r="F75" s="6"/>
      <c r="G75" s="40"/>
      <c r="H75" s="40"/>
      <c r="I75" s="6"/>
      <c r="J75" s="6"/>
      <c r="K75" s="6"/>
    </row>
    <row r="76" spans="1:11" ht="12.75">
      <c r="A76" s="6"/>
      <c r="B76" s="6"/>
      <c r="C76" s="6"/>
      <c r="D76" s="6"/>
      <c r="E76" s="6"/>
      <c r="F76" s="6"/>
      <c r="G76" s="40"/>
      <c r="H76" s="40"/>
      <c r="I76" s="6"/>
      <c r="J76" s="6"/>
      <c r="K76" s="6"/>
    </row>
    <row r="77" spans="1:11" ht="13.5" thickBot="1">
      <c r="A77" s="6"/>
      <c r="B77" s="6"/>
      <c r="C77" s="6"/>
      <c r="D77" s="6"/>
      <c r="E77" s="6"/>
      <c r="F77" s="6"/>
      <c r="G77" s="40"/>
      <c r="H77" s="40"/>
      <c r="I77" s="6"/>
      <c r="J77" s="6"/>
      <c r="K77" s="6"/>
    </row>
    <row r="78" spans="1:11" ht="13.5" thickBot="1">
      <c r="A78" s="41"/>
      <c r="B78" s="61" t="s">
        <v>119</v>
      </c>
      <c r="C78" s="62" t="s">
        <v>120</v>
      </c>
      <c r="D78" s="63" t="s">
        <v>121</v>
      </c>
      <c r="E78" s="42"/>
      <c r="F78" s="43"/>
      <c r="G78" s="44"/>
      <c r="H78" s="44"/>
      <c r="I78" s="45"/>
      <c r="J78" s="45"/>
      <c r="K78" s="6"/>
    </row>
    <row r="79" spans="1:11" ht="12.75">
      <c r="A79" s="41"/>
      <c r="B79" s="64" t="s">
        <v>122</v>
      </c>
      <c r="C79" s="46">
        <v>141000</v>
      </c>
      <c r="D79" s="46">
        <v>0</v>
      </c>
      <c r="E79" s="42"/>
      <c r="F79" s="47"/>
      <c r="G79" s="44"/>
      <c r="H79" s="44"/>
      <c r="I79" s="45"/>
      <c r="J79" s="45"/>
      <c r="K79" s="6"/>
    </row>
    <row r="80" spans="1:11" ht="12.75">
      <c r="A80" s="6"/>
      <c r="B80" s="65" t="s">
        <v>123</v>
      </c>
      <c r="C80" s="57">
        <v>694000</v>
      </c>
      <c r="D80" s="57">
        <v>369000</v>
      </c>
      <c r="E80" s="58">
        <f>H7+H8+H12+H15+H20+H21+H22</f>
        <v>1063000</v>
      </c>
      <c r="F80" s="49"/>
      <c r="G80" s="40"/>
      <c r="H80" s="40"/>
      <c r="I80" s="6"/>
      <c r="J80" s="6"/>
      <c r="K80" s="6"/>
    </row>
    <row r="81" spans="1:11" ht="12.75">
      <c r="A81" s="6"/>
      <c r="B81" s="65" t="s">
        <v>124</v>
      </c>
      <c r="C81" s="48">
        <v>1383000</v>
      </c>
      <c r="D81" s="48">
        <v>0</v>
      </c>
      <c r="E81" s="6"/>
      <c r="F81" s="49"/>
      <c r="G81" s="40"/>
      <c r="H81" s="40"/>
      <c r="I81" s="6"/>
      <c r="J81" s="6"/>
      <c r="K81" s="6"/>
    </row>
    <row r="82" spans="1:11" ht="12.75" hidden="1">
      <c r="A82" s="6"/>
      <c r="B82" s="65" t="s">
        <v>125</v>
      </c>
      <c r="C82" s="48"/>
      <c r="D82" s="46">
        <v>0</v>
      </c>
      <c r="E82" s="6"/>
      <c r="F82" s="49"/>
      <c r="G82" s="40"/>
      <c r="H82" s="40"/>
      <c r="I82" s="6"/>
      <c r="J82" s="6"/>
      <c r="K82" s="6"/>
    </row>
    <row r="83" spans="1:11" ht="12.75">
      <c r="A83" s="6"/>
      <c r="B83" s="65" t="s">
        <v>125</v>
      </c>
      <c r="C83" s="48">
        <v>0</v>
      </c>
      <c r="D83" s="46">
        <v>64000</v>
      </c>
      <c r="E83" s="6"/>
      <c r="F83" s="49"/>
      <c r="G83" s="40"/>
      <c r="H83" s="40"/>
      <c r="I83" s="6"/>
      <c r="J83" s="6"/>
      <c r="K83" s="6"/>
    </row>
    <row r="84" spans="1:11" ht="12.75">
      <c r="A84" s="6"/>
      <c r="B84" s="65" t="s">
        <v>126</v>
      </c>
      <c r="C84" s="48">
        <v>335000</v>
      </c>
      <c r="D84" s="48">
        <v>633000</v>
      </c>
      <c r="E84" s="6"/>
      <c r="F84" s="49"/>
      <c r="G84" s="40"/>
      <c r="H84" s="40"/>
      <c r="I84" s="6"/>
      <c r="J84" s="6"/>
      <c r="K84" s="6"/>
    </row>
    <row r="85" spans="1:11" ht="12.75" hidden="1">
      <c r="A85" s="6"/>
      <c r="B85" s="65" t="s">
        <v>127</v>
      </c>
      <c r="C85" s="48"/>
      <c r="D85" s="46">
        <v>0</v>
      </c>
      <c r="E85" s="6"/>
      <c r="F85" s="49"/>
      <c r="G85" s="40"/>
      <c r="H85" s="40"/>
      <c r="I85" s="6"/>
      <c r="J85" s="6"/>
      <c r="K85" s="6"/>
    </row>
    <row r="86" spans="1:11" ht="12.75">
      <c r="A86" s="6"/>
      <c r="B86" s="65" t="s">
        <v>128</v>
      </c>
      <c r="C86" s="48">
        <v>395000</v>
      </c>
      <c r="D86" s="48">
        <v>400000</v>
      </c>
      <c r="E86" s="6"/>
      <c r="F86" s="49"/>
      <c r="G86" s="40"/>
      <c r="H86" s="40"/>
      <c r="I86" s="6"/>
      <c r="J86" s="6"/>
      <c r="K86" s="6"/>
    </row>
    <row r="87" spans="1:11" ht="12.75">
      <c r="A87" s="6"/>
      <c r="B87" s="66" t="s">
        <v>129</v>
      </c>
      <c r="C87" s="50">
        <v>32000</v>
      </c>
      <c r="D87" s="50">
        <v>0</v>
      </c>
      <c r="E87" s="6"/>
      <c r="F87" s="49"/>
      <c r="G87" s="40"/>
      <c r="H87" s="40"/>
      <c r="I87" s="6"/>
      <c r="J87" s="6"/>
      <c r="K87" s="6"/>
    </row>
    <row r="88" spans="1:11" ht="13.5" thickBot="1">
      <c r="A88" s="6"/>
      <c r="B88" s="67" t="s">
        <v>130</v>
      </c>
      <c r="C88" s="51">
        <v>58000</v>
      </c>
      <c r="D88" s="51">
        <v>0</v>
      </c>
      <c r="E88" s="6"/>
      <c r="F88" s="49"/>
      <c r="G88" s="40"/>
      <c r="H88" s="40"/>
      <c r="I88" s="6"/>
      <c r="J88" s="6"/>
      <c r="K88" s="6"/>
    </row>
    <row r="89" spans="1:11" ht="12.75" hidden="1">
      <c r="A89" s="6"/>
      <c r="B89" s="64" t="s">
        <v>131</v>
      </c>
      <c r="C89" s="46"/>
      <c r="D89" s="46">
        <f>G22</f>
        <v>0</v>
      </c>
      <c r="E89" s="6"/>
      <c r="F89" s="49"/>
      <c r="G89" s="40"/>
      <c r="H89" s="40"/>
      <c r="I89" s="6"/>
      <c r="J89" s="6"/>
      <c r="K89" s="6"/>
    </row>
    <row r="90" spans="1:11" ht="12.75" hidden="1">
      <c r="A90" s="6"/>
      <c r="B90" s="68" t="s">
        <v>132</v>
      </c>
      <c r="C90" s="69"/>
      <c r="D90" s="46">
        <f>G23</f>
        <v>0</v>
      </c>
      <c r="E90" s="6"/>
      <c r="F90" s="49"/>
      <c r="G90" s="40"/>
      <c r="H90" s="40"/>
      <c r="I90" s="6"/>
      <c r="J90" s="6"/>
      <c r="K90" s="6"/>
    </row>
    <row r="91" spans="1:11" ht="12.75" hidden="1">
      <c r="A91" s="6"/>
      <c r="B91" s="68" t="s">
        <v>133</v>
      </c>
      <c r="C91" s="69"/>
      <c r="D91" s="46">
        <f>G24</f>
        <v>0</v>
      </c>
      <c r="E91" s="6"/>
      <c r="F91" s="49"/>
      <c r="G91" s="40"/>
      <c r="H91" s="40"/>
      <c r="I91" s="6"/>
      <c r="J91" s="6"/>
      <c r="K91" s="6"/>
    </row>
    <row r="92" spans="1:11" ht="13.5" hidden="1" thickBot="1">
      <c r="A92" s="6"/>
      <c r="B92" s="70"/>
      <c r="C92" s="71"/>
      <c r="D92" s="46">
        <f>G25</f>
        <v>0</v>
      </c>
      <c r="E92" s="6"/>
      <c r="F92" s="49"/>
      <c r="G92" s="40"/>
      <c r="H92" s="40"/>
      <c r="I92" s="6"/>
      <c r="J92" s="6"/>
      <c r="K92" s="6"/>
    </row>
    <row r="93" spans="1:11" ht="13.5" thickBot="1">
      <c r="A93" s="6"/>
      <c r="B93" s="72" t="s">
        <v>136</v>
      </c>
      <c r="C93" s="73">
        <f>SUM(C79:C88)</f>
        <v>3038000</v>
      </c>
      <c r="D93" s="74">
        <f>SUM(D79:D92)</f>
        <v>1466000</v>
      </c>
      <c r="E93" s="6"/>
      <c r="F93" s="6"/>
      <c r="G93" s="40"/>
      <c r="H93" s="40"/>
      <c r="I93" s="6"/>
      <c r="J93" s="6"/>
      <c r="K93" s="6"/>
    </row>
    <row r="94" spans="1:11" ht="12.75">
      <c r="A94" s="6"/>
      <c r="B94" s="6"/>
      <c r="C94" s="6"/>
      <c r="D94" s="6"/>
      <c r="E94" s="6"/>
      <c r="F94" s="6"/>
      <c r="G94" s="40"/>
      <c r="H94" s="40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40"/>
      <c r="H95" s="40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40"/>
      <c r="H96" s="40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40"/>
      <c r="H97" s="40"/>
      <c r="I97" s="6"/>
      <c r="J97" s="6"/>
      <c r="K97" s="6"/>
    </row>
    <row r="98" spans="1:11" ht="12.75">
      <c r="A98" s="6"/>
      <c r="B98" s="6"/>
      <c r="C98" s="6"/>
      <c r="D98" s="6"/>
      <c r="E98" s="6"/>
      <c r="F98" s="6"/>
      <c r="G98" s="40"/>
      <c r="H98" s="40"/>
      <c r="I98" s="6"/>
      <c r="J98" s="6"/>
      <c r="K98" s="6"/>
    </row>
  </sheetData>
  <sheetProtection/>
  <mergeCells count="2">
    <mergeCell ref="A4:J4"/>
    <mergeCell ref="I6:J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Jakoubková Marie</cp:lastModifiedBy>
  <cp:lastPrinted>2016-09-09T06:28:16Z</cp:lastPrinted>
  <dcterms:created xsi:type="dcterms:W3CDTF">2016-01-25T17:59:18Z</dcterms:created>
  <dcterms:modified xsi:type="dcterms:W3CDTF">2016-09-09T06:28:21Z</dcterms:modified>
  <cp:category/>
  <cp:version/>
  <cp:contentType/>
  <cp:contentStatus/>
</cp:coreProperties>
</file>