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350" activeTab="0"/>
  </bookViews>
  <sheets>
    <sheet name="sanity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<sst xmlns="http://schemas.openxmlformats.org/spreadsheetml/2006/main" count="39" uniqueCount="30">
  <si>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FOSAN s.r.o.</t>
  </si>
  <si>
    <t>Název majetku</t>
  </si>
  <si>
    <t>Ks</t>
  </si>
  <si>
    <t>Cena za kus vč. DPH</t>
  </si>
  <si>
    <t>Cena celkem vč. DPH</t>
  </si>
  <si>
    <t>Účet (SÚ)</t>
  </si>
  <si>
    <t>Sanitní vůz</t>
  </si>
  <si>
    <t>022</t>
  </si>
  <si>
    <t>Přístroj na nepřímou srdeční masáž</t>
  </si>
  <si>
    <t xml:space="preserve">Transportní prostředek – lehátka (Mediroli) </t>
  </si>
  <si>
    <t>Transportní technika schodolez</t>
  </si>
  <si>
    <t>028</t>
  </si>
  <si>
    <t>Notebooko-tablet</t>
  </si>
  <si>
    <t>Kamerový systém do vozidel (přední i zadní) + GPS</t>
  </si>
  <si>
    <t>Technologie pro přenos dat – radiostanice 3G + montážní sady</t>
  </si>
  <si>
    <t>Tiskárna</t>
  </si>
  <si>
    <t>Technologie pro zobrazení polohy auta na dispečink – GPS jednotka</t>
  </si>
  <si>
    <t>Dokovací stanice</t>
  </si>
  <si>
    <t>Statusovač</t>
  </si>
  <si>
    <t>CELKEM</t>
  </si>
  <si>
    <t>*Právní služby</t>
  </si>
  <si>
    <t>*Uveřejnění formuláře v rámci VZ</t>
  </si>
  <si>
    <t>*bude rozpočítáno poměrem mezi jednotlivý majetek</t>
  </si>
  <si>
    <t>Drobný dlouhodobý hmotný majetek (SÚ 022) CELKEM</t>
  </si>
  <si>
    <t>Dlouhodobý hmotný majetek (SÚ 028) CELKEM</t>
  </si>
  <si>
    <t>koeficient k majetku</t>
  </si>
  <si>
    <t>cena celkem vč. DPH vč. koeficientu</t>
  </si>
  <si>
    <t>koef. zaokrouhlený u upravený</t>
  </si>
  <si>
    <t>Koeficient</t>
  </si>
  <si>
    <t>cena vč. DPH vč. koeficientu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</si>
</sst>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_-* #,##0.00000\ &quot;Kč&quot;_-;\-* #,##0.00000\ &quot;Kč&quot;_-;_-* &quot;-&quot;??\ &quot;Kč&quot;_-;_-@_-"/>
    <numFmt numFmtId="167" formatCode="_-* #,##0.000000\ &quot;Kč&quot;_-;\-* #,##0.000000\ &quot;Kč&quot;_-;_-* &quot;-&quot;??\ &quot;Kč&quot;_-;_-@_-"/>
    <numFmt numFmtId="168" formatCode="_-* #,##0.0000000\ &quot;Kč&quot;_-;\-* #,##0.0000000\ &quot;Kč&quot;_-;_-* &quot;-&quot;??\ &quot;Kč&quot;_-;_-@_-"/>
    <numFmt numFmtId="169" formatCode="0.000000"/>
    <numFmt numFmtId="170" formatCode="0.00000"/>
    <numFmt numFmtId="171" formatCode="0.0000"/>
    <numFmt numFmtId="172" formatCode="0.000"/>
    <numFmt numFmtId="173" formatCode="#,##0.000"/>
    <numFmt numFmtId="174" formatCode="#,##0.0"/>
    <numFmt numFmtId="175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3" fillId="0" borderId="10" xfId="52" applyFont="1" applyBorder="1" applyAlignment="1">
      <alignment horizontal="left" vertical="center"/>
      <protection/>
    </xf>
    <xf numFmtId="0" fontId="23" fillId="0" borderId="10" xfId="52" applyFont="1" applyBorder="1" applyAlignment="1">
      <alignment horizontal="center" vertical="center"/>
      <protection/>
    </xf>
    <xf numFmtId="4" fontId="2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24" fillId="0" borderId="10" xfId="52" applyFont="1" applyBorder="1" applyAlignment="1">
      <alignment horizontal="center"/>
      <protection/>
    </xf>
    <xf numFmtId="4" fontId="24" fillId="0" borderId="10" xfId="52" applyNumberFormat="1" applyFont="1" applyBorder="1">
      <alignment/>
      <protection/>
    </xf>
    <xf numFmtId="0" fontId="24" fillId="0" borderId="10" xfId="52" applyFont="1" applyBorder="1" applyAlignment="1">
      <alignment horizontal="center" vertical="center"/>
      <protection/>
    </xf>
    <xf numFmtId="4" fontId="24" fillId="0" borderId="10" xfId="52" applyNumberFormat="1" applyFont="1" applyBorder="1" applyAlignment="1">
      <alignment vertical="center"/>
      <protection/>
    </xf>
    <xf numFmtId="0" fontId="4" fillId="0" borderId="10" xfId="0" applyFont="1" applyBorder="1" applyAlignment="1">
      <alignment vertical="center" wrapText="1"/>
    </xf>
    <xf numFmtId="4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4" fontId="42" fillId="0" borderId="0" xfId="0" applyNumberFormat="1" applyFont="1" applyAlignment="1">
      <alignment/>
    </xf>
    <xf numFmtId="44" fontId="42" fillId="0" borderId="0" xfId="38" applyFont="1" applyAlignment="1">
      <alignment/>
    </xf>
    <xf numFmtId="49" fontId="23" fillId="0" borderId="10" xfId="52" applyNumberFormat="1" applyFont="1" applyFill="1" applyBorder="1" applyAlignment="1">
      <alignment horizontal="center" vertical="center"/>
      <protection/>
    </xf>
    <xf numFmtId="49" fontId="24" fillId="0" borderId="10" xfId="52" applyNumberFormat="1" applyFont="1" applyFill="1" applyBorder="1" applyAlignment="1">
      <alignment horizontal="center"/>
      <protection/>
    </xf>
    <xf numFmtId="49" fontId="24" fillId="0" borderId="10" xfId="52" applyNumberFormat="1" applyFont="1" applyFill="1" applyBorder="1" applyAlignment="1">
      <alignment horizontal="center" vertical="center"/>
      <protection/>
    </xf>
    <xf numFmtId="44" fontId="42" fillId="0" borderId="0" xfId="0" applyNumberFormat="1" applyFont="1" applyAlignment="1">
      <alignment/>
    </xf>
    <xf numFmtId="168" fontId="42" fillId="0" borderId="0" xfId="0" applyNumberFormat="1" applyFont="1" applyAlignment="1">
      <alignment/>
    </xf>
    <xf numFmtId="0" fontId="41" fillId="0" borderId="0" xfId="0" applyFont="1" applyAlignment="1">
      <alignment horizontal="center" vertical="top" wrapText="1"/>
    </xf>
    <xf numFmtId="172" fontId="42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42" fillId="2" borderId="0" xfId="0" applyFont="1" applyFill="1" applyAlignment="1">
      <alignment/>
    </xf>
    <xf numFmtId="0" fontId="41" fillId="0" borderId="10" xfId="0" applyFont="1" applyBorder="1" applyAlignment="1">
      <alignment horizontal="center" vertical="top" wrapText="1"/>
    </xf>
    <xf numFmtId="2" fontId="42" fillId="2" borderId="10" xfId="0" applyNumberFormat="1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2" fontId="24" fillId="2" borderId="10" xfId="0" applyNumberFormat="1" applyFont="1" applyFill="1" applyBorder="1" applyAlignment="1">
      <alignment/>
    </xf>
    <xf numFmtId="0" fontId="41" fillId="2" borderId="10" xfId="0" applyFont="1" applyFill="1" applyBorder="1" applyAlignment="1">
      <alignment horizontal="center" vertical="top" wrapText="1"/>
    </xf>
    <xf numFmtId="172" fontId="42" fillId="0" borderId="10" xfId="0" applyNumberFormat="1" applyFont="1" applyBorder="1" applyAlignment="1">
      <alignment/>
    </xf>
    <xf numFmtId="4" fontId="26" fillId="2" borderId="0" xfId="0" applyNumberFormat="1" applyFont="1" applyFill="1" applyAlignment="1">
      <alignment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Měna 2 2" xfId="40"/>
    <cellStyle name="Měna 3" xfId="41"/>
    <cellStyle name="Měna 3 2" xfId="42"/>
    <cellStyle name="Měna 4" xfId="43"/>
    <cellStyle name="Měna 5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 2 2" xfId="53"/>
    <cellStyle name="Normální 3" xfId="54"/>
    <cellStyle name="Normální 4" xfId="55"/>
    <cellStyle name="Normální 4 2" xfId="56"/>
    <cellStyle name="Normální 5" xfId="57"/>
    <cellStyle name="Normální 6" xfId="58"/>
    <cellStyle name="Poznámka" xfId="59"/>
    <cellStyle name="Percent" xfId="60"/>
    <cellStyle name="Procenta 2" xfId="61"/>
    <cellStyle name="Procenta 2 2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workbookViewId="0" topLeftCell="A1">
      <selection activeCell="D23" sqref="D23"/>
    </sheetView>
  </sheetViews>
  <sheetFormatPr defaultColWidth="9.140625" defaultRowHeight="15"/>
  <cols>
    <col min="1" max="1" width="54.00390625" style="2" customWidth="1"/>
    <col min="2" max="2" width="12.421875" style="2" customWidth="1"/>
    <col min="3" max="3" width="12.00390625" style="2" customWidth="1"/>
    <col min="4" max="4" width="12.28125" style="2" bestFit="1" customWidth="1"/>
    <col min="5" max="5" width="9.140625" style="14" customWidth="1"/>
    <col min="6" max="6" width="12.00390625" style="2" hidden="1" customWidth="1"/>
    <col min="7" max="7" width="13.00390625" style="2" hidden="1" customWidth="1"/>
    <col min="8" max="8" width="12.00390625" style="2" hidden="1" customWidth="1"/>
    <col min="9" max="9" width="14.57421875" style="0" bestFit="1" customWidth="1"/>
    <col min="11" max="16384" width="9.140625" style="2" customWidth="1"/>
  </cols>
  <sheetData>
    <row r="1" ht="15">
      <c r="A1" s="1" t="s">
        <v>0</v>
      </c>
    </row>
    <row r="2" spans="1:9" ht="41.25" customHeight="1">
      <c r="A2" s="3" t="s">
        <v>1</v>
      </c>
      <c r="B2" s="4" t="s">
        <v>2</v>
      </c>
      <c r="C2" s="5" t="s">
        <v>3</v>
      </c>
      <c r="D2" s="5" t="s">
        <v>4</v>
      </c>
      <c r="E2" s="18" t="s">
        <v>5</v>
      </c>
      <c r="F2" s="27" t="s">
        <v>25</v>
      </c>
      <c r="G2" s="23" t="s">
        <v>26</v>
      </c>
      <c r="H2" s="31" t="s">
        <v>27</v>
      </c>
      <c r="I2" s="31" t="s">
        <v>29</v>
      </c>
    </row>
    <row r="3" spans="1:9" ht="15">
      <c r="A3" s="6" t="s">
        <v>6</v>
      </c>
      <c r="B3" s="7">
        <v>14</v>
      </c>
      <c r="C3" s="8">
        <v>1948100</v>
      </c>
      <c r="D3" s="8">
        <f>B3*C3</f>
        <v>27273400</v>
      </c>
      <c r="E3" s="19" t="s">
        <v>7</v>
      </c>
      <c r="F3" s="32">
        <f>D3*B26</f>
        <v>20507.687662</v>
      </c>
      <c r="G3" s="16">
        <f aca="true" t="shared" si="0" ref="G3:G13">D3+F3</f>
        <v>27293907.687662</v>
      </c>
      <c r="H3" s="28">
        <v>20507.7</v>
      </c>
      <c r="I3" s="29">
        <f aca="true" t="shared" si="1" ref="I3:I13">D3+H3</f>
        <v>27293907.7</v>
      </c>
    </row>
    <row r="4" spans="1:9" ht="15">
      <c r="A4" s="6" t="s">
        <v>8</v>
      </c>
      <c r="B4" s="7">
        <v>40</v>
      </c>
      <c r="C4" s="8">
        <v>419265</v>
      </c>
      <c r="D4" s="8">
        <f aca="true" t="shared" si="2" ref="D4:D13">B4*C4</f>
        <v>16770600</v>
      </c>
      <c r="E4" s="19" t="s">
        <v>7</v>
      </c>
      <c r="F4" s="32">
        <f>D4*B26</f>
        <v>12610.317258000001</v>
      </c>
      <c r="G4" s="16">
        <f t="shared" si="0"/>
        <v>16783210.317258</v>
      </c>
      <c r="H4" s="30">
        <v>12610.32</v>
      </c>
      <c r="I4" s="29">
        <f t="shared" si="1"/>
        <v>16783210.32</v>
      </c>
    </row>
    <row r="5" spans="1:9" ht="15">
      <c r="A5" s="6" t="s">
        <v>9</v>
      </c>
      <c r="B5" s="9">
        <v>30</v>
      </c>
      <c r="C5" s="10">
        <v>112922.04</v>
      </c>
      <c r="D5" s="8">
        <f t="shared" si="2"/>
        <v>3387661.1999999997</v>
      </c>
      <c r="E5" s="20" t="s">
        <v>7</v>
      </c>
      <c r="F5" s="32">
        <f>D5*B26</f>
        <v>2547.284086116</v>
      </c>
      <c r="G5" s="16">
        <f t="shared" si="0"/>
        <v>3390208.484086116</v>
      </c>
      <c r="H5" s="28">
        <v>2547.3</v>
      </c>
      <c r="I5" s="29">
        <f t="shared" si="1"/>
        <v>3390208.4999999995</v>
      </c>
    </row>
    <row r="6" spans="1:9" ht="15">
      <c r="A6" s="6" t="s">
        <v>10</v>
      </c>
      <c r="B6" s="9">
        <v>14</v>
      </c>
      <c r="C6" s="10">
        <v>25915.78</v>
      </c>
      <c r="D6" s="8">
        <f t="shared" si="2"/>
        <v>362820.92</v>
      </c>
      <c r="E6" s="20" t="s">
        <v>11</v>
      </c>
      <c r="F6" s="32">
        <f>D6*B26</f>
        <v>272.8159343756</v>
      </c>
      <c r="G6" s="16">
        <f t="shared" si="0"/>
        <v>363093.7359343756</v>
      </c>
      <c r="H6" s="28">
        <v>272.82</v>
      </c>
      <c r="I6" s="29">
        <f t="shared" si="1"/>
        <v>363093.74</v>
      </c>
    </row>
    <row r="7" spans="1:9" ht="15">
      <c r="A7" s="6" t="s">
        <v>12</v>
      </c>
      <c r="B7" s="9">
        <v>60</v>
      </c>
      <c r="C7" s="10">
        <v>142296</v>
      </c>
      <c r="D7" s="8">
        <f t="shared" si="2"/>
        <v>8537760</v>
      </c>
      <c r="E7" s="20" t="s">
        <v>7</v>
      </c>
      <c r="F7" s="32">
        <f>D7*B26</f>
        <v>6419.7978768</v>
      </c>
      <c r="G7" s="16">
        <f t="shared" si="0"/>
        <v>8544179.7978768</v>
      </c>
      <c r="H7" s="28">
        <v>6419.8</v>
      </c>
      <c r="I7" s="29">
        <f t="shared" si="1"/>
        <v>8544179.8</v>
      </c>
    </row>
    <row r="8" spans="1:9" ht="15">
      <c r="A8" s="6" t="s">
        <v>13</v>
      </c>
      <c r="B8" s="7">
        <v>60</v>
      </c>
      <c r="C8" s="8">
        <v>109425.14</v>
      </c>
      <c r="D8" s="8">
        <f t="shared" si="2"/>
        <v>6565508.4</v>
      </c>
      <c r="E8" s="19" t="s">
        <v>7</v>
      </c>
      <c r="F8" s="32">
        <f>D8*B26</f>
        <v>4936.802731212</v>
      </c>
      <c r="G8" s="16">
        <f t="shared" si="0"/>
        <v>6570445.202731213</v>
      </c>
      <c r="H8" s="28">
        <v>4936.8</v>
      </c>
      <c r="I8" s="29">
        <f t="shared" si="1"/>
        <v>6570445.2</v>
      </c>
    </row>
    <row r="9" spans="1:9" ht="15">
      <c r="A9" s="11" t="s">
        <v>14</v>
      </c>
      <c r="B9" s="7">
        <v>20</v>
      </c>
      <c r="C9" s="8">
        <v>77790.9</v>
      </c>
      <c r="D9" s="8">
        <f t="shared" si="2"/>
        <v>1555818</v>
      </c>
      <c r="E9" s="19" t="s">
        <v>7</v>
      </c>
      <c r="F9" s="32">
        <f>D9*B26</f>
        <v>1169.86622874</v>
      </c>
      <c r="G9" s="16">
        <f t="shared" si="0"/>
        <v>1556987.86622874</v>
      </c>
      <c r="H9" s="28">
        <v>1169.9</v>
      </c>
      <c r="I9" s="29">
        <f t="shared" si="1"/>
        <v>1556987.9</v>
      </c>
    </row>
    <row r="10" spans="1:9" ht="15">
      <c r="A10" s="6" t="s">
        <v>15</v>
      </c>
      <c r="B10" s="7">
        <v>60</v>
      </c>
      <c r="C10" s="8">
        <v>13566.52</v>
      </c>
      <c r="D10" s="8">
        <f t="shared" si="2"/>
        <v>813991.2000000001</v>
      </c>
      <c r="E10" s="20" t="s">
        <v>11</v>
      </c>
      <c r="F10" s="32">
        <f>D10*B26</f>
        <v>612.0644030160001</v>
      </c>
      <c r="G10" s="16">
        <f t="shared" si="0"/>
        <v>814603.2644030161</v>
      </c>
      <c r="H10" s="28">
        <v>612.06</v>
      </c>
      <c r="I10" s="29">
        <f t="shared" si="1"/>
        <v>814603.2600000001</v>
      </c>
    </row>
    <row r="11" spans="1:9" ht="12.75" customHeight="1">
      <c r="A11" s="6" t="s">
        <v>16</v>
      </c>
      <c r="B11" s="9">
        <v>60</v>
      </c>
      <c r="C11" s="10">
        <v>14572.03</v>
      </c>
      <c r="D11" s="10">
        <f t="shared" si="2"/>
        <v>874321.8</v>
      </c>
      <c r="E11" s="20" t="s">
        <v>11</v>
      </c>
      <c r="F11" s="32">
        <f>D11*B26</f>
        <v>657.4287910740001</v>
      </c>
      <c r="G11" s="16">
        <f t="shared" si="0"/>
        <v>874979.228791074</v>
      </c>
      <c r="H11" s="28">
        <v>657.5</v>
      </c>
      <c r="I11" s="29">
        <f t="shared" si="1"/>
        <v>874979.3</v>
      </c>
    </row>
    <row r="12" spans="1:9" ht="15">
      <c r="A12" s="6" t="s">
        <v>17</v>
      </c>
      <c r="B12" s="7">
        <v>20</v>
      </c>
      <c r="C12" s="8">
        <v>33169.125</v>
      </c>
      <c r="D12" s="8">
        <f t="shared" si="2"/>
        <v>663382.5</v>
      </c>
      <c r="E12" s="19" t="s">
        <v>11</v>
      </c>
      <c r="F12" s="32">
        <f>D12*B26</f>
        <v>498.817203225</v>
      </c>
      <c r="G12" s="16">
        <f t="shared" si="0"/>
        <v>663881.317203225</v>
      </c>
      <c r="H12" s="28">
        <v>498.8</v>
      </c>
      <c r="I12" s="29">
        <f t="shared" si="1"/>
        <v>663881.3</v>
      </c>
    </row>
    <row r="13" spans="1:9" ht="15">
      <c r="A13" s="6" t="s">
        <v>18</v>
      </c>
      <c r="B13" s="9">
        <v>40</v>
      </c>
      <c r="C13" s="10">
        <v>9147.6</v>
      </c>
      <c r="D13" s="8">
        <f t="shared" si="2"/>
        <v>365904</v>
      </c>
      <c r="E13" s="20" t="s">
        <v>11</v>
      </c>
      <c r="F13" s="32">
        <f>D13*B26</f>
        <v>275.13419472000004</v>
      </c>
      <c r="G13" s="16">
        <f t="shared" si="0"/>
        <v>366179.13419472</v>
      </c>
      <c r="H13" s="28">
        <v>275.2</v>
      </c>
      <c r="I13" s="29">
        <f t="shared" si="1"/>
        <v>366179.2</v>
      </c>
    </row>
    <row r="14" spans="1:9" ht="15">
      <c r="A14" s="1" t="s">
        <v>19</v>
      </c>
      <c r="D14" s="12">
        <f>SUM(D3:D13)</f>
        <v>67171168.02000001</v>
      </c>
      <c r="G14" s="16">
        <f>SUM(G3:G13)</f>
        <v>67221676.03636928</v>
      </c>
      <c r="H14" s="24"/>
      <c r="I14" s="25">
        <f>SUM(I3:I13)</f>
        <v>67221676.22</v>
      </c>
    </row>
    <row r="15" spans="1:9" ht="15">
      <c r="A15" s="1"/>
      <c r="D15" s="12"/>
      <c r="G15" s="16">
        <f>G14-D14</f>
        <v>50508.0163692683</v>
      </c>
      <c r="H15" s="26"/>
      <c r="I15" s="25">
        <f>I14-D14</f>
        <v>50508.19999998808</v>
      </c>
    </row>
    <row r="16" spans="1:9" ht="15">
      <c r="A16" s="13" t="s">
        <v>23</v>
      </c>
      <c r="B16" s="14"/>
      <c r="C16" s="14"/>
      <c r="D16" s="15">
        <f>D3+D4+D5+D7+D8+D9</f>
        <v>64090747.6</v>
      </c>
      <c r="I16" s="33">
        <f>I3+I4+I5+I7+I8+I9</f>
        <v>64138939.419999994</v>
      </c>
    </row>
    <row r="17" spans="1:9" ht="15">
      <c r="A17" s="13" t="s">
        <v>24</v>
      </c>
      <c r="B17" s="14"/>
      <c r="C17" s="14"/>
      <c r="D17" s="12">
        <f>D6+D10+D11+D12+D13</f>
        <v>3080420.42</v>
      </c>
      <c r="I17" s="33">
        <f>I6+I10+I11+I12+I13</f>
        <v>3082736.8000000003</v>
      </c>
    </row>
    <row r="20" ht="15">
      <c r="B20" s="17"/>
    </row>
    <row r="21" spans="1:2" ht="15">
      <c r="A21" s="2" t="s">
        <v>20</v>
      </c>
      <c r="B21" s="17">
        <v>50000</v>
      </c>
    </row>
    <row r="22" spans="1:2" ht="15">
      <c r="A22" s="2" t="s">
        <v>21</v>
      </c>
      <c r="B22" s="17">
        <v>508.2</v>
      </c>
    </row>
    <row r="23" ht="15">
      <c r="B23" s="21">
        <f>SUM(B21:B22)</f>
        <v>50508.2</v>
      </c>
    </row>
    <row r="24" ht="15">
      <c r="A24" s="2" t="s">
        <v>22</v>
      </c>
    </row>
    <row r="25" ht="15">
      <c r="A25" s="2" t="s">
        <v>28</v>
      </c>
    </row>
    <row r="26" spans="1:2" ht="15">
      <c r="A26" s="22">
        <f>B23/D14</f>
        <v>0.0007519327337729386</v>
      </c>
      <c r="B26" s="26">
        <v>0.00075193</v>
      </c>
    </row>
  </sheetData>
  <sheetProtection/>
  <printOptions/>
  <pageMargins left="0.3937007874015748" right="0.4330708661417323" top="0.7874015748031497" bottom="0.7874015748031497" header="0.31496062992125984" footer="0.31496062992125984"/>
  <pageSetup horizontalDpi="600" verticalDpi="600" orientation="portrait" paperSize="9" scale="82" r:id="rId1"/>
  <headerFooter>
    <oddHeader>&amp;RZK-05-2015-18, př. 1
Počet stran: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 Martina</dc:creator>
  <cp:keywords/>
  <dc:description/>
  <cp:lastModifiedBy>Pospíchalová Petra</cp:lastModifiedBy>
  <cp:lastPrinted>2015-08-25T08:04:41Z</cp:lastPrinted>
  <dcterms:created xsi:type="dcterms:W3CDTF">2015-07-30T13:05:15Z</dcterms:created>
  <dcterms:modified xsi:type="dcterms:W3CDTF">2015-08-26T10:13:50Z</dcterms:modified>
  <cp:category/>
  <cp:version/>
  <cp:contentType/>
  <cp:contentStatus/>
</cp:coreProperties>
</file>