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1880" windowHeight="6036" activeTab="0"/>
  </bookViews>
  <sheets>
    <sheet name="ZK-06-2014-61, př. 1" sheetId="1" r:id="rId1"/>
  </sheets>
  <definedNames>
    <definedName name="_xlnm._FilterDatabase" localSheetId="0" hidden="1">'ZK-06-2014-61, př. 1'!$A$4:$P$13</definedName>
    <definedName name="_xlnm.Print_Titles" localSheetId="0">'ZK-06-2014-61, př. 1'!$4:$4</definedName>
    <definedName name="_xlnm.Print_Area" localSheetId="0">'ZK-06-2014-61, př. 1'!$A$1:$S$34</definedName>
  </definedNames>
  <calcPr fullCalcOnLoad="1"/>
</workbook>
</file>

<file path=xl/sharedStrings.xml><?xml version="1.0" encoding="utf-8"?>
<sst xmlns="http://schemas.openxmlformats.org/spreadsheetml/2006/main" count="85" uniqueCount="64">
  <si>
    <t>Poskytovatel</t>
  </si>
  <si>
    <t>denní stacionáře</t>
  </si>
  <si>
    <t>Diecézní charita Brno</t>
  </si>
  <si>
    <t>Nesa - denní stacionář Velké Meziříčí</t>
  </si>
  <si>
    <t>Fokus Vysočina</t>
  </si>
  <si>
    <t>kontaktní centra</t>
  </si>
  <si>
    <t>odlehčovací služby</t>
  </si>
  <si>
    <t>osobní asistence</t>
  </si>
  <si>
    <t>terapeutické komunity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</si>
  <si>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</si>
  <si>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</si>
  <si>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</si>
  <si>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</si>
  <si>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</si>
  <si>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</si>
  <si>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</si>
  <si>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</si>
  <si>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</si>
  <si>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</si>
  <si>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</si>
  <si>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</si>
  <si>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§4376</t>
  </si>
  <si>
    <t>§4359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</si>
  <si>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</si>
  <si>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</si>
  <si>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</si>
  <si>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</si>
  <si>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</si>
  <si>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</si>
  <si>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</si>
  <si>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5223</t>
  </si>
  <si>
    <t>§4376 pol. 5222</t>
  </si>
  <si>
    <t>§4359 pol. 5223</t>
  </si>
  <si>
    <t>Terapeutická komunita Sejřek</t>
  </si>
  <si>
    <t>celkem</t>
  </si>
  <si>
    <t>Osobní asistence Velké Meziříčí</t>
  </si>
  <si>
    <t>Centrum Zdislava</t>
  </si>
  <si>
    <t>Integrované centrum sociálních služeb Jihlava</t>
  </si>
  <si>
    <t>MPSV 2011-poskytnutá dotace</t>
  </si>
  <si>
    <t>Kraj 2011- poskytnutá dotace</t>
  </si>
  <si>
    <t xml:space="preserve"> Kapitola Sociální věci:  § a položka </t>
  </si>
  <si>
    <t>pol.5221</t>
  </si>
  <si>
    <t>MPSV + kraj 2013</t>
  </si>
  <si>
    <t>pol.5321</t>
  </si>
  <si>
    <t>Návrh na poskytnutí dotace na rok 2014</t>
  </si>
  <si>
    <t>Adapta Jihlava - odlehčovací služba</t>
  </si>
  <si>
    <t>§4356 pol. 5321</t>
  </si>
  <si>
    <t>Tremedias</t>
  </si>
  <si>
    <t>Kolpingovo dílo České republiky z.s.</t>
  </si>
  <si>
    <t>pečovatelská služba</t>
  </si>
  <si>
    <t>Pečovatelská služba Telč</t>
  </si>
  <si>
    <t>Pečovatelská služba</t>
  </si>
  <si>
    <t>následná péče</t>
  </si>
  <si>
    <t>Kontaktní a poradenské centrum v oblasti drogové problematiky - Spektrum</t>
  </si>
  <si>
    <t>Doléčování - následná péče pobytová a ambulantní</t>
  </si>
  <si>
    <t>projekty: Případové konference na Vysočině, Poradenství při řešení konfliktů a sporů v rodině.</t>
  </si>
  <si>
    <t>§4399</t>
  </si>
  <si>
    <t>§4376 pol. 5221</t>
  </si>
  <si>
    <t>§ 4351 pol. 5321</t>
  </si>
  <si>
    <t>§4399 pol. 5222</t>
  </si>
  <si>
    <t>projekt: Týdny duševního zdraví</t>
  </si>
  <si>
    <t>Circle of Life, o.p.s.</t>
  </si>
  <si>
    <t>Počet stran: 1</t>
  </si>
  <si>
    <t>ZK-06-2014-61,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</si>
</sst>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Fill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4" xfId="0" applyNumberForma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5" xfId="0" applyNumberForma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3" fontId="0" fillId="0" borderId="18" xfId="0" applyNumberFormat="1" applyFill="1" applyBorder="1" applyAlignment="1">
      <alignment vertical="top"/>
    </xf>
    <xf numFmtId="3" fontId="0" fillId="0" borderId="19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workbookViewId="0" topLeftCell="A1">
      <selection activeCell="D2" sqref="D2"/>
    </sheetView>
  </sheetViews>
  <sheetFormatPr defaultColWidth="22.375" defaultRowHeight="12.75"/>
  <cols>
    <col min="1" max="1" width="9.00390625" style="1" bestFit="1" customWidth="1"/>
    <col min="2" max="2" width="27.625" style="1" customWidth="1"/>
    <col min="3" max="3" width="10.375" style="1" hidden="1" customWidth="1"/>
    <col min="4" max="4" width="17.375" style="1" customWidth="1"/>
    <col min="5" max="5" width="25.5039062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25" style="1" hidden="1" customWidth="1"/>
    <col min="11" max="11" width="10.50390625" style="1" hidden="1" customWidth="1"/>
    <col min="12" max="12" width="13.00390625" style="1" hidden="1" customWidth="1"/>
    <col min="13" max="15" width="11.50390625" style="1" hidden="1" customWidth="1"/>
    <col min="16" max="16" width="15.50390625" style="1" hidden="1" customWidth="1"/>
    <col min="17" max="17" width="16.875" style="1" customWidth="1"/>
    <col min="18" max="18" width="11.50390625" style="1" customWidth="1"/>
    <col min="19" max="19" width="11.875" style="1" customWidth="1"/>
    <col min="20" max="16384" width="22.375" style="1" customWidth="1"/>
  </cols>
  <sheetData>
    <row r="1" ht="13.5">
      <c r="S1" s="51" t="s">
        <v>63</v>
      </c>
    </row>
    <row r="2" spans="18:19" ht="13.5">
      <c r="R2" s="50"/>
      <c r="S2" s="51" t="s">
        <v>62</v>
      </c>
    </row>
    <row r="3" spans="17:19" ht="22.5" customHeight="1" thickBot="1">
      <c r="Q3" s="10"/>
      <c r="R3" s="10"/>
      <c r="S3" s="10"/>
    </row>
    <row r="4" spans="1:20" s="4" customFormat="1" ht="79.5" thickBot="1">
      <c r="A4" s="3" t="s">
        <v>9</v>
      </c>
      <c r="B4" s="3" t="s">
        <v>0</v>
      </c>
      <c r="C4" s="37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/>
      <c r="K4" s="38" t="s">
        <v>17</v>
      </c>
      <c r="L4" s="38" t="s">
        <v>18</v>
      </c>
      <c r="M4" s="38" t="s">
        <v>25</v>
      </c>
      <c r="N4" s="38" t="s">
        <v>38</v>
      </c>
      <c r="O4" s="38" t="s">
        <v>39</v>
      </c>
      <c r="P4" s="39" t="s">
        <v>42</v>
      </c>
      <c r="Q4" s="38" t="s">
        <v>44</v>
      </c>
      <c r="R4" s="52" t="s">
        <v>40</v>
      </c>
      <c r="S4" s="53"/>
      <c r="T4" s="6"/>
    </row>
    <row r="5" spans="1:19" ht="26.25">
      <c r="A5" s="42">
        <v>44990260</v>
      </c>
      <c r="B5" s="31" t="s">
        <v>2</v>
      </c>
      <c r="C5" s="22">
        <v>4409498</v>
      </c>
      <c r="D5" s="31" t="s">
        <v>1</v>
      </c>
      <c r="E5" s="21" t="s">
        <v>3</v>
      </c>
      <c r="F5" s="23">
        <v>1015000</v>
      </c>
      <c r="G5" s="23">
        <v>179000</v>
      </c>
      <c r="H5" s="23">
        <v>2130000</v>
      </c>
      <c r="I5" s="23">
        <v>510000</v>
      </c>
      <c r="J5" s="11"/>
      <c r="K5" s="11">
        <f>F5+G5</f>
        <v>1194000</v>
      </c>
      <c r="L5" s="11">
        <f>0.2*K5</f>
        <v>238800</v>
      </c>
      <c r="M5" s="11">
        <f>0.4*L5</f>
        <v>95520</v>
      </c>
      <c r="N5" s="11">
        <v>1800000</v>
      </c>
      <c r="O5" s="11">
        <v>395500</v>
      </c>
      <c r="P5" s="20">
        <v>2076000</v>
      </c>
      <c r="Q5" s="20">
        <v>149000</v>
      </c>
      <c r="R5" s="32" t="s">
        <v>20</v>
      </c>
      <c r="S5" s="33" t="s">
        <v>23</v>
      </c>
    </row>
    <row r="6" spans="1:19" ht="20.25" customHeight="1">
      <c r="A6" s="42">
        <v>43378692</v>
      </c>
      <c r="B6" s="40" t="s">
        <v>36</v>
      </c>
      <c r="C6" s="22">
        <v>8089034</v>
      </c>
      <c r="D6" s="31" t="s">
        <v>1</v>
      </c>
      <c r="E6" s="40" t="s">
        <v>36</v>
      </c>
      <c r="F6" s="23">
        <v>1448000</v>
      </c>
      <c r="G6" s="23">
        <v>134000</v>
      </c>
      <c r="H6" s="23">
        <v>1604000</v>
      </c>
      <c r="I6" s="23">
        <v>300000</v>
      </c>
      <c r="J6" s="11"/>
      <c r="K6" s="11">
        <f>F6+G6</f>
        <v>1582000</v>
      </c>
      <c r="L6" s="11">
        <f>0.2*K6</f>
        <v>316400</v>
      </c>
      <c r="M6" s="11">
        <f>0.4*L6</f>
        <v>126560</v>
      </c>
      <c r="N6" s="11">
        <v>1448000</v>
      </c>
      <c r="O6" s="11">
        <v>265600</v>
      </c>
      <c r="P6" s="20">
        <v>1587000</v>
      </c>
      <c r="Q6" s="20">
        <v>219000</v>
      </c>
      <c r="R6" s="32" t="s">
        <v>20</v>
      </c>
      <c r="S6" s="34" t="s">
        <v>43</v>
      </c>
    </row>
    <row r="7" spans="1:20" ht="26.25">
      <c r="A7" s="42">
        <v>44990260</v>
      </c>
      <c r="B7" s="31" t="s">
        <v>2</v>
      </c>
      <c r="C7" s="22"/>
      <c r="D7" s="31" t="s">
        <v>6</v>
      </c>
      <c r="E7" s="28" t="s">
        <v>45</v>
      </c>
      <c r="F7" s="23"/>
      <c r="G7" s="23"/>
      <c r="H7" s="23"/>
      <c r="I7" s="23"/>
      <c r="J7" s="11"/>
      <c r="K7" s="11"/>
      <c r="L7" s="11"/>
      <c r="M7" s="11"/>
      <c r="N7" s="11"/>
      <c r="O7" s="11"/>
      <c r="P7" s="20"/>
      <c r="Q7" s="20">
        <v>200000</v>
      </c>
      <c r="R7" s="32" t="s">
        <v>22</v>
      </c>
      <c r="S7" s="33" t="s">
        <v>23</v>
      </c>
      <c r="T7" s="24"/>
    </row>
    <row r="8" spans="1:19" ht="24" customHeight="1">
      <c r="A8" s="42">
        <v>44990260</v>
      </c>
      <c r="B8" s="31" t="s">
        <v>2</v>
      </c>
      <c r="C8" s="22">
        <v>5595277</v>
      </c>
      <c r="D8" s="31" t="s">
        <v>7</v>
      </c>
      <c r="E8" s="28" t="s">
        <v>35</v>
      </c>
      <c r="F8" s="23">
        <v>1331000</v>
      </c>
      <c r="G8" s="23">
        <v>170000</v>
      </c>
      <c r="H8" s="23">
        <v>1540000</v>
      </c>
      <c r="I8" s="23">
        <v>299000</v>
      </c>
      <c r="J8" s="11"/>
      <c r="K8" s="11">
        <f>F8+G8</f>
        <v>1501000</v>
      </c>
      <c r="L8" s="11">
        <f>0.2*K8</f>
        <v>300200</v>
      </c>
      <c r="M8" s="11">
        <f>0.4*L8</f>
        <v>120080</v>
      </c>
      <c r="N8" s="11">
        <v>1500000</v>
      </c>
      <c r="O8" s="11">
        <v>129600</v>
      </c>
      <c r="P8" s="20">
        <v>1629000</v>
      </c>
      <c r="Q8" s="20">
        <v>140000</v>
      </c>
      <c r="R8" s="32" t="s">
        <v>19</v>
      </c>
      <c r="S8" s="33" t="s">
        <v>23</v>
      </c>
    </row>
    <row r="9" spans="1:20" ht="39">
      <c r="A9" s="42">
        <v>43379729</v>
      </c>
      <c r="B9" s="40" t="s">
        <v>48</v>
      </c>
      <c r="C9" s="22">
        <v>9744860</v>
      </c>
      <c r="D9" s="40" t="s">
        <v>5</v>
      </c>
      <c r="E9" s="28" t="s">
        <v>53</v>
      </c>
      <c r="F9" s="23">
        <v>0</v>
      </c>
      <c r="G9" s="23"/>
      <c r="H9" s="23">
        <v>257754</v>
      </c>
      <c r="I9" s="23">
        <v>0</v>
      </c>
      <c r="J9" s="11"/>
      <c r="K9" s="11">
        <f>F9+G9</f>
        <v>0</v>
      </c>
      <c r="L9" s="11">
        <f>0.2*K9</f>
        <v>0</v>
      </c>
      <c r="M9" s="11">
        <f>0.4*L9</f>
        <v>0</v>
      </c>
      <c r="N9" s="11">
        <v>250000</v>
      </c>
      <c r="O9" s="11">
        <v>21600</v>
      </c>
      <c r="P9" s="20">
        <v>303800</v>
      </c>
      <c r="Q9" s="20">
        <v>19000</v>
      </c>
      <c r="R9" s="36" t="s">
        <v>21</v>
      </c>
      <c r="S9" s="33" t="s">
        <v>24</v>
      </c>
      <c r="T9" s="10"/>
    </row>
    <row r="10" spans="1:20" ht="26.25">
      <c r="A10" s="42">
        <v>43379729</v>
      </c>
      <c r="B10" s="40" t="s">
        <v>48</v>
      </c>
      <c r="C10" s="22"/>
      <c r="D10" s="40" t="s">
        <v>8</v>
      </c>
      <c r="E10" s="40" t="s">
        <v>33</v>
      </c>
      <c r="F10" s="23"/>
      <c r="G10" s="23"/>
      <c r="H10" s="23"/>
      <c r="I10" s="23"/>
      <c r="J10" s="11"/>
      <c r="K10" s="11"/>
      <c r="L10" s="11"/>
      <c r="M10" s="11"/>
      <c r="N10" s="11"/>
      <c r="O10" s="11"/>
      <c r="P10" s="20">
        <v>350000</v>
      </c>
      <c r="Q10" s="20">
        <v>400000</v>
      </c>
      <c r="R10" s="36" t="s">
        <v>21</v>
      </c>
      <c r="S10" s="33" t="s">
        <v>24</v>
      </c>
      <c r="T10" s="10"/>
    </row>
    <row r="11" spans="1:20" ht="26.25">
      <c r="A11" s="49">
        <v>65761758</v>
      </c>
      <c r="B11" s="40" t="s">
        <v>61</v>
      </c>
      <c r="C11" s="22"/>
      <c r="D11" s="40" t="s">
        <v>52</v>
      </c>
      <c r="E11" s="28" t="s">
        <v>54</v>
      </c>
      <c r="F11" s="23"/>
      <c r="G11" s="23"/>
      <c r="H11" s="23"/>
      <c r="I11" s="23"/>
      <c r="J11" s="11"/>
      <c r="K11" s="11"/>
      <c r="L11" s="11"/>
      <c r="M11" s="11"/>
      <c r="N11" s="11"/>
      <c r="O11" s="11"/>
      <c r="P11" s="20">
        <v>801500</v>
      </c>
      <c r="Q11" s="20">
        <v>400000</v>
      </c>
      <c r="R11" s="36" t="s">
        <v>21</v>
      </c>
      <c r="S11" s="34" t="s">
        <v>41</v>
      </c>
      <c r="T11" s="10"/>
    </row>
    <row r="12" spans="1:20" ht="12.75">
      <c r="A12" s="42">
        <v>44990260</v>
      </c>
      <c r="B12" s="41" t="s">
        <v>2</v>
      </c>
      <c r="C12" s="22"/>
      <c r="D12" s="40" t="s">
        <v>49</v>
      </c>
      <c r="E12" s="40" t="s">
        <v>50</v>
      </c>
      <c r="F12" s="23"/>
      <c r="G12" s="23"/>
      <c r="H12" s="23"/>
      <c r="I12" s="23"/>
      <c r="J12" s="11"/>
      <c r="K12" s="11"/>
      <c r="L12" s="11"/>
      <c r="M12" s="11"/>
      <c r="N12" s="11"/>
      <c r="O12" s="11"/>
      <c r="P12" s="20">
        <v>800000</v>
      </c>
      <c r="Q12" s="20">
        <v>358000</v>
      </c>
      <c r="R12" s="36" t="s">
        <v>19</v>
      </c>
      <c r="S12" s="35" t="s">
        <v>23</v>
      </c>
      <c r="T12" s="10"/>
    </row>
    <row r="13" spans="1:20" ht="26.25" customHeight="1">
      <c r="A13" s="42">
        <v>400840</v>
      </c>
      <c r="B13" s="40" t="s">
        <v>37</v>
      </c>
      <c r="C13" s="22"/>
      <c r="D13" s="40" t="s">
        <v>49</v>
      </c>
      <c r="E13" s="40" t="s">
        <v>51</v>
      </c>
      <c r="F13" s="23"/>
      <c r="G13" s="23"/>
      <c r="H13" s="23"/>
      <c r="I13" s="23"/>
      <c r="J13" s="11"/>
      <c r="K13" s="11"/>
      <c r="L13" s="11"/>
      <c r="M13" s="11"/>
      <c r="N13" s="11"/>
      <c r="O13" s="11"/>
      <c r="P13" s="20"/>
      <c r="Q13" s="20">
        <v>458000</v>
      </c>
      <c r="R13" s="36" t="s">
        <v>19</v>
      </c>
      <c r="S13" s="34" t="s">
        <v>43</v>
      </c>
      <c r="T13" s="10"/>
    </row>
    <row r="14" spans="1:19" ht="28.5" customHeight="1">
      <c r="A14" s="42">
        <v>15060306</v>
      </c>
      <c r="B14" s="41" t="s">
        <v>4</v>
      </c>
      <c r="C14" s="22"/>
      <c r="D14" s="31"/>
      <c r="E14" s="28" t="s">
        <v>60</v>
      </c>
      <c r="F14" s="23"/>
      <c r="G14" s="23"/>
      <c r="H14" s="23"/>
      <c r="I14" s="23"/>
      <c r="J14" s="11"/>
      <c r="K14" s="11"/>
      <c r="L14" s="11"/>
      <c r="M14" s="11"/>
      <c r="N14" s="11"/>
      <c r="O14" s="11"/>
      <c r="P14" s="20">
        <v>368500</v>
      </c>
      <c r="Q14" s="20">
        <v>31000</v>
      </c>
      <c r="R14" s="36" t="s">
        <v>56</v>
      </c>
      <c r="S14" s="35" t="s">
        <v>24</v>
      </c>
    </row>
    <row r="15" spans="1:19" ht="52.5">
      <c r="A15" s="42">
        <v>22731946</v>
      </c>
      <c r="B15" s="40" t="s">
        <v>47</v>
      </c>
      <c r="C15" s="22"/>
      <c r="D15" s="40"/>
      <c r="E15" s="40" t="s">
        <v>55</v>
      </c>
      <c r="F15" s="23"/>
      <c r="G15" s="23"/>
      <c r="H15" s="23"/>
      <c r="I15" s="23"/>
      <c r="J15" s="11"/>
      <c r="K15" s="11"/>
      <c r="L15" s="11"/>
      <c r="M15" s="11"/>
      <c r="N15" s="11"/>
      <c r="O15" s="11"/>
      <c r="P15" s="11"/>
      <c r="Q15" s="11">
        <v>126000</v>
      </c>
      <c r="R15" s="36" t="s">
        <v>56</v>
      </c>
      <c r="S15" s="35" t="s">
        <v>24</v>
      </c>
    </row>
    <row r="16" spans="1:19" ht="12.75">
      <c r="A16" s="43"/>
      <c r="B16" s="44"/>
      <c r="C16" s="14"/>
      <c r="D16" s="45"/>
      <c r="E16" s="44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8"/>
      <c r="Q16" s="48">
        <f>SUM(Q5:Q15)</f>
        <v>2500000</v>
      </c>
      <c r="R16" s="46"/>
      <c r="S16" s="47"/>
    </row>
    <row r="17" spans="1:19" ht="12.75">
      <c r="A17" s="43"/>
      <c r="B17" s="44"/>
      <c r="C17" s="14"/>
      <c r="D17" s="45"/>
      <c r="E17" s="44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8"/>
      <c r="Q17" s="48"/>
      <c r="R17" s="46"/>
      <c r="S17" s="47"/>
    </row>
    <row r="18" spans="1:19" ht="12.75">
      <c r="A18" s="14"/>
      <c r="B18" s="15"/>
      <c r="C18" s="14"/>
      <c r="D18" s="15"/>
      <c r="E18" s="15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8"/>
      <c r="R18" s="19"/>
      <c r="S18" s="19"/>
    </row>
    <row r="19" spans="6:19" ht="12.75">
      <c r="F19" s="5"/>
      <c r="G19" s="5"/>
      <c r="H19" s="5"/>
      <c r="I19" s="5"/>
      <c r="J19" s="2"/>
      <c r="K19" s="2">
        <f>SUM(K5:K13)</f>
        <v>4277000</v>
      </c>
      <c r="L19" s="2">
        <f>SUM(L5:L13)</f>
        <v>855400</v>
      </c>
      <c r="M19" s="2">
        <f>SUM(M5:M13)</f>
        <v>342160</v>
      </c>
      <c r="N19" s="2"/>
      <c r="O19" s="2"/>
      <c r="P19" s="12" t="s">
        <v>34</v>
      </c>
      <c r="Q19" s="13"/>
      <c r="R19" s="10"/>
      <c r="S19" s="10"/>
    </row>
    <row r="20" ht="13.5" thickBot="1"/>
    <row r="21" spans="2:4" ht="13.5" thickBot="1">
      <c r="B21" s="54" t="s">
        <v>26</v>
      </c>
      <c r="C21" s="55"/>
      <c r="D21" s="56"/>
    </row>
    <row r="22" spans="2:4" ht="12.75">
      <c r="B22" s="25" t="s">
        <v>58</v>
      </c>
      <c r="C22" s="27">
        <v>80000</v>
      </c>
      <c r="D22" s="26">
        <v>458000</v>
      </c>
    </row>
    <row r="23" spans="2:4" ht="12.75" hidden="1">
      <c r="B23" s="25" t="s">
        <v>27</v>
      </c>
      <c r="C23" s="27">
        <v>80000</v>
      </c>
      <c r="D23" s="26"/>
    </row>
    <row r="24" spans="2:4" ht="12.75">
      <c r="B24" s="25" t="s">
        <v>28</v>
      </c>
      <c r="C24" s="27">
        <v>1517000</v>
      </c>
      <c r="D24" s="26">
        <v>498000</v>
      </c>
    </row>
    <row r="25" spans="2:4" ht="12" customHeight="1">
      <c r="B25" s="25" t="s">
        <v>46</v>
      </c>
      <c r="C25" s="27"/>
      <c r="D25" s="26">
        <v>219000</v>
      </c>
    </row>
    <row r="26" spans="2:4" ht="12.75">
      <c r="B26" s="25" t="s">
        <v>30</v>
      </c>
      <c r="C26" s="27"/>
      <c r="D26" s="26">
        <v>149000</v>
      </c>
    </row>
    <row r="27" spans="2:4" ht="12.75" hidden="1">
      <c r="B27" s="25" t="s">
        <v>32</v>
      </c>
      <c r="C27" s="27"/>
      <c r="D27" s="26"/>
    </row>
    <row r="28" spans="2:4" ht="12.75">
      <c r="B28" s="25" t="s">
        <v>32</v>
      </c>
      <c r="C28" s="27"/>
      <c r="D28" s="26">
        <v>200000</v>
      </c>
    </row>
    <row r="29" spans="2:4" ht="12.75">
      <c r="B29" s="25" t="s">
        <v>31</v>
      </c>
      <c r="C29" s="27"/>
      <c r="D29" s="26">
        <v>419000</v>
      </c>
    </row>
    <row r="30" spans="2:4" ht="12.75">
      <c r="B30" s="25" t="s">
        <v>57</v>
      </c>
      <c r="C30" s="27"/>
      <c r="D30" s="26">
        <v>400000</v>
      </c>
    </row>
    <row r="31" spans="2:4" ht="13.5" thickBot="1">
      <c r="B31" s="25" t="s">
        <v>59</v>
      </c>
      <c r="C31" s="29"/>
      <c r="D31" s="30">
        <v>157000</v>
      </c>
    </row>
    <row r="32" spans="2:4" ht="13.5" thickBot="1">
      <c r="B32" s="8" t="s">
        <v>29</v>
      </c>
      <c r="C32" s="7">
        <v>1920000</v>
      </c>
      <c r="D32" s="9">
        <f>SUM(D22:D31)</f>
        <v>2500000</v>
      </c>
    </row>
  </sheetData>
  <sheetProtection/>
  <autoFilter ref="A4:P13"/>
  <mergeCells count="2">
    <mergeCell ref="R4:S4"/>
    <mergeCell ref="B21:D21"/>
  </mergeCells>
  <printOptions/>
  <pageMargins left="0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2014-11-05T13:20:52Z</cp:lastPrinted>
  <dcterms:created xsi:type="dcterms:W3CDTF">2009-11-24T22:59:05Z</dcterms:created>
  <dcterms:modified xsi:type="dcterms:W3CDTF">2014-11-05T13:20:54Z</dcterms:modified>
  <cp:category/>
  <cp:version/>
  <cp:contentType/>
  <cp:contentStatus/>
</cp:coreProperties>
</file>