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9030" windowHeight="3690" activeTab="0"/>
  </bookViews>
  <sheets>
    <sheet name="ZK-03-2014-52, př. 4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<sst xmlns="http://schemas.openxmlformats.org/spreadsheetml/2006/main" count="26" uniqueCount="23">
  <si>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ONIV</t>
  </si>
  <si>
    <t>Odvody</t>
  </si>
  <si>
    <t>v tis.Kč</t>
  </si>
  <si>
    <t>Kraj Vysočina</t>
  </si>
  <si>
    <t>Poznámky:</t>
  </si>
  <si>
    <t>rok 2012</t>
  </si>
  <si>
    <t>rok 2013</t>
  </si>
  <si>
    <t>schválený rozpočet</t>
  </si>
  <si>
    <t>upravený rozpočet</t>
  </si>
  <si>
    <t xml:space="preserve"> - v roce 2012 byl na základě usnesení vlády č. 178/2012 z 21. 3. 2012 o vázání prostředků státního rozpočtu krácen rozpočet přímých výdajů </t>
  </si>
  <si>
    <t>požadované přesuny</t>
  </si>
  <si>
    <t>rok 2014</t>
  </si>
  <si>
    <t xml:space="preserve">o cca 2 % z objemu mzdových prostředků včetně příslušných odvodů. </t>
  </si>
  <si>
    <t xml:space="preserve"> - ONIV v roce 2007 činily 81 629 tis. Kč.</t>
  </si>
  <si>
    <t xml:space="preserve">Porovnání rozpočtu přímých výdajů na vzdělávání </t>
  </si>
  <si>
    <t>NIV celkem</t>
  </si>
  <si>
    <t>MP celkem</t>
  </si>
  <si>
    <t>limit zaměstnanců</t>
  </si>
  <si>
    <t>% k upravenému rozpočtu 2013</t>
  </si>
  <si>
    <t xml:space="preserve">tj. absolutně v tis. Kč </t>
  </si>
  <si>
    <t xml:space="preserve"> - náhrady za dočasnou pracovní neschopnost se hradí z ONIV. Od 1. 1. 2014 opět prvních 14 kalendářních dnů.</t>
  </si>
  <si>
    <t>počet stran: 1</t>
  </si>
  <si>
    <t>ZK-03-2014-52,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</si>
</sst>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8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tabSelected="1" zoomScalePageLayoutView="0" workbookViewId="0" topLeftCell="A1">
      <selection activeCell="A33" sqref="A33"/>
    </sheetView>
  </sheetViews>
  <sheetFormatPr defaultColWidth="9.00390625" defaultRowHeight="12.75"/>
  <cols>
    <col min="1" max="1" width="44.00390625" style="0" customWidth="1"/>
    <col min="2" max="5" width="17.00390625" style="0" customWidth="1"/>
    <col min="6" max="6" width="18.625" style="0" customWidth="1"/>
    <col min="7" max="7" width="10.375" style="0" bestFit="1" customWidth="1"/>
    <col min="8" max="8" width="10.375" style="0" customWidth="1"/>
  </cols>
  <sheetData>
    <row r="2" ht="12.75">
      <c r="F2" s="39" t="s">
        <v>22</v>
      </c>
    </row>
    <row r="3" ht="12.75">
      <c r="F3" s="40" t="s">
        <v>21</v>
      </c>
    </row>
    <row r="4" spans="1:6" s="4" customFormat="1" ht="15.75">
      <c r="A4" s="41" t="s">
        <v>14</v>
      </c>
      <c r="B4" s="42"/>
      <c r="C4" s="42"/>
      <c r="D4" s="42"/>
      <c r="E4" s="42"/>
      <c r="F4" s="42"/>
    </row>
    <row r="5" spans="1:5" ht="16.5" thickBot="1">
      <c r="A5" s="1"/>
      <c r="B5" s="2"/>
      <c r="E5" s="11" t="s">
        <v>2</v>
      </c>
    </row>
    <row r="6" spans="1:8" ht="18">
      <c r="A6" s="43" t="s">
        <v>3</v>
      </c>
      <c r="B6" s="45" t="s">
        <v>15</v>
      </c>
      <c r="C6" s="47" t="s">
        <v>16</v>
      </c>
      <c r="D6" s="47" t="s">
        <v>1</v>
      </c>
      <c r="E6" s="47" t="s">
        <v>0</v>
      </c>
      <c r="F6" s="49" t="s">
        <v>17</v>
      </c>
      <c r="G6" s="3"/>
      <c r="H6" s="3"/>
    </row>
    <row r="7" spans="1:8" ht="18.75" thickBot="1">
      <c r="A7" s="44"/>
      <c r="B7" s="46"/>
      <c r="C7" s="48"/>
      <c r="D7" s="48"/>
      <c r="E7" s="48"/>
      <c r="F7" s="50"/>
      <c r="G7" s="3"/>
      <c r="H7" s="3"/>
    </row>
    <row r="8" spans="1:8" ht="21" customHeight="1">
      <c r="A8" s="31" t="s">
        <v>5</v>
      </c>
      <c r="B8" s="24"/>
      <c r="C8" s="18"/>
      <c r="D8" s="18"/>
      <c r="E8" s="18"/>
      <c r="F8" s="19"/>
      <c r="G8" s="3"/>
      <c r="H8" s="3"/>
    </row>
    <row r="9" spans="1:8" ht="21" customHeight="1">
      <c r="A9" s="32" t="s">
        <v>7</v>
      </c>
      <c r="B9" s="25">
        <v>3970664</v>
      </c>
      <c r="C9" s="9">
        <v>2917346</v>
      </c>
      <c r="D9" s="9">
        <f>991897+28749</f>
        <v>1020646</v>
      </c>
      <c r="E9" s="9">
        <v>32672</v>
      </c>
      <c r="F9" s="10">
        <v>10769.4</v>
      </c>
      <c r="G9" s="3"/>
      <c r="H9" s="3"/>
    </row>
    <row r="10" spans="1:8" ht="21" customHeight="1">
      <c r="A10" s="33" t="s">
        <v>8</v>
      </c>
      <c r="B10" s="26">
        <v>3892199</v>
      </c>
      <c r="C10" s="12">
        <v>2857662</v>
      </c>
      <c r="D10" s="12">
        <v>999768</v>
      </c>
      <c r="E10" s="12">
        <v>34769</v>
      </c>
      <c r="F10" s="20">
        <v>10763.1</v>
      </c>
      <c r="G10" s="3"/>
      <c r="H10" s="3"/>
    </row>
    <row r="11" spans="1:8" ht="21" customHeight="1">
      <c r="A11" s="34"/>
      <c r="B11" s="27"/>
      <c r="C11" s="13"/>
      <c r="D11" s="13"/>
      <c r="E11" s="13"/>
      <c r="F11" s="21"/>
      <c r="G11" s="3"/>
      <c r="H11" s="3"/>
    </row>
    <row r="12" spans="1:8" ht="21" customHeight="1">
      <c r="A12" s="35" t="s">
        <v>6</v>
      </c>
      <c r="B12" s="28"/>
      <c r="C12" s="14"/>
      <c r="D12" s="14"/>
      <c r="E12" s="14"/>
      <c r="F12" s="15"/>
      <c r="G12" s="5"/>
      <c r="H12" s="5"/>
    </row>
    <row r="13" spans="1:8" ht="21" customHeight="1">
      <c r="A13" s="33" t="s">
        <v>7</v>
      </c>
      <c r="B13" s="25">
        <f>C13+D13+E13</f>
        <v>3930163</v>
      </c>
      <c r="C13" s="9">
        <v>2858426</v>
      </c>
      <c r="D13" s="9">
        <f>971865+28174</f>
        <v>1000039</v>
      </c>
      <c r="E13" s="9">
        <v>71698</v>
      </c>
      <c r="F13" s="10">
        <v>10683.6</v>
      </c>
      <c r="G13" s="5"/>
      <c r="H13" s="5"/>
    </row>
    <row r="14" spans="1:8" ht="21" customHeight="1">
      <c r="A14" s="33" t="s">
        <v>10</v>
      </c>
      <c r="B14" s="25">
        <f>B13-B15</f>
        <v>0</v>
      </c>
      <c r="C14" s="9">
        <f>C15-C13</f>
        <v>-690</v>
      </c>
      <c r="D14" s="9">
        <f>D15-D13</f>
        <v>-255</v>
      </c>
      <c r="E14" s="9">
        <f>E15-E13</f>
        <v>945</v>
      </c>
      <c r="F14" s="10">
        <f>F15-F13</f>
        <v>-5</v>
      </c>
      <c r="G14" s="5"/>
      <c r="H14" s="5"/>
    </row>
    <row r="15" spans="1:8" ht="21" customHeight="1">
      <c r="A15" s="33" t="s">
        <v>8</v>
      </c>
      <c r="B15" s="25">
        <f>C15+D15+E15</f>
        <v>3930163</v>
      </c>
      <c r="C15" s="9">
        <v>2857736</v>
      </c>
      <c r="D15" s="9">
        <f>971630+28154</f>
        <v>999784</v>
      </c>
      <c r="E15" s="9">
        <v>72643</v>
      </c>
      <c r="F15" s="10">
        <v>10678.6</v>
      </c>
      <c r="G15" s="5"/>
      <c r="H15" s="5"/>
    </row>
    <row r="16" spans="1:8" ht="21" customHeight="1">
      <c r="A16" s="36"/>
      <c r="B16" s="28"/>
      <c r="C16" s="14"/>
      <c r="D16" s="14"/>
      <c r="E16" s="14"/>
      <c r="F16" s="15"/>
      <c r="G16" s="5"/>
      <c r="H16" s="5"/>
    </row>
    <row r="17" spans="1:8" ht="21" customHeight="1">
      <c r="A17" s="35" t="s">
        <v>11</v>
      </c>
      <c r="B17" s="28"/>
      <c r="C17" s="14"/>
      <c r="D17" s="14"/>
      <c r="E17" s="14"/>
      <c r="F17" s="15"/>
      <c r="G17" s="5"/>
      <c r="H17" s="5"/>
    </row>
    <row r="18" spans="1:8" ht="21" customHeight="1">
      <c r="A18" s="36" t="s">
        <v>7</v>
      </c>
      <c r="B18" s="28">
        <f>C18+D18+E18</f>
        <v>3955335</v>
      </c>
      <c r="C18" s="14">
        <v>2874672</v>
      </c>
      <c r="D18" s="14">
        <f>977385+28320</f>
        <v>1005705</v>
      </c>
      <c r="E18" s="14">
        <v>74958</v>
      </c>
      <c r="F18" s="15">
        <v>10567.8</v>
      </c>
      <c r="G18" s="5"/>
      <c r="H18" s="5"/>
    </row>
    <row r="19" spans="1:8" ht="21" customHeight="1">
      <c r="A19" s="36"/>
      <c r="B19" s="28"/>
      <c r="C19" s="14"/>
      <c r="D19" s="14"/>
      <c r="E19" s="14"/>
      <c r="F19" s="15"/>
      <c r="G19" s="5"/>
      <c r="H19" s="5"/>
    </row>
    <row r="20" spans="1:8" ht="21" customHeight="1">
      <c r="A20" s="37" t="s">
        <v>18</v>
      </c>
      <c r="B20" s="29">
        <f>B18/B15*100</f>
        <v>100.64048234131766</v>
      </c>
      <c r="C20" s="16">
        <f>C18/C15*100</f>
        <v>100.59263696856533</v>
      </c>
      <c r="D20" s="16">
        <f>D18/D15*100</f>
        <v>100.59222792123099</v>
      </c>
      <c r="E20" s="16">
        <f>E18/E15*100</f>
        <v>103.18681772503888</v>
      </c>
      <c r="F20" s="22">
        <f>F18/F15*100</f>
        <v>98.96241080291422</v>
      </c>
      <c r="G20" s="5"/>
      <c r="H20" s="5"/>
    </row>
    <row r="21" spans="1:6" ht="21" customHeight="1" thickBot="1">
      <c r="A21" s="38" t="s">
        <v>19</v>
      </c>
      <c r="B21" s="30">
        <f>B18-B15</f>
        <v>25172</v>
      </c>
      <c r="C21" s="17">
        <f>C18-C15</f>
        <v>16936</v>
      </c>
      <c r="D21" s="17">
        <f>D18-D15</f>
        <v>5921</v>
      </c>
      <c r="E21" s="17">
        <f>E18-E15</f>
        <v>2315</v>
      </c>
      <c r="F21" s="23">
        <f>F18-F15</f>
        <v>-110.80000000000109</v>
      </c>
    </row>
    <row r="23" spans="2:9" ht="12.75">
      <c r="B23" s="7"/>
      <c r="C23" s="7"/>
      <c r="D23" s="7"/>
      <c r="E23" s="7"/>
      <c r="F23" s="7"/>
      <c r="G23" s="7"/>
      <c r="H23" s="7"/>
      <c r="I23" s="8"/>
    </row>
    <row r="24" spans="1:9" ht="12.75">
      <c r="A24" s="6" t="s">
        <v>4</v>
      </c>
      <c r="B24" s="7"/>
      <c r="C24" s="8"/>
      <c r="D24" s="8"/>
      <c r="E24" s="8"/>
      <c r="F24" s="8"/>
      <c r="G24" s="8"/>
      <c r="H24" s="8"/>
      <c r="I24" s="8"/>
    </row>
    <row r="25" spans="1:9" ht="12.75">
      <c r="A25" s="8"/>
      <c r="B25" s="7"/>
      <c r="C25" s="8"/>
      <c r="D25" s="8"/>
      <c r="E25" s="8"/>
      <c r="F25" s="8"/>
      <c r="G25" s="8"/>
      <c r="H25" s="8"/>
      <c r="I25" s="8"/>
    </row>
    <row r="26" spans="1:9" ht="12.75">
      <c r="A26" s="8" t="s">
        <v>9</v>
      </c>
      <c r="B26" s="7"/>
      <c r="C26" s="8"/>
      <c r="D26" s="8"/>
      <c r="E26" s="8"/>
      <c r="F26" s="8"/>
      <c r="G26" s="8"/>
      <c r="H26" s="8"/>
      <c r="I26" s="8"/>
    </row>
    <row r="27" spans="1:9" ht="12.75">
      <c r="A27" s="8" t="s">
        <v>12</v>
      </c>
      <c r="B27" s="7"/>
      <c r="C27" s="8"/>
      <c r="D27" s="8"/>
      <c r="E27" s="8"/>
      <c r="F27" s="8"/>
      <c r="G27" s="8"/>
      <c r="H27" s="8"/>
      <c r="I27" s="8"/>
    </row>
    <row r="28" spans="7:9" ht="12.75">
      <c r="G28" s="8"/>
      <c r="H28" s="8"/>
      <c r="I28" s="8"/>
    </row>
    <row r="29" ht="12.75">
      <c r="A29" t="s">
        <v>13</v>
      </c>
    </row>
    <row r="31" ht="12.75">
      <c r="A31" t="s">
        <v>20</v>
      </c>
    </row>
    <row r="32" ht="12.75">
      <c r="A32" s="8"/>
    </row>
    <row r="33" ht="12.75">
      <c r="A33" s="8"/>
    </row>
  </sheetData>
  <sheetProtection/>
  <mergeCells count="7">
    <mergeCell ref="A4:F4"/>
    <mergeCell ref="A6:A7"/>
    <mergeCell ref="B6:B7"/>
    <mergeCell ref="C6:C7"/>
    <mergeCell ref="D6:D7"/>
    <mergeCell ref="E6:E7"/>
    <mergeCell ref="F6:F7"/>
  </mergeCells>
  <printOptions horizontalCentered="1" verticalCentered="1"/>
  <pageMargins left="0.7874015748031497" right="0.98425196850393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Pospíchalová Petra</cp:lastModifiedBy>
  <cp:lastPrinted>2014-04-10T08:03:16Z</cp:lastPrinted>
  <dcterms:created xsi:type="dcterms:W3CDTF">2002-12-17T09:32:25Z</dcterms:created>
  <dcterms:modified xsi:type="dcterms:W3CDTF">2014-04-30T07:38:59Z</dcterms:modified>
  <cp:category/>
  <cp:version/>
  <cp:contentType/>
  <cp:contentStatus/>
</cp:coreProperties>
</file>