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576" windowHeight="1239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<sst xmlns="http://schemas.openxmlformats.org/spreadsheetml/2006/main" count="219" uniqueCount="135">
  <si>
    <t>Praha</t>
  </si>
  <si>
    <t>Středočeský</t>
  </si>
  <si>
    <t>Jihočeský</t>
  </si>
  <si>
    <t>Plzeňský</t>
  </si>
  <si>
    <t>Karlovarský</t>
  </si>
  <si>
    <t>Ústecký</t>
  </si>
  <si>
    <t>Liberecký</t>
  </si>
  <si>
    <t>Pardubický</t>
  </si>
  <si>
    <t>Vysočina</t>
  </si>
  <si>
    <t>Jihomoravský</t>
  </si>
  <si>
    <t>Olomoucký</t>
  </si>
  <si>
    <t>Královehradecký</t>
  </si>
  <si>
    <t>Moravskoslezský</t>
  </si>
  <si>
    <t>Zlínský</t>
  </si>
  <si>
    <t>Kraj</t>
  </si>
  <si>
    <t>Počet obyvatel</t>
  </si>
  <si>
    <t>Česká republika</t>
  </si>
  <si>
    <t>Pořadí</t>
  </si>
  <si>
    <t>dle indexu</t>
  </si>
  <si>
    <t>násilná</t>
  </si>
  <si>
    <t>majetková</t>
  </si>
  <si>
    <t>hospodářská</t>
  </si>
  <si>
    <t>Poř.</t>
  </si>
  <si>
    <t>obvodní oddělení</t>
  </si>
  <si>
    <t>index</t>
  </si>
  <si>
    <t>poř.</t>
  </si>
  <si>
    <t>1.</t>
  </si>
  <si>
    <t>Jihlava</t>
  </si>
  <si>
    <t>2.</t>
  </si>
  <si>
    <t>Havlíčkův Brod</t>
  </si>
  <si>
    <t>3.</t>
  </si>
  <si>
    <t>Pelhřimov</t>
  </si>
  <si>
    <t>4.</t>
  </si>
  <si>
    <t>Velké Meziříčí</t>
  </si>
  <si>
    <t>5.</t>
  </si>
  <si>
    <t>Třebíč</t>
  </si>
  <si>
    <t>6.</t>
  </si>
  <si>
    <t>Žďár n. Sáz.</t>
  </si>
  <si>
    <t>7.</t>
  </si>
  <si>
    <t>8.</t>
  </si>
  <si>
    <t>9.</t>
  </si>
  <si>
    <t>Mor. Budějovice</t>
  </si>
  <si>
    <t>10.</t>
  </si>
  <si>
    <t>Humpolec</t>
  </si>
  <si>
    <t>11.</t>
  </si>
  <si>
    <t>Kamenice n. Lip.</t>
  </si>
  <si>
    <t>12.</t>
  </si>
  <si>
    <t>Náměšť n. Osl.</t>
  </si>
  <si>
    <t>13.</t>
  </si>
  <si>
    <t>Světlá n. Sáz.</t>
  </si>
  <si>
    <t>14.</t>
  </si>
  <si>
    <t>Třešť</t>
  </si>
  <si>
    <t>15.</t>
  </si>
  <si>
    <t>Telč</t>
  </si>
  <si>
    <t>16.</t>
  </si>
  <si>
    <t>Polná</t>
  </si>
  <si>
    <t>17.</t>
  </si>
  <si>
    <t>Chotěboř</t>
  </si>
  <si>
    <t>18.</t>
  </si>
  <si>
    <t>19.</t>
  </si>
  <si>
    <t>20.</t>
  </si>
  <si>
    <t>21.</t>
  </si>
  <si>
    <t>Pacov</t>
  </si>
  <si>
    <t>22.</t>
  </si>
  <si>
    <t>Nové Město n. Mor.</t>
  </si>
  <si>
    <t>23.</t>
  </si>
  <si>
    <t>24.</t>
  </si>
  <si>
    <t>25.</t>
  </si>
  <si>
    <t>Bystřice n. Per.</t>
  </si>
  <si>
    <t>26.</t>
  </si>
  <si>
    <t>27.</t>
  </si>
  <si>
    <t>Jemnice</t>
  </si>
  <si>
    <t>celkem</t>
  </si>
  <si>
    <t>index = přepočet trestné činnosti na 10 tis. obyvatel</t>
  </si>
  <si>
    <t>Zdroj: ČSÚ a Policie ČR</t>
  </si>
  <si>
    <t>Počet trestných činů</t>
  </si>
  <si>
    <t>2010</t>
  </si>
  <si>
    <t>Rok</t>
  </si>
  <si>
    <t>Vybraná trestná činnost</t>
  </si>
  <si>
    <t>2011</t>
  </si>
  <si>
    <t>skupiny</t>
  </si>
  <si>
    <t xml:space="preserve">Cílové </t>
  </si>
  <si>
    <t>Pachatelé celkem</t>
  </si>
  <si>
    <t>z toho</t>
  </si>
  <si>
    <t>recidivisté</t>
  </si>
  <si>
    <t>nezletilí (do 14 r.)</t>
  </si>
  <si>
    <t>mladiství (15 - 17 r.)</t>
  </si>
  <si>
    <t>cizinci</t>
  </si>
  <si>
    <t>Oběti celkem</t>
  </si>
  <si>
    <t>Počet</t>
  </si>
  <si>
    <t>%</t>
  </si>
  <si>
    <t>ženy</t>
  </si>
  <si>
    <t>do 14 let</t>
  </si>
  <si>
    <t>15 - 17 let</t>
  </si>
  <si>
    <t>nad 60 let</t>
  </si>
  <si>
    <t>kriminalita</t>
  </si>
  <si>
    <t>krádeže</t>
  </si>
  <si>
    <t>18 - 30 let</t>
  </si>
  <si>
    <t>18 - 60 let</t>
  </si>
  <si>
    <t>Celkem</t>
  </si>
  <si>
    <t>absol.</t>
  </si>
  <si>
    <t>Jaroměřice n. Rok.*</t>
  </si>
  <si>
    <t>2012</t>
  </si>
  <si>
    <t>Hrotovice</t>
  </si>
  <si>
    <t>absolutně</t>
  </si>
  <si>
    <t>na 10 tis. Obyvatel</t>
  </si>
  <si>
    <t>krimialita</t>
  </si>
  <si>
    <t>Zdroj: Policie ČR</t>
  </si>
  <si>
    <t>2012*</t>
  </si>
  <si>
    <t>Vývoj kriminality  v  Kraji Vysočina od roku 2010</t>
  </si>
  <si>
    <t>2013</t>
  </si>
  <si>
    <t>2013*</t>
  </si>
  <si>
    <t>*  údaje k 30. 9.</t>
  </si>
  <si>
    <t>abs.</t>
  </si>
  <si>
    <t>Tabulka č. 4  - oběti trestných činů v Kraji Vysočina od r. 2010</t>
  </si>
  <si>
    <t xml:space="preserve">Tabulka č. 3 - vybraní pachatelé trestných v Kraji Vysočina od r. 2010 </t>
  </si>
  <si>
    <t>9.-10.</t>
  </si>
  <si>
    <t>Tabulka č. 1 - Kriminalita v ČR podle krajů k 30. 9.</t>
  </si>
  <si>
    <t xml:space="preserve">Tabulka č. 2 - Kriminalita v Kraji  Vysočina od roku 2011 podle obvodních oddělení Policie ČR  </t>
  </si>
  <si>
    <t>* stav k 30. 9.</t>
  </si>
  <si>
    <t>Golčův Jeníkov*</t>
  </si>
  <si>
    <t>Ledeč n. Sáz.*</t>
  </si>
  <si>
    <t>Okříšky*</t>
  </si>
  <si>
    <t>Počátky*</t>
  </si>
  <si>
    <t>Přibyslav*</t>
  </si>
  <si>
    <t>Velká Bíteš*</t>
  </si>
  <si>
    <t>* Policejní stanice Golčův Jeníkov je součástí Obvodního oddělení PČR Chotěboř</t>
  </si>
  <si>
    <t>Policejní stanice Jaroměřice nad Rokytnou je součástíá Obvodního oddělení PČR Hrotovice</t>
  </si>
  <si>
    <t>Policejní stanice Ledeč nad Sázavou je součástí Obvodního oddělení PČR Světlá nad Sázavou</t>
  </si>
  <si>
    <t>Policejní stanice Okříšky je součástí Obvodního oddělení PČR Třebíč</t>
  </si>
  <si>
    <t>Policejní stanice Počátky je součástí Obvodního oddělení PČR Kamenice nad Lipou</t>
  </si>
  <si>
    <t>Policejní stanice Přibyslav je součástí Obvodního oddělení PČR Havlíčkův Brod</t>
  </si>
  <si>
    <t>Policejní stanice Velká Bíteš je součástí Obvodního oddělení PČR Velké Meziříčí</t>
  </si>
  <si>
    <t>Počet stran: 3</t>
  </si>
  <si>
    <t>ZK-07-2013-14, př. 2a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</si>
</sst>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0."/>
    <numFmt numFmtId="171" formatCode="#,##0.0"/>
    <numFmt numFmtId="172" formatCode="0.000"/>
    <numFmt numFmtId="173" formatCode="[$¥€-2]\ #\ ##,000_);[Red]\([$€-2]\ #\ ##,000\)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30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30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3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30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30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30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30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30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30" fillId="29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30" fillId="3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30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31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31" fillId="37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1" fillId="38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31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31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31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32" fillId="0" borderId="1" applyNumberFormat="0" applyFill="0" applyAlignment="0" applyProtection="0"/>
    <xf numFmtId="0" fontId="1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48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49" borderId="3" applyNumberFormat="0" applyAlignment="0" applyProtection="0"/>
    <xf numFmtId="0" fontId="16" fillId="50" borderId="4" applyNumberFormat="0" applyAlignment="0" applyProtection="0"/>
    <xf numFmtId="0" fontId="16" fillId="51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17" fillId="0" borderId="6" applyNumberFormat="0" applyFill="0" applyAlignment="0" applyProtection="0"/>
    <xf numFmtId="0" fontId="36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  <xf numFmtId="0" fontId="19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52" borderId="0" applyNumberFormat="0" applyBorder="0" applyAlignment="0" applyProtection="0"/>
    <xf numFmtId="0" fontId="21" fillId="53" borderId="0" applyNumberFormat="0" applyBorder="0" applyAlignment="0" applyProtection="0"/>
    <xf numFmtId="0" fontId="21" fillId="54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55" borderId="11" applyNumberFormat="0" applyFont="0" applyAlignment="0" applyProtection="0"/>
    <xf numFmtId="0" fontId="0" fillId="56" borderId="12" applyNumberFormat="0" applyFont="0" applyAlignment="0" applyProtection="0"/>
    <xf numFmtId="0" fontId="0" fillId="57" borderId="12" applyNumberFormat="0" applyAlignment="0" applyProtection="0"/>
    <xf numFmtId="9" fontId="0" fillId="0" borderId="0" applyFont="0" applyFill="0" applyBorder="0" applyAlignment="0" applyProtection="0"/>
    <xf numFmtId="0" fontId="40" fillId="0" borderId="13" applyNumberFormat="0" applyFill="0" applyAlignment="0" applyProtection="0"/>
    <xf numFmtId="0" fontId="22" fillId="0" borderId="14" applyNumberFormat="0" applyFill="0" applyAlignment="0" applyProtection="0"/>
    <xf numFmtId="0" fontId="41" fillId="5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59" borderId="15" applyNumberFormat="0" applyAlignment="0" applyProtection="0"/>
    <xf numFmtId="0" fontId="25" fillId="18" borderId="16" applyNumberFormat="0" applyAlignment="0" applyProtection="0"/>
    <xf numFmtId="0" fontId="25" fillId="19" borderId="16" applyNumberFormat="0" applyAlignment="0" applyProtection="0"/>
    <xf numFmtId="0" fontId="44" fillId="60" borderId="15" applyNumberFormat="0" applyAlignment="0" applyProtection="0"/>
    <xf numFmtId="0" fontId="26" fillId="61" borderId="16" applyNumberFormat="0" applyAlignment="0" applyProtection="0"/>
    <xf numFmtId="0" fontId="26" fillId="62" borderId="16" applyNumberFormat="0" applyAlignment="0" applyProtection="0"/>
    <xf numFmtId="0" fontId="45" fillId="60" borderId="17" applyNumberFormat="0" applyAlignment="0" applyProtection="0"/>
    <xf numFmtId="0" fontId="27" fillId="61" borderId="18" applyNumberFormat="0" applyAlignment="0" applyProtection="0"/>
    <xf numFmtId="0" fontId="27" fillId="62" borderId="18" applyNumberFormat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63" borderId="0" applyNumberFormat="0" applyBorder="0" applyAlignment="0" applyProtection="0"/>
    <xf numFmtId="0" fontId="13" fillId="64" borderId="0" applyNumberFormat="0" applyBorder="0" applyAlignment="0" applyProtection="0"/>
    <xf numFmtId="0" fontId="13" fillId="65" borderId="0" applyNumberFormat="0" applyBorder="0" applyAlignment="0" applyProtection="0"/>
    <xf numFmtId="0" fontId="31" fillId="66" borderId="0" applyNumberFormat="0" applyBorder="0" applyAlignment="0" applyProtection="0"/>
    <xf numFmtId="0" fontId="13" fillId="67" borderId="0" applyNumberFormat="0" applyBorder="0" applyAlignment="0" applyProtection="0"/>
    <xf numFmtId="0" fontId="13" fillId="68" borderId="0" applyNumberFormat="0" applyBorder="0" applyAlignment="0" applyProtection="0"/>
    <xf numFmtId="0" fontId="31" fillId="69" borderId="0" applyNumberFormat="0" applyBorder="0" applyAlignment="0" applyProtection="0"/>
    <xf numFmtId="0" fontId="13" fillId="70" borderId="0" applyNumberFormat="0" applyBorder="0" applyAlignment="0" applyProtection="0"/>
    <xf numFmtId="0" fontId="13" fillId="71" borderId="0" applyNumberFormat="0" applyBorder="0" applyAlignment="0" applyProtection="0"/>
    <xf numFmtId="0" fontId="31" fillId="72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31" fillId="7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31" fillId="74" borderId="0" applyNumberFormat="0" applyBorder="0" applyAlignment="0" applyProtection="0"/>
    <xf numFmtId="0" fontId="13" fillId="75" borderId="0" applyNumberFormat="0" applyBorder="0" applyAlignment="0" applyProtection="0"/>
    <xf numFmtId="0" fontId="13" fillId="76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23" xfId="0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0" fontId="8" fillId="0" borderId="0" xfId="0" applyNumberFormat="1" applyFont="1" applyAlignment="1">
      <alignment/>
    </xf>
    <xf numFmtId="49" fontId="0" fillId="0" borderId="24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22" xfId="0" applyBorder="1" applyAlignment="1">
      <alignment/>
    </xf>
    <xf numFmtId="49" fontId="0" fillId="0" borderId="25" xfId="0" applyNumberFormat="1" applyBorder="1" applyAlignment="1">
      <alignment horizontal="center"/>
    </xf>
    <xf numFmtId="3" fontId="9" fillId="0" borderId="2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right" vertical="top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0" fillId="0" borderId="22" xfId="0" applyFill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0" fontId="7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3" fontId="9" fillId="0" borderId="29" xfId="0" applyNumberFormat="1" applyFont="1" applyFill="1" applyBorder="1" applyAlignment="1">
      <alignment horizontal="right" vertical="top" wrapText="1"/>
    </xf>
    <xf numFmtId="165" fontId="0" fillId="0" borderId="29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3" fontId="9" fillId="0" borderId="32" xfId="0" applyNumberFormat="1" applyFont="1" applyFill="1" applyBorder="1" applyAlignment="1">
      <alignment horizontal="right" vertical="top" wrapText="1"/>
    </xf>
    <xf numFmtId="165" fontId="0" fillId="0" borderId="33" xfId="0" applyNumberFormat="1" applyBorder="1" applyAlignment="1">
      <alignment horizontal="center"/>
    </xf>
    <xf numFmtId="3" fontId="9" fillId="0" borderId="34" xfId="0" applyNumberFormat="1" applyFont="1" applyFill="1" applyBorder="1" applyAlignment="1">
      <alignment horizontal="right" vertical="top" wrapText="1"/>
    </xf>
    <xf numFmtId="165" fontId="0" fillId="0" borderId="35" xfId="0" applyNumberFormat="1" applyBorder="1" applyAlignment="1">
      <alignment horizontal="center"/>
    </xf>
    <xf numFmtId="3" fontId="9" fillId="0" borderId="36" xfId="0" applyNumberFormat="1" applyFont="1" applyFill="1" applyBorder="1" applyAlignment="1">
      <alignment horizontal="right" vertical="top" wrapText="1"/>
    </xf>
    <xf numFmtId="3" fontId="9" fillId="0" borderId="25" xfId="0" applyNumberFormat="1" applyFont="1" applyFill="1" applyBorder="1" applyAlignment="1">
      <alignment horizontal="right" vertical="top" wrapText="1"/>
    </xf>
    <xf numFmtId="165" fontId="0" fillId="0" borderId="25" xfId="0" applyNumberFormat="1" applyBorder="1" applyAlignment="1">
      <alignment horizontal="center"/>
    </xf>
    <xf numFmtId="165" fontId="0" fillId="0" borderId="37" xfId="0" applyNumberFormat="1" applyBorder="1" applyAlignment="1">
      <alignment horizontal="center"/>
    </xf>
    <xf numFmtId="164" fontId="0" fillId="0" borderId="38" xfId="0" applyNumberFormat="1" applyFont="1" applyFill="1" applyBorder="1" applyAlignment="1">
      <alignment horizontal="right"/>
    </xf>
    <xf numFmtId="3" fontId="9" fillId="0" borderId="38" xfId="0" applyNumberFormat="1" applyFont="1" applyFill="1" applyBorder="1" applyAlignment="1">
      <alignment horizontal="right" vertical="top" wrapText="1"/>
    </xf>
    <xf numFmtId="3" fontId="9" fillId="0" borderId="39" xfId="0" applyNumberFormat="1" applyFont="1" applyFill="1" applyBorder="1" applyAlignment="1">
      <alignment horizontal="right" vertical="top" wrapText="1"/>
    </xf>
    <xf numFmtId="165" fontId="0" fillId="0" borderId="39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4" xfId="0" applyFont="1" applyFill="1" applyBorder="1" applyAlignment="1">
      <alignment/>
    </xf>
    <xf numFmtId="165" fontId="0" fillId="0" borderId="29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22" xfId="0" applyFont="1" applyFill="1" applyBorder="1" applyAlignment="1">
      <alignment horizontal="center" vertical="top" wrapText="1"/>
    </xf>
    <xf numFmtId="3" fontId="9" fillId="0" borderId="22" xfId="0" applyNumberFormat="1" applyFont="1" applyFill="1" applyBorder="1" applyAlignment="1">
      <alignment horizontal="center" vertical="top" wrapText="1"/>
    </xf>
    <xf numFmtId="0" fontId="0" fillId="0" borderId="45" xfId="0" applyBorder="1" applyAlignment="1">
      <alignment/>
    </xf>
    <xf numFmtId="0" fontId="9" fillId="0" borderId="46" xfId="0" applyFont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/>
    </xf>
    <xf numFmtId="0" fontId="9" fillId="0" borderId="47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3" fillId="0" borderId="44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3" fillId="0" borderId="52" xfId="0" applyFont="1" applyBorder="1" applyAlignment="1">
      <alignment horizontal="left" vertical="top" wrapText="1"/>
    </xf>
    <xf numFmtId="49" fontId="0" fillId="0" borderId="53" xfId="0" applyNumberFormat="1" applyBorder="1" applyAlignment="1">
      <alignment horizontal="center"/>
    </xf>
    <xf numFmtId="0" fontId="0" fillId="0" borderId="24" xfId="0" applyFill="1" applyBorder="1" applyAlignment="1">
      <alignment horizontal="center"/>
    </xf>
    <xf numFmtId="165" fontId="0" fillId="0" borderId="54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0" fillId="0" borderId="53" xfId="0" applyNumberFormat="1" applyFont="1" applyBorder="1" applyAlignment="1">
      <alignment horizontal="center"/>
    </xf>
    <xf numFmtId="3" fontId="0" fillId="0" borderId="55" xfId="0" applyNumberFormat="1" applyFont="1" applyBorder="1" applyAlignment="1">
      <alignment horizontal="center"/>
    </xf>
    <xf numFmtId="3" fontId="0" fillId="0" borderId="54" xfId="0" applyNumberFormat="1" applyFont="1" applyBorder="1" applyAlignment="1">
      <alignment horizontal="center"/>
    </xf>
    <xf numFmtId="3" fontId="0" fillId="0" borderId="55" xfId="0" applyNumberFormat="1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49" fontId="0" fillId="0" borderId="58" xfId="0" applyNumberFormat="1" applyBorder="1" applyAlignment="1">
      <alignment horizontal="center"/>
    </xf>
    <xf numFmtId="49" fontId="0" fillId="0" borderId="59" xfId="0" applyNumberFormat="1" applyBorder="1" applyAlignment="1">
      <alignment horizontal="center"/>
    </xf>
    <xf numFmtId="3" fontId="0" fillId="0" borderId="32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60" xfId="0" applyFill="1" applyBorder="1" applyAlignment="1">
      <alignment horizontal="center"/>
    </xf>
    <xf numFmtId="0" fontId="4" fillId="0" borderId="61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4" fillId="0" borderId="62" xfId="0" applyFont="1" applyBorder="1" applyAlignment="1">
      <alignment horizontal="center" vertical="top" wrapText="1"/>
    </xf>
    <xf numFmtId="0" fontId="5" fillId="0" borderId="62" xfId="0" applyFont="1" applyBorder="1" applyAlignment="1">
      <alignment horizontal="center" vertical="top" wrapText="1"/>
    </xf>
    <xf numFmtId="0" fontId="29" fillId="0" borderId="0" xfId="0" applyFont="1" applyAlignment="1">
      <alignment/>
    </xf>
    <xf numFmtId="3" fontId="0" fillId="0" borderId="40" xfId="0" applyNumberFormat="1" applyFont="1" applyBorder="1" applyAlignment="1">
      <alignment horizontal="center"/>
    </xf>
    <xf numFmtId="0" fontId="0" fillId="0" borderId="0" xfId="0" applyAlignment="1">
      <alignment wrapText="1"/>
    </xf>
    <xf numFmtId="171" fontId="3" fillId="0" borderId="0" xfId="0" applyNumberFormat="1" applyFont="1" applyBorder="1" applyAlignment="1">
      <alignment horizontal="center" vertical="top" wrapText="1"/>
    </xf>
    <xf numFmtId="49" fontId="0" fillId="0" borderId="63" xfId="0" applyNumberFormat="1" applyBorder="1" applyAlignment="1">
      <alignment horizontal="center"/>
    </xf>
    <xf numFmtId="3" fontId="0" fillId="0" borderId="64" xfId="0" applyNumberFormat="1" applyFont="1" applyBorder="1" applyAlignment="1">
      <alignment horizontal="center"/>
    </xf>
    <xf numFmtId="49" fontId="0" fillId="0" borderId="65" xfId="0" applyNumberFormat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9" fillId="0" borderId="27" xfId="0" applyFont="1" applyBorder="1" applyAlignment="1">
      <alignment horizontal="center" vertical="top" wrapText="1"/>
    </xf>
    <xf numFmtId="0" fontId="9" fillId="0" borderId="65" xfId="0" applyFont="1" applyBorder="1" applyAlignment="1">
      <alignment horizontal="center" vertical="top" wrapText="1"/>
    </xf>
    <xf numFmtId="165" fontId="0" fillId="0" borderId="68" xfId="95" applyNumberFormat="1" applyFont="1" applyBorder="1" applyAlignment="1">
      <alignment horizontal="center"/>
      <protection/>
    </xf>
    <xf numFmtId="165" fontId="0" fillId="0" borderId="69" xfId="95" applyNumberFormat="1" applyFont="1" applyBorder="1" applyAlignment="1">
      <alignment horizontal="center"/>
      <protection/>
    </xf>
    <xf numFmtId="0" fontId="0" fillId="0" borderId="68" xfId="95" applyFont="1" applyBorder="1" applyAlignment="1">
      <alignment horizontal="center"/>
      <protection/>
    </xf>
    <xf numFmtId="0" fontId="0" fillId="0" borderId="70" xfId="95" applyFont="1" applyBorder="1" applyAlignment="1">
      <alignment horizontal="center"/>
      <protection/>
    </xf>
    <xf numFmtId="0" fontId="0" fillId="0" borderId="71" xfId="95" applyFont="1" applyBorder="1" applyAlignment="1">
      <alignment horizontal="center"/>
      <protection/>
    </xf>
    <xf numFmtId="0" fontId="0" fillId="0" borderId="69" xfId="95" applyFont="1" applyBorder="1" applyAlignment="1">
      <alignment horizontal="center"/>
      <protection/>
    </xf>
    <xf numFmtId="0" fontId="0" fillId="0" borderId="72" xfId="95" applyFont="1" applyBorder="1" applyAlignment="1">
      <alignment horizontal="center"/>
      <protection/>
    </xf>
    <xf numFmtId="0" fontId="0" fillId="0" borderId="73" xfId="95" applyFont="1" applyBorder="1" applyAlignment="1">
      <alignment horizontal="center"/>
      <protection/>
    </xf>
    <xf numFmtId="0" fontId="0" fillId="0" borderId="0" xfId="95" applyFont="1" applyBorder="1" applyAlignment="1">
      <alignment horizontal="center"/>
      <protection/>
    </xf>
    <xf numFmtId="165" fontId="0" fillId="0" borderId="0" xfId="0" applyNumberFormat="1" applyBorder="1" applyAlignment="1">
      <alignment horizontal="center"/>
    </xf>
    <xf numFmtId="165" fontId="0" fillId="0" borderId="54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165" fontId="0" fillId="0" borderId="53" xfId="0" applyNumberFormat="1" applyBorder="1" applyAlignment="1">
      <alignment horizontal="center"/>
    </xf>
    <xf numFmtId="165" fontId="0" fillId="0" borderId="55" xfId="0" applyNumberFormat="1" applyBorder="1" applyAlignment="1">
      <alignment horizontal="center"/>
    </xf>
    <xf numFmtId="3" fontId="0" fillId="0" borderId="54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5" xfId="0" applyNumberFormat="1" applyBorder="1" applyAlignment="1">
      <alignment/>
    </xf>
    <xf numFmtId="0" fontId="0" fillId="77" borderId="41" xfId="0" applyFill="1" applyBorder="1" applyAlignment="1">
      <alignment/>
    </xf>
    <xf numFmtId="0" fontId="0" fillId="77" borderId="43" xfId="0" applyFont="1" applyFill="1" applyBorder="1" applyAlignment="1">
      <alignment/>
    </xf>
    <xf numFmtId="0" fontId="0" fillId="77" borderId="29" xfId="0" applyFont="1" applyFill="1" applyBorder="1" applyAlignment="1">
      <alignment horizontal="center"/>
    </xf>
    <xf numFmtId="165" fontId="0" fillId="77" borderId="29" xfId="0" applyNumberFormat="1" applyFont="1" applyFill="1" applyBorder="1" applyAlignment="1">
      <alignment horizontal="center"/>
    </xf>
    <xf numFmtId="165" fontId="0" fillId="77" borderId="54" xfId="0" applyNumberFormat="1" applyFont="1" applyFill="1" applyBorder="1" applyAlignment="1">
      <alignment horizontal="center"/>
    </xf>
    <xf numFmtId="0" fontId="9" fillId="77" borderId="22" xfId="0" applyFont="1" applyFill="1" applyBorder="1" applyAlignment="1">
      <alignment horizontal="center" vertical="top" wrapText="1"/>
    </xf>
    <xf numFmtId="0" fontId="9" fillId="77" borderId="27" xfId="0" applyFont="1" applyFill="1" applyBorder="1" applyAlignment="1">
      <alignment horizontal="center" vertical="top" wrapText="1"/>
    </xf>
    <xf numFmtId="0" fontId="9" fillId="77" borderId="46" xfId="0" applyFont="1" applyFill="1" applyBorder="1" applyAlignment="1">
      <alignment horizontal="center" vertical="top" wrapText="1"/>
    </xf>
    <xf numFmtId="0" fontId="0" fillId="77" borderId="43" xfId="0" applyFill="1" applyBorder="1" applyAlignment="1">
      <alignment/>
    </xf>
    <xf numFmtId="0" fontId="0" fillId="0" borderId="39" xfId="0" applyBorder="1" applyAlignment="1">
      <alignment horizontal="center"/>
    </xf>
    <xf numFmtId="0" fontId="0" fillId="0" borderId="39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49" fontId="0" fillId="0" borderId="39" xfId="0" applyNumberFormat="1" applyBorder="1" applyAlignment="1">
      <alignment horizontal="center"/>
    </xf>
    <xf numFmtId="49" fontId="0" fillId="0" borderId="62" xfId="0" applyNumberFormat="1" applyBorder="1" applyAlignment="1">
      <alignment horizontal="center"/>
    </xf>
    <xf numFmtId="49" fontId="0" fillId="0" borderId="55" xfId="0" applyNumberFormat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9" fillId="0" borderId="74" xfId="0" applyFont="1" applyFill="1" applyBorder="1" applyAlignment="1">
      <alignment horizontal="center" vertical="top" wrapText="1"/>
    </xf>
    <xf numFmtId="0" fontId="9" fillId="0" borderId="75" xfId="0" applyFont="1" applyBorder="1" applyAlignment="1">
      <alignment horizontal="center" vertical="top" wrapText="1"/>
    </xf>
    <xf numFmtId="0" fontId="9" fillId="0" borderId="76" xfId="0" applyFont="1" applyBorder="1" applyAlignment="1">
      <alignment horizontal="center" vertical="top" wrapText="1"/>
    </xf>
    <xf numFmtId="0" fontId="9" fillId="0" borderId="77" xfId="0" applyFont="1" applyBorder="1" applyAlignment="1">
      <alignment horizontal="center" vertical="top" wrapText="1"/>
    </xf>
    <xf numFmtId="0" fontId="9" fillId="77" borderId="35" xfId="0" applyFont="1" applyFill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0" fillId="0" borderId="78" xfId="0" applyBorder="1" applyAlignment="1">
      <alignment/>
    </xf>
    <xf numFmtId="0" fontId="0" fillId="0" borderId="51" xfId="0" applyFont="1" applyFill="1" applyBorder="1" applyAlignment="1">
      <alignment/>
    </xf>
    <xf numFmtId="0" fontId="9" fillId="0" borderId="37" xfId="0" applyFont="1" applyBorder="1" applyAlignment="1">
      <alignment horizontal="center" vertical="top" wrapText="1"/>
    </xf>
    <xf numFmtId="49" fontId="0" fillId="0" borderId="40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77" borderId="27" xfId="0" applyFill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64" xfId="0" applyBorder="1" applyAlignment="1">
      <alignment horizontal="center" wrapText="1"/>
    </xf>
    <xf numFmtId="0" fontId="0" fillId="77" borderId="22" xfId="0" applyFill="1" applyBorder="1" applyAlignment="1">
      <alignment horizontal="center"/>
    </xf>
    <xf numFmtId="0" fontId="9" fillId="0" borderId="79" xfId="0" applyFont="1" applyFill="1" applyBorder="1" applyAlignment="1">
      <alignment horizontal="center" vertical="top" wrapText="1"/>
    </xf>
    <xf numFmtId="0" fontId="9" fillId="77" borderId="28" xfId="0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horizontal="center" vertical="top" wrapText="1"/>
    </xf>
    <xf numFmtId="0" fontId="9" fillId="0" borderId="80" xfId="0" applyFont="1" applyFill="1" applyBorder="1" applyAlignment="1">
      <alignment horizontal="center" vertical="top" wrapText="1"/>
    </xf>
    <xf numFmtId="0" fontId="0" fillId="0" borderId="81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165" fontId="0" fillId="0" borderId="74" xfId="0" applyNumberFormat="1" applyFont="1" applyFill="1" applyBorder="1" applyAlignment="1">
      <alignment horizontal="center"/>
    </xf>
    <xf numFmtId="165" fontId="0" fillId="0" borderId="82" xfId="0" applyNumberFormat="1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0" fillId="77" borderId="34" xfId="0" applyFont="1" applyFill="1" applyBorder="1" applyAlignment="1">
      <alignment horizontal="center"/>
    </xf>
    <xf numFmtId="0" fontId="0" fillId="77" borderId="35" xfId="0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165" fontId="0" fillId="0" borderId="23" xfId="0" applyNumberFormat="1" applyFont="1" applyFill="1" applyBorder="1" applyAlignment="1">
      <alignment horizontal="center"/>
    </xf>
    <xf numFmtId="165" fontId="0" fillId="0" borderId="24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165" fontId="0" fillId="0" borderId="63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49" fontId="0" fillId="0" borderId="83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 wrapText="1"/>
    </xf>
    <xf numFmtId="0" fontId="0" fillId="77" borderId="43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67" xfId="0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5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82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2" xfId="0" applyBorder="1" applyAlignment="1">
      <alignment/>
    </xf>
    <xf numFmtId="0" fontId="0" fillId="0" borderId="76" xfId="0" applyBorder="1" applyAlignment="1">
      <alignment/>
    </xf>
    <xf numFmtId="0" fontId="0" fillId="0" borderId="7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84" xfId="0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0" fontId="0" fillId="0" borderId="0" xfId="95" applyBorder="1" applyAlignment="1">
      <alignment horizontal="center"/>
      <protection/>
    </xf>
    <xf numFmtId="0" fontId="0" fillId="0" borderId="72" xfId="95" applyBorder="1" applyAlignment="1">
      <alignment horizontal="center"/>
      <protection/>
    </xf>
    <xf numFmtId="0" fontId="0" fillId="0" borderId="73" xfId="95" applyBorder="1" applyAlignment="1">
      <alignment horizontal="center"/>
      <protection/>
    </xf>
    <xf numFmtId="0" fontId="0" fillId="0" borderId="69" xfId="95" applyBorder="1" applyAlignment="1">
      <alignment horizontal="center"/>
      <protection/>
    </xf>
    <xf numFmtId="0" fontId="29" fillId="0" borderId="65" xfId="0" applyFont="1" applyBorder="1" applyAlignment="1">
      <alignment/>
    </xf>
    <xf numFmtId="0" fontId="0" fillId="0" borderId="85" xfId="0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87" xfId="95" applyBorder="1" applyAlignment="1">
      <alignment horizontal="center"/>
      <protection/>
    </xf>
    <xf numFmtId="0" fontId="0" fillId="0" borderId="88" xfId="95" applyBorder="1" applyAlignment="1">
      <alignment horizontal="center"/>
      <protection/>
    </xf>
  </cellXfs>
  <cellStyles count="124">
    <cellStyle name="Normal" xfId="0"/>
    <cellStyle name="20 % – Zvýraznění1" xfId="15"/>
    <cellStyle name="20 % – Zvýraznění1 2" xfId="16"/>
    <cellStyle name="20 % – Zvýraznění1 2 2" xfId="17"/>
    <cellStyle name="20 % – Zvýraznění2" xfId="18"/>
    <cellStyle name="20 % – Zvýraznění2 2" xfId="19"/>
    <cellStyle name="20 % – Zvýraznění2 2 2" xfId="20"/>
    <cellStyle name="20 % – Zvýraznění3" xfId="21"/>
    <cellStyle name="20 % – Zvýraznění3 2" xfId="22"/>
    <cellStyle name="20 % – Zvýraznění3 2 2" xfId="23"/>
    <cellStyle name="20 % – Zvýraznění4" xfId="24"/>
    <cellStyle name="20 % – Zvýraznění4 2" xfId="25"/>
    <cellStyle name="20 % – Zvýraznění4 2 2" xfId="26"/>
    <cellStyle name="20 % – Zvýraznění5" xfId="27"/>
    <cellStyle name="20 % – Zvýraznění5 2" xfId="28"/>
    <cellStyle name="20 % – Zvýraznění5 2 2" xfId="29"/>
    <cellStyle name="20 % – Zvýraznění6" xfId="30"/>
    <cellStyle name="20 % – Zvýraznění6 2" xfId="31"/>
    <cellStyle name="20 % – Zvýraznění6 2 2" xfId="32"/>
    <cellStyle name="40 % – Zvýraznění1" xfId="33"/>
    <cellStyle name="40 % – Zvýraznění1 2" xfId="34"/>
    <cellStyle name="40 % – Zvýraznění1 2 2" xfId="35"/>
    <cellStyle name="40 % – Zvýraznění2" xfId="36"/>
    <cellStyle name="40 % – Zvýraznění2 2" xfId="37"/>
    <cellStyle name="40 % – Zvýraznění2 2 2" xfId="38"/>
    <cellStyle name="40 % – Zvýraznění3" xfId="39"/>
    <cellStyle name="40 % – Zvýraznění3 2" xfId="40"/>
    <cellStyle name="40 % – Zvýraznění3 2 2" xfId="41"/>
    <cellStyle name="40 % – Zvýraznění4" xfId="42"/>
    <cellStyle name="40 % – Zvýraznění4 2" xfId="43"/>
    <cellStyle name="40 % – Zvýraznění4 2 2" xfId="44"/>
    <cellStyle name="40 % – Zvýraznění5" xfId="45"/>
    <cellStyle name="40 % – Zvýraznění5 2" xfId="46"/>
    <cellStyle name="40 % – Zvýraznění5 2 2" xfId="47"/>
    <cellStyle name="40 % – Zvýraznění6" xfId="48"/>
    <cellStyle name="40 % – Zvýraznění6 2" xfId="49"/>
    <cellStyle name="40 % – Zvýraznění6 2 2" xfId="50"/>
    <cellStyle name="60 % – Zvýraznění1" xfId="51"/>
    <cellStyle name="60 % – Zvýraznění1 2" xfId="52"/>
    <cellStyle name="60 % – Zvýraznění1 2 2" xfId="53"/>
    <cellStyle name="60 % – Zvýraznění2" xfId="54"/>
    <cellStyle name="60 % – Zvýraznění2 2" xfId="55"/>
    <cellStyle name="60 % – Zvýraznění2 2 2" xfId="56"/>
    <cellStyle name="60 % – Zvýraznění3" xfId="57"/>
    <cellStyle name="60 % – Zvýraznění3 2" xfId="58"/>
    <cellStyle name="60 % – Zvýraznění3 2 2" xfId="59"/>
    <cellStyle name="60 % – Zvýraznění4" xfId="60"/>
    <cellStyle name="60 % – Zvýraznění4 2" xfId="61"/>
    <cellStyle name="60 % – Zvýraznění4 2 2" xfId="62"/>
    <cellStyle name="60 % – Zvýraznění5" xfId="63"/>
    <cellStyle name="60 % – Zvýraznění5 2" xfId="64"/>
    <cellStyle name="60 % – Zvýraznění5 2 2" xfId="65"/>
    <cellStyle name="60 % – Zvýraznění6" xfId="66"/>
    <cellStyle name="60 % – Zvýraznění6 2" xfId="67"/>
    <cellStyle name="60 % – Zvýraznění6 2 2" xfId="68"/>
    <cellStyle name="Celkem" xfId="69"/>
    <cellStyle name="Celkem 2" xfId="70"/>
    <cellStyle name="Comma" xfId="71"/>
    <cellStyle name="Comma [0]" xfId="72"/>
    <cellStyle name="Hyperlink" xfId="73"/>
    <cellStyle name="Chybně" xfId="74"/>
    <cellStyle name="Chybně 2" xfId="75"/>
    <cellStyle name="Chybně 2 2" xfId="76"/>
    <cellStyle name="Kontrolní buňka" xfId="77"/>
    <cellStyle name="Kontrolní buňka 2" xfId="78"/>
    <cellStyle name="Kontrolní buňka 2 2" xfId="79"/>
    <cellStyle name="Currency" xfId="80"/>
    <cellStyle name="Currency [0]" xfId="81"/>
    <cellStyle name="Nadpis 1" xfId="82"/>
    <cellStyle name="Nadpis 1 2" xfId="83"/>
    <cellStyle name="Nadpis 2" xfId="84"/>
    <cellStyle name="Nadpis 2 2" xfId="85"/>
    <cellStyle name="Nadpis 3" xfId="86"/>
    <cellStyle name="Nadpis 3 2" xfId="87"/>
    <cellStyle name="Nadpis 4" xfId="88"/>
    <cellStyle name="Nadpis 4 2" xfId="89"/>
    <cellStyle name="Název" xfId="90"/>
    <cellStyle name="Název 2" xfId="91"/>
    <cellStyle name="Neutrální" xfId="92"/>
    <cellStyle name="Neutrální 2" xfId="93"/>
    <cellStyle name="Neutrální 2 2" xfId="94"/>
    <cellStyle name="Normální 2" xfId="95"/>
    <cellStyle name="Followed Hyperlink" xfId="96"/>
    <cellStyle name="Poznámka" xfId="97"/>
    <cellStyle name="Poznámka 2" xfId="98"/>
    <cellStyle name="Poznámka 2 2" xfId="99"/>
    <cellStyle name="Percent" xfId="100"/>
    <cellStyle name="Propojená buňka" xfId="101"/>
    <cellStyle name="Propojená buňka 2" xfId="102"/>
    <cellStyle name="Správně" xfId="103"/>
    <cellStyle name="Správně 2" xfId="104"/>
    <cellStyle name="Správně 2 2" xfId="105"/>
    <cellStyle name="Styl 1" xfId="106"/>
    <cellStyle name="Text upozornění" xfId="107"/>
    <cellStyle name="Text upozornění 2" xfId="108"/>
    <cellStyle name="Vstup" xfId="109"/>
    <cellStyle name="Vstup 2" xfId="110"/>
    <cellStyle name="Vstup 2 2" xfId="111"/>
    <cellStyle name="Výpočet" xfId="112"/>
    <cellStyle name="Výpočet 2" xfId="113"/>
    <cellStyle name="Výpočet 2 2" xfId="114"/>
    <cellStyle name="Výstup" xfId="115"/>
    <cellStyle name="Výstup 2" xfId="116"/>
    <cellStyle name="Výstup 2 2" xfId="117"/>
    <cellStyle name="Vysvětlující text" xfId="118"/>
    <cellStyle name="Vysvětlující text 2" xfId="119"/>
    <cellStyle name="Zvýraznění 1" xfId="120"/>
    <cellStyle name="Zvýraznění 1 2" xfId="121"/>
    <cellStyle name="Zvýraznění 1 2 2" xfId="122"/>
    <cellStyle name="Zvýraznění 2" xfId="123"/>
    <cellStyle name="Zvýraznění 2 2" xfId="124"/>
    <cellStyle name="Zvýraznění 2 2 2" xfId="125"/>
    <cellStyle name="Zvýraznění 3" xfId="126"/>
    <cellStyle name="Zvýraznění 3 2" xfId="127"/>
    <cellStyle name="Zvýraznění 3 2 2" xfId="128"/>
    <cellStyle name="Zvýraznění 4" xfId="129"/>
    <cellStyle name="Zvýraznění 4 2" xfId="130"/>
    <cellStyle name="Zvýraznění 4 2 2" xfId="131"/>
    <cellStyle name="Zvýraznění 5" xfId="132"/>
    <cellStyle name="Zvýraznění 5 2" xfId="133"/>
    <cellStyle name="Zvýraznění 5 2 2" xfId="134"/>
    <cellStyle name="Zvýraznění 6" xfId="135"/>
    <cellStyle name="Zvýraznění 6 2" xfId="136"/>
    <cellStyle name="Zvýraznění 6 2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39</xdr:row>
      <xdr:rowOff>0</xdr:rowOff>
    </xdr:from>
    <xdr:to>
      <xdr:col>12</xdr:col>
      <xdr:colOff>219075</xdr:colOff>
      <xdr:row>39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63531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tabSelected="1" zoomScalePageLayoutView="0" workbookViewId="0" topLeftCell="A1">
      <selection activeCell="D24" sqref="D24"/>
    </sheetView>
  </sheetViews>
  <sheetFormatPr defaultColWidth="9.00390625" defaultRowHeight="12.75"/>
  <cols>
    <col min="1" max="1" width="18.375" style="0" customWidth="1"/>
    <col min="2" max="5" width="10.50390625" style="0" customWidth="1"/>
    <col min="6" max="9" width="7.625" style="0" customWidth="1"/>
    <col min="10" max="13" width="6.625" style="0" customWidth="1"/>
    <col min="15" max="15" width="2.125" style="0" customWidth="1"/>
    <col min="16" max="16" width="10.50390625" style="0" customWidth="1"/>
    <col min="17" max="17" width="10.875" style="0" customWidth="1"/>
    <col min="18" max="28" width="6.625" style="0" customWidth="1"/>
  </cols>
  <sheetData>
    <row r="1" spans="10:14" ht="12.75">
      <c r="J1" s="203" t="s">
        <v>134</v>
      </c>
      <c r="K1" s="203"/>
      <c r="L1" s="203"/>
      <c r="M1" s="203"/>
      <c r="N1" s="203"/>
    </row>
    <row r="2" spans="10:14" ht="12.75">
      <c r="J2" s="203" t="s">
        <v>133</v>
      </c>
      <c r="K2" s="203"/>
      <c r="L2" s="203"/>
      <c r="M2" s="203"/>
      <c r="N2" s="203"/>
    </row>
    <row r="3" spans="1:6" ht="12.75">
      <c r="A3" s="205" t="s">
        <v>109</v>
      </c>
      <c r="B3" s="204"/>
      <c r="C3" s="204"/>
      <c r="D3" s="204"/>
      <c r="E3" s="204"/>
      <c r="F3" s="204"/>
    </row>
    <row r="4" spans="1:28" ht="13.5" thickBot="1">
      <c r="A4" s="202" t="s">
        <v>117</v>
      </c>
      <c r="B4" s="202"/>
      <c r="C4" s="202"/>
      <c r="D4" s="202"/>
      <c r="E4" s="202"/>
      <c r="F4" s="202"/>
      <c r="P4" s="6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</row>
    <row r="5" spans="1:28" ht="12.75">
      <c r="A5" s="70"/>
      <c r="B5" s="195" t="s">
        <v>15</v>
      </c>
      <c r="C5" s="196"/>
      <c r="D5" s="196"/>
      <c r="E5" s="196"/>
      <c r="F5" s="195" t="s">
        <v>75</v>
      </c>
      <c r="G5" s="196"/>
      <c r="H5" s="196"/>
      <c r="I5" s="196"/>
      <c r="J5" s="196"/>
      <c r="K5" s="196"/>
      <c r="L5" s="196"/>
      <c r="M5" s="206"/>
      <c r="N5" s="92" t="s">
        <v>17</v>
      </c>
      <c r="P5" s="6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</row>
    <row r="6" spans="1:28" ht="12.75">
      <c r="A6" s="71"/>
      <c r="B6" s="197"/>
      <c r="C6" s="198"/>
      <c r="D6" s="198"/>
      <c r="E6" s="198"/>
      <c r="F6" s="199" t="s">
        <v>104</v>
      </c>
      <c r="G6" s="200"/>
      <c r="H6" s="200"/>
      <c r="I6" s="201"/>
      <c r="J6" s="207" t="s">
        <v>105</v>
      </c>
      <c r="K6" s="207"/>
      <c r="L6" s="207"/>
      <c r="M6" s="208"/>
      <c r="N6" s="91">
        <v>2012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3.5" thickBot="1">
      <c r="A7" s="72" t="s">
        <v>14</v>
      </c>
      <c r="B7" s="93" t="s">
        <v>76</v>
      </c>
      <c r="C7" s="94" t="s">
        <v>79</v>
      </c>
      <c r="D7" s="94" t="s">
        <v>102</v>
      </c>
      <c r="E7" s="108" t="s">
        <v>110</v>
      </c>
      <c r="F7" s="93" t="s">
        <v>76</v>
      </c>
      <c r="G7" s="38" t="s">
        <v>79</v>
      </c>
      <c r="H7" s="14" t="s">
        <v>102</v>
      </c>
      <c r="I7" s="14" t="s">
        <v>110</v>
      </c>
      <c r="J7" s="38" t="s">
        <v>76</v>
      </c>
      <c r="K7" s="38" t="s">
        <v>79</v>
      </c>
      <c r="L7" s="38" t="s">
        <v>102</v>
      </c>
      <c r="M7" s="94" t="s">
        <v>110</v>
      </c>
      <c r="N7" s="98" t="s">
        <v>18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12.75">
      <c r="A8" s="73" t="s">
        <v>0</v>
      </c>
      <c r="B8" s="95">
        <v>1249026</v>
      </c>
      <c r="C8" s="85">
        <v>1260469</v>
      </c>
      <c r="D8" s="85">
        <v>1245370</v>
      </c>
      <c r="E8" s="129">
        <v>1246176</v>
      </c>
      <c r="F8" s="39">
        <v>56408</v>
      </c>
      <c r="G8" s="36">
        <v>55364</v>
      </c>
      <c r="H8" s="36">
        <v>54283</v>
      </c>
      <c r="I8" s="36">
        <v>62437</v>
      </c>
      <c r="J8" s="37">
        <f>F8*10000/B8</f>
        <v>451.6158991085854</v>
      </c>
      <c r="K8" s="125">
        <f>G8*10000/C8</f>
        <v>439.23333298954594</v>
      </c>
      <c r="L8" s="37">
        <f>H8*10000/D8</f>
        <v>435.87849394155955</v>
      </c>
      <c r="M8" s="40">
        <f>I8*10000/E8</f>
        <v>501.02874714326066</v>
      </c>
      <c r="N8" s="99" t="s">
        <v>26</v>
      </c>
      <c r="P8" s="107"/>
      <c r="Q8" s="124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12.75">
      <c r="A9" s="74" t="s">
        <v>1</v>
      </c>
      <c r="B9" s="96">
        <v>1247533</v>
      </c>
      <c r="C9" s="86">
        <v>1272807</v>
      </c>
      <c r="D9" s="86">
        <v>1286058</v>
      </c>
      <c r="E9" s="130">
        <v>1297044</v>
      </c>
      <c r="F9" s="41">
        <v>29435</v>
      </c>
      <c r="G9" s="23">
        <v>28642</v>
      </c>
      <c r="H9" s="23">
        <v>27474</v>
      </c>
      <c r="I9" s="23">
        <v>28604</v>
      </c>
      <c r="J9" s="32">
        <f aca="true" t="shared" si="0" ref="J9:J22">F9*10000/B9</f>
        <v>235.9456623592322</v>
      </c>
      <c r="K9" s="126">
        <f aca="true" t="shared" si="1" ref="K9:K22">G9*10000/C9</f>
        <v>225.03018918029207</v>
      </c>
      <c r="L9" s="32">
        <f aca="true" t="shared" si="2" ref="L9:L22">H9*10000/D9</f>
        <v>213.62955636526502</v>
      </c>
      <c r="M9" s="42">
        <f aca="true" t="shared" si="3" ref="M9:M22">I9*10000/E9</f>
        <v>220.5322255837119</v>
      </c>
      <c r="N9" s="100" t="s">
        <v>34</v>
      </c>
      <c r="P9" s="107"/>
      <c r="Q9" s="124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12.75">
      <c r="A10" s="74" t="s">
        <v>2</v>
      </c>
      <c r="B10" s="96">
        <v>637643</v>
      </c>
      <c r="C10" s="86">
        <v>638845</v>
      </c>
      <c r="D10" s="86">
        <v>636414</v>
      </c>
      <c r="E10" s="130">
        <v>636459</v>
      </c>
      <c r="F10" s="41">
        <v>11601</v>
      </c>
      <c r="G10" s="23">
        <v>11435</v>
      </c>
      <c r="H10" s="23">
        <v>10778</v>
      </c>
      <c r="I10" s="23">
        <v>11497</v>
      </c>
      <c r="J10" s="32">
        <f t="shared" si="0"/>
        <v>181.93565992255856</v>
      </c>
      <c r="K10" s="126">
        <f t="shared" si="1"/>
        <v>178.99490486737784</v>
      </c>
      <c r="L10" s="32">
        <f t="shared" si="2"/>
        <v>169.35516817669003</v>
      </c>
      <c r="M10" s="42">
        <f t="shared" si="3"/>
        <v>180.64007265196972</v>
      </c>
      <c r="N10" s="100" t="s">
        <v>39</v>
      </c>
      <c r="P10" s="107"/>
      <c r="Q10" s="124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12.75">
      <c r="A11" s="74" t="s">
        <v>3</v>
      </c>
      <c r="B11" s="96">
        <v>571863</v>
      </c>
      <c r="C11" s="86">
        <v>572290</v>
      </c>
      <c r="D11" s="86">
        <v>572145</v>
      </c>
      <c r="E11" s="130">
        <v>572859</v>
      </c>
      <c r="F11" s="41">
        <v>10513</v>
      </c>
      <c r="G11" s="23">
        <v>10477</v>
      </c>
      <c r="H11" s="23">
        <v>9596</v>
      </c>
      <c r="I11" s="23">
        <v>10308</v>
      </c>
      <c r="J11" s="32">
        <f t="shared" si="0"/>
        <v>183.83773736017193</v>
      </c>
      <c r="K11" s="126">
        <f t="shared" si="1"/>
        <v>183.07151968407626</v>
      </c>
      <c r="L11" s="32">
        <f t="shared" si="2"/>
        <v>167.71972139929562</v>
      </c>
      <c r="M11" s="42">
        <f t="shared" si="3"/>
        <v>179.93956628070782</v>
      </c>
      <c r="N11" s="100" t="s">
        <v>40</v>
      </c>
      <c r="P11" s="107"/>
      <c r="Q11" s="124"/>
      <c r="R11" s="24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ht="12.75">
      <c r="A12" s="74" t="s">
        <v>4</v>
      </c>
      <c r="B12" s="96">
        <v>307636</v>
      </c>
      <c r="C12" s="86">
        <v>307049</v>
      </c>
      <c r="D12" s="86">
        <v>302514</v>
      </c>
      <c r="E12" s="130">
        <v>301075</v>
      </c>
      <c r="F12" s="41">
        <v>6119</v>
      </c>
      <c r="G12" s="23">
        <v>6114</v>
      </c>
      <c r="H12" s="23">
        <v>5712</v>
      </c>
      <c r="I12" s="23">
        <v>6328</v>
      </c>
      <c r="J12" s="32">
        <f t="shared" si="0"/>
        <v>198.90389941359268</v>
      </c>
      <c r="K12" s="126">
        <f t="shared" si="1"/>
        <v>199.12131288491415</v>
      </c>
      <c r="L12" s="32">
        <f t="shared" si="2"/>
        <v>188.8177076102263</v>
      </c>
      <c r="M12" s="42">
        <f t="shared" si="3"/>
        <v>210.18018766088184</v>
      </c>
      <c r="N12" s="100" t="s">
        <v>36</v>
      </c>
      <c r="P12" s="107"/>
      <c r="Q12" s="124"/>
      <c r="R12" s="24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2.75">
      <c r="A13" s="74" t="s">
        <v>5</v>
      </c>
      <c r="B13" s="96">
        <v>836198</v>
      </c>
      <c r="C13" s="86">
        <v>836183</v>
      </c>
      <c r="D13" s="86">
        <v>827372</v>
      </c>
      <c r="E13" s="130">
        <v>826037</v>
      </c>
      <c r="F13" s="41">
        <v>22629</v>
      </c>
      <c r="G13" s="23">
        <v>23549</v>
      </c>
      <c r="H13" s="23">
        <v>21105</v>
      </c>
      <c r="I13" s="23">
        <v>23297</v>
      </c>
      <c r="J13" s="32">
        <f t="shared" si="0"/>
        <v>270.61772451022364</v>
      </c>
      <c r="K13" s="126">
        <f t="shared" si="1"/>
        <v>281.6249553028464</v>
      </c>
      <c r="L13" s="32">
        <f t="shared" si="2"/>
        <v>255.08477444245153</v>
      </c>
      <c r="M13" s="42">
        <f t="shared" si="3"/>
        <v>282.03337138651176</v>
      </c>
      <c r="N13" s="100" t="s">
        <v>28</v>
      </c>
      <c r="P13" s="107"/>
      <c r="Q13" s="124"/>
      <c r="R13" s="24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12.75">
      <c r="A14" s="74" t="s">
        <v>6</v>
      </c>
      <c r="B14" s="96">
        <v>439027</v>
      </c>
      <c r="C14" s="86">
        <v>440177</v>
      </c>
      <c r="D14" s="86">
        <v>438610</v>
      </c>
      <c r="E14" s="130">
        <v>438527</v>
      </c>
      <c r="F14" s="41">
        <v>10470</v>
      </c>
      <c r="G14" s="23">
        <v>10496</v>
      </c>
      <c r="H14" s="23">
        <v>9942</v>
      </c>
      <c r="I14" s="23">
        <v>10677</v>
      </c>
      <c r="J14" s="32">
        <f t="shared" si="0"/>
        <v>238.4819156908345</v>
      </c>
      <c r="K14" s="126">
        <f t="shared" si="1"/>
        <v>238.44953280157756</v>
      </c>
      <c r="L14" s="32">
        <f t="shared" si="2"/>
        <v>226.6706185449488</v>
      </c>
      <c r="M14" s="42">
        <f t="shared" si="3"/>
        <v>243.4741760484531</v>
      </c>
      <c r="N14" s="100" t="s">
        <v>32</v>
      </c>
      <c r="P14" s="107"/>
      <c r="Q14" s="124"/>
      <c r="R14" s="24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12.75">
      <c r="A15" s="74" t="s">
        <v>11</v>
      </c>
      <c r="B15" s="96">
        <v>554402</v>
      </c>
      <c r="C15" s="86">
        <v>554285</v>
      </c>
      <c r="D15" s="86">
        <v>553342</v>
      </c>
      <c r="E15" s="130">
        <v>552099</v>
      </c>
      <c r="F15" s="41">
        <v>8473</v>
      </c>
      <c r="G15" s="23">
        <v>8460</v>
      </c>
      <c r="H15" s="23">
        <v>8115</v>
      </c>
      <c r="I15" s="23">
        <v>8265</v>
      </c>
      <c r="J15" s="32">
        <f t="shared" si="0"/>
        <v>152.83133899228358</v>
      </c>
      <c r="K15" s="126">
        <f t="shared" si="1"/>
        <v>152.62906266631788</v>
      </c>
      <c r="L15" s="32">
        <f t="shared" si="2"/>
        <v>146.65432951050164</v>
      </c>
      <c r="M15" s="42">
        <f t="shared" si="3"/>
        <v>149.70141224671661</v>
      </c>
      <c r="N15" s="100" t="s">
        <v>44</v>
      </c>
      <c r="P15" s="107"/>
      <c r="Q15" s="124"/>
      <c r="R15" s="24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13.5" thickBot="1">
      <c r="A16" s="75" t="s">
        <v>7</v>
      </c>
      <c r="B16" s="97">
        <v>516329</v>
      </c>
      <c r="C16" s="87">
        <v>517169</v>
      </c>
      <c r="D16" s="87">
        <v>516476</v>
      </c>
      <c r="E16" s="131">
        <v>515804</v>
      </c>
      <c r="F16" s="43">
        <v>6994</v>
      </c>
      <c r="G16" s="44">
        <v>7046</v>
      </c>
      <c r="H16" s="44">
        <v>6924</v>
      </c>
      <c r="I16" s="44">
        <v>7069</v>
      </c>
      <c r="J16" s="45">
        <f t="shared" si="0"/>
        <v>135.45626916171665</v>
      </c>
      <c r="K16" s="127">
        <f t="shared" si="1"/>
        <v>136.24173142628425</v>
      </c>
      <c r="L16" s="45">
        <f t="shared" si="2"/>
        <v>134.0623765673526</v>
      </c>
      <c r="M16" s="46">
        <f t="shared" si="3"/>
        <v>137.0481810920427</v>
      </c>
      <c r="N16" s="101" t="s">
        <v>46</v>
      </c>
      <c r="P16" s="107"/>
      <c r="Q16" s="124"/>
      <c r="R16" s="24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ht="13.5" thickBot="1">
      <c r="A17" s="76" t="s">
        <v>8</v>
      </c>
      <c r="B17" s="47">
        <v>514569</v>
      </c>
      <c r="C17" s="88">
        <v>514288</v>
      </c>
      <c r="D17" s="88">
        <v>511659</v>
      </c>
      <c r="E17" s="132">
        <v>510520</v>
      </c>
      <c r="F17" s="48">
        <v>6766</v>
      </c>
      <c r="G17" s="49">
        <v>6612</v>
      </c>
      <c r="H17" s="49">
        <v>6763</v>
      </c>
      <c r="I17" s="49">
        <v>6853</v>
      </c>
      <c r="J17" s="50">
        <f t="shared" si="0"/>
        <v>131.4886827616899</v>
      </c>
      <c r="K17" s="128">
        <f t="shared" si="1"/>
        <v>128.56609526179884</v>
      </c>
      <c r="L17" s="50">
        <f t="shared" si="2"/>
        <v>132.17787628088237</v>
      </c>
      <c r="M17" s="51">
        <f t="shared" si="3"/>
        <v>134.23568126616</v>
      </c>
      <c r="N17" s="102" t="s">
        <v>48</v>
      </c>
      <c r="P17" s="107"/>
      <c r="Q17" s="124"/>
      <c r="R17" s="24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ht="12.75">
      <c r="A18" s="73" t="s">
        <v>9</v>
      </c>
      <c r="B18" s="95">
        <v>1151708</v>
      </c>
      <c r="C18" s="89">
        <v>1155873</v>
      </c>
      <c r="D18" s="89">
        <v>1167631</v>
      </c>
      <c r="E18" s="129">
        <v>1168975</v>
      </c>
      <c r="F18" s="39">
        <v>22110</v>
      </c>
      <c r="G18" s="36">
        <v>22985</v>
      </c>
      <c r="H18" s="36">
        <v>22462</v>
      </c>
      <c r="I18" s="36">
        <v>23108</v>
      </c>
      <c r="J18" s="37">
        <f t="shared" si="0"/>
        <v>191.9757438517402</v>
      </c>
      <c r="K18" s="125">
        <f t="shared" si="1"/>
        <v>198.8540263506458</v>
      </c>
      <c r="L18" s="37">
        <f t="shared" si="2"/>
        <v>192.37241902621633</v>
      </c>
      <c r="M18" s="40">
        <f t="shared" si="3"/>
        <v>197.6774524690434</v>
      </c>
      <c r="N18" s="99" t="s">
        <v>38</v>
      </c>
      <c r="P18" s="107"/>
      <c r="Q18" s="124"/>
      <c r="R18" s="24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ht="12.75">
      <c r="A19" s="74" t="s">
        <v>10</v>
      </c>
      <c r="B19" s="96">
        <v>642041</v>
      </c>
      <c r="C19" s="86">
        <v>641493</v>
      </c>
      <c r="D19" s="86">
        <v>637871</v>
      </c>
      <c r="E19" s="130">
        <v>636677</v>
      </c>
      <c r="F19" s="41">
        <v>10150</v>
      </c>
      <c r="G19" s="23">
        <v>10956</v>
      </c>
      <c r="H19" s="23">
        <v>10904</v>
      </c>
      <c r="I19" s="23">
        <v>11333</v>
      </c>
      <c r="J19" s="32">
        <f t="shared" si="0"/>
        <v>158.0895924092075</v>
      </c>
      <c r="K19" s="126">
        <f t="shared" si="1"/>
        <v>170.789081096754</v>
      </c>
      <c r="L19" s="32">
        <f t="shared" si="2"/>
        <v>170.9436547515093</v>
      </c>
      <c r="M19" s="42">
        <f t="shared" si="3"/>
        <v>178.00234655877313</v>
      </c>
      <c r="N19" s="100" t="s">
        <v>42</v>
      </c>
      <c r="P19" s="107"/>
      <c r="Q19" s="124"/>
      <c r="R19" s="24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18" ht="12.75">
      <c r="A20" s="74" t="s">
        <v>12</v>
      </c>
      <c r="B20" s="96">
        <v>1247373</v>
      </c>
      <c r="C20" s="86">
        <v>1241231</v>
      </c>
      <c r="D20" s="86">
        <v>1228403</v>
      </c>
      <c r="E20" s="130">
        <v>1224044</v>
      </c>
      <c r="F20" s="41">
        <v>30080</v>
      </c>
      <c r="G20" s="23">
        <v>31694</v>
      </c>
      <c r="H20" s="23">
        <v>30880</v>
      </c>
      <c r="I20" s="23">
        <v>33058</v>
      </c>
      <c r="J20" s="32">
        <f t="shared" si="0"/>
        <v>241.14679410248579</v>
      </c>
      <c r="K20" s="126">
        <f t="shared" si="1"/>
        <v>255.34328420737154</v>
      </c>
      <c r="L20" s="32">
        <f t="shared" si="2"/>
        <v>251.38330010590988</v>
      </c>
      <c r="M20" s="42">
        <f t="shared" si="3"/>
        <v>270.071990876145</v>
      </c>
      <c r="N20" s="100" t="s">
        <v>30</v>
      </c>
      <c r="P20" s="107"/>
      <c r="Q20" s="124"/>
      <c r="R20" s="24"/>
    </row>
    <row r="21" spans="1:18" ht="13.5" thickBot="1">
      <c r="A21" s="75" t="s">
        <v>13</v>
      </c>
      <c r="B21" s="97">
        <v>591042</v>
      </c>
      <c r="C21" s="87">
        <v>589921</v>
      </c>
      <c r="D21" s="87">
        <v>588343</v>
      </c>
      <c r="E21" s="131">
        <v>586626</v>
      </c>
      <c r="F21" s="43">
        <v>7190</v>
      </c>
      <c r="G21" s="44">
        <v>7153</v>
      </c>
      <c r="H21" s="44">
        <v>6765</v>
      </c>
      <c r="I21" s="44">
        <v>7168</v>
      </c>
      <c r="J21" s="45">
        <f t="shared" si="0"/>
        <v>121.6495612832929</v>
      </c>
      <c r="K21" s="127">
        <f t="shared" si="1"/>
        <v>121.2535237769125</v>
      </c>
      <c r="L21" s="45">
        <f t="shared" si="2"/>
        <v>114.98394643940695</v>
      </c>
      <c r="M21" s="46">
        <f t="shared" si="3"/>
        <v>122.19028819043139</v>
      </c>
      <c r="N21" s="101" t="s">
        <v>50</v>
      </c>
      <c r="P21" s="107"/>
      <c r="Q21" s="124"/>
      <c r="R21" s="24"/>
    </row>
    <row r="22" spans="1:17" ht="13.5" thickBot="1">
      <c r="A22" s="76" t="s">
        <v>16</v>
      </c>
      <c r="B22" s="47">
        <v>10517247</v>
      </c>
      <c r="C22" s="90">
        <v>10542080</v>
      </c>
      <c r="D22" s="105">
        <f>SUM(D8:D21)</f>
        <v>10512208</v>
      </c>
      <c r="E22" s="109">
        <f>SUM(E8:E21)</f>
        <v>10512922</v>
      </c>
      <c r="F22" s="48">
        <v>238938</v>
      </c>
      <c r="G22" s="49">
        <v>240983</v>
      </c>
      <c r="H22" s="49">
        <f>SUM(H8:H21)</f>
        <v>231703</v>
      </c>
      <c r="I22" s="49">
        <f>SUM(I8:I21)</f>
        <v>250002</v>
      </c>
      <c r="J22" s="50">
        <f t="shared" si="0"/>
        <v>227.1868294050715</v>
      </c>
      <c r="K22" s="128">
        <f t="shared" si="1"/>
        <v>228.59151135259836</v>
      </c>
      <c r="L22" s="50">
        <f t="shared" si="2"/>
        <v>220.41325666311016</v>
      </c>
      <c r="M22" s="51">
        <f t="shared" si="3"/>
        <v>237.8044848045101</v>
      </c>
      <c r="N22" s="103"/>
      <c r="P22" s="107"/>
      <c r="Q22" s="124"/>
    </row>
    <row r="23" ht="12.75">
      <c r="A23" s="9" t="s">
        <v>74</v>
      </c>
    </row>
    <row r="24" ht="12.75" customHeight="1">
      <c r="A24" s="82"/>
    </row>
    <row r="25" spans="1:2" ht="12.75">
      <c r="A25" s="204"/>
      <c r="B25" s="204"/>
    </row>
    <row r="26" spans="3:5" ht="12.75">
      <c r="C26" s="13"/>
      <c r="D26" s="13"/>
      <c r="E26" s="13"/>
    </row>
    <row r="27" spans="2:5" ht="12.75">
      <c r="B27" s="11"/>
      <c r="C27" s="13"/>
      <c r="D27" s="13"/>
      <c r="E27" s="13"/>
    </row>
    <row r="28" spans="2:5" ht="12.75">
      <c r="B28" s="4"/>
      <c r="C28" s="4"/>
      <c r="D28" s="4"/>
      <c r="E28" s="4"/>
    </row>
    <row r="29" spans="2:5" ht="12.75">
      <c r="B29" s="4"/>
      <c r="C29" s="4"/>
      <c r="D29" s="4"/>
      <c r="E29" s="4"/>
    </row>
    <row r="30" spans="2:5" ht="12.75">
      <c r="B30" s="4"/>
      <c r="C30" s="4"/>
      <c r="D30" s="4"/>
      <c r="E30" s="4"/>
    </row>
    <row r="31" spans="2:5" ht="12.75">
      <c r="B31" s="4"/>
      <c r="C31" s="4"/>
      <c r="D31" s="4"/>
      <c r="E31" s="4"/>
    </row>
    <row r="32" spans="2:5" ht="12.75">
      <c r="B32" s="4"/>
      <c r="C32" s="4"/>
      <c r="D32" s="4"/>
      <c r="E32" s="4"/>
    </row>
    <row r="33" spans="2:5" ht="12.75">
      <c r="B33" s="4"/>
      <c r="C33" s="4"/>
      <c r="D33" s="4"/>
      <c r="E33" s="4"/>
    </row>
    <row r="34" spans="2:5" ht="12.75">
      <c r="B34" s="4"/>
      <c r="C34" s="4"/>
      <c r="D34" s="4"/>
      <c r="E34" s="4"/>
    </row>
    <row r="35" spans="2:5" ht="12.75">
      <c r="B35" s="4"/>
      <c r="C35" s="4"/>
      <c r="D35" s="4"/>
      <c r="E35" s="4"/>
    </row>
    <row r="36" spans="2:5" ht="12.75">
      <c r="B36" s="4"/>
      <c r="C36" s="4"/>
      <c r="D36" s="4"/>
      <c r="E36" s="4"/>
    </row>
    <row r="37" spans="2:5" ht="12.75">
      <c r="B37" s="4"/>
      <c r="C37" s="4"/>
      <c r="D37" s="4"/>
      <c r="E37" s="4"/>
    </row>
    <row r="38" spans="2:5" ht="12.75">
      <c r="B38" s="4"/>
      <c r="C38" s="4"/>
      <c r="D38" s="4"/>
      <c r="E38" s="4"/>
    </row>
    <row r="39" spans="2:5" ht="12.75">
      <c r="B39" s="4"/>
      <c r="C39" s="4"/>
      <c r="D39" s="4"/>
      <c r="E39" s="4"/>
    </row>
    <row r="40" spans="2:5" ht="12.75">
      <c r="B40" s="4"/>
      <c r="C40" s="4"/>
      <c r="D40" s="4"/>
      <c r="E40" s="4"/>
    </row>
    <row r="41" spans="2:5" ht="12.75">
      <c r="B41" s="4"/>
      <c r="C41" s="4"/>
      <c r="D41" s="4"/>
      <c r="E41" s="4"/>
    </row>
    <row r="42" spans="2:5" ht="12.75">
      <c r="B42" s="12"/>
      <c r="C42" s="12"/>
      <c r="D42" s="12"/>
      <c r="E42" s="12"/>
    </row>
  </sheetData>
  <sheetProtection/>
  <mergeCells count="14">
    <mergeCell ref="J1:N1"/>
    <mergeCell ref="J2:N2"/>
    <mergeCell ref="A25:B25"/>
    <mergeCell ref="A3:F3"/>
    <mergeCell ref="F5:M5"/>
    <mergeCell ref="J6:M6"/>
    <mergeCell ref="Q4:AB4"/>
    <mergeCell ref="Q5:S5"/>
    <mergeCell ref="T5:V5"/>
    <mergeCell ref="W5:Y5"/>
    <mergeCell ref="Z5:AB5"/>
    <mergeCell ref="B5:E6"/>
    <mergeCell ref="F6:I6"/>
    <mergeCell ref="A4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6"/>
  <sheetViews>
    <sheetView zoomScalePageLayoutView="0" workbookViewId="0" topLeftCell="A1">
      <selection activeCell="M38" sqref="M38"/>
    </sheetView>
  </sheetViews>
  <sheetFormatPr defaultColWidth="9.00390625" defaultRowHeight="12.75"/>
  <cols>
    <col min="1" max="1" width="3.375" style="0" customWidth="1"/>
    <col min="2" max="2" width="17.50390625" style="0" customWidth="1"/>
    <col min="3" max="18" width="6.625" style="0" customWidth="1"/>
    <col min="19" max="19" width="5.875" style="0" customWidth="1"/>
    <col min="20" max="20" width="13.625" style="0" customWidth="1"/>
  </cols>
  <sheetData>
    <row r="1" spans="1:19" ht="13.5" thickBot="1">
      <c r="A1" s="209" t="s">
        <v>118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7"/>
      <c r="S1" s="7"/>
    </row>
    <row r="2" spans="1:20" ht="12.75">
      <c r="A2" s="1"/>
      <c r="B2" s="69"/>
      <c r="C2" s="211" t="s">
        <v>77</v>
      </c>
      <c r="D2" s="212"/>
      <c r="E2" s="212"/>
      <c r="F2" s="212"/>
      <c r="G2" s="212"/>
      <c r="H2" s="212"/>
      <c r="I2" s="213"/>
      <c r="J2" s="216" t="s">
        <v>78</v>
      </c>
      <c r="K2" s="217"/>
      <c r="L2" s="217"/>
      <c r="M2" s="217"/>
      <c r="N2" s="217"/>
      <c r="O2" s="217"/>
      <c r="P2" s="217"/>
      <c r="Q2" s="217"/>
      <c r="R2" s="218"/>
      <c r="S2" s="7"/>
      <c r="T2" s="7"/>
    </row>
    <row r="3" spans="1:18" ht="12.75">
      <c r="A3" s="2"/>
      <c r="B3" s="60"/>
      <c r="C3" s="22" t="s">
        <v>79</v>
      </c>
      <c r="D3" s="22" t="s">
        <v>102</v>
      </c>
      <c r="E3" s="22" t="s">
        <v>79</v>
      </c>
      <c r="F3" s="77" t="s">
        <v>102</v>
      </c>
      <c r="G3" s="22" t="s">
        <v>111</v>
      </c>
      <c r="H3" s="110" t="s">
        <v>111</v>
      </c>
      <c r="I3" s="22" t="s">
        <v>110</v>
      </c>
      <c r="J3" s="214" t="s">
        <v>19</v>
      </c>
      <c r="K3" s="198"/>
      <c r="L3" s="215"/>
      <c r="M3" s="214" t="s">
        <v>20</v>
      </c>
      <c r="N3" s="198"/>
      <c r="O3" s="198"/>
      <c r="P3" s="219" t="s">
        <v>21</v>
      </c>
      <c r="Q3" s="200"/>
      <c r="R3" s="220"/>
    </row>
    <row r="4" spans="1:19" ht="13.5" thickBot="1">
      <c r="A4" s="3" t="s">
        <v>22</v>
      </c>
      <c r="B4" s="3" t="s">
        <v>23</v>
      </c>
      <c r="C4" s="8" t="s">
        <v>100</v>
      </c>
      <c r="D4" s="8" t="s">
        <v>100</v>
      </c>
      <c r="E4" s="8" t="s">
        <v>24</v>
      </c>
      <c r="F4" s="78" t="s">
        <v>24</v>
      </c>
      <c r="G4" s="8" t="s">
        <v>113</v>
      </c>
      <c r="H4" s="112" t="s">
        <v>24</v>
      </c>
      <c r="I4" s="8" t="s">
        <v>25</v>
      </c>
      <c r="J4" s="111">
        <v>2011</v>
      </c>
      <c r="K4" s="8">
        <v>2012</v>
      </c>
      <c r="L4" s="8" t="s">
        <v>111</v>
      </c>
      <c r="M4" s="8">
        <v>2011</v>
      </c>
      <c r="N4" s="8">
        <v>2012</v>
      </c>
      <c r="O4" s="149" t="s">
        <v>111</v>
      </c>
      <c r="P4" s="98">
        <v>2011</v>
      </c>
      <c r="Q4" s="112">
        <v>2012</v>
      </c>
      <c r="R4" s="150" t="s">
        <v>111</v>
      </c>
      <c r="S4" s="15"/>
    </row>
    <row r="5" spans="1:23" ht="12.75">
      <c r="A5" s="53" t="s">
        <v>26</v>
      </c>
      <c r="B5" s="57" t="s">
        <v>68</v>
      </c>
      <c r="C5" s="172">
        <v>185</v>
      </c>
      <c r="D5" s="173">
        <v>187</v>
      </c>
      <c r="E5" s="174">
        <v>85.7</v>
      </c>
      <c r="F5" s="175">
        <v>92.8</v>
      </c>
      <c r="G5" s="176">
        <v>178</v>
      </c>
      <c r="H5" s="162">
        <v>88.3</v>
      </c>
      <c r="I5" s="177" t="s">
        <v>54</v>
      </c>
      <c r="J5" s="168">
        <v>7</v>
      </c>
      <c r="K5" s="151">
        <v>15</v>
      </c>
      <c r="L5" s="151">
        <v>18</v>
      </c>
      <c r="M5" s="151">
        <v>102</v>
      </c>
      <c r="N5" s="151">
        <v>88</v>
      </c>
      <c r="O5" s="151">
        <v>93</v>
      </c>
      <c r="P5" s="152">
        <v>17</v>
      </c>
      <c r="Q5" s="153">
        <v>14</v>
      </c>
      <c r="R5" s="154">
        <v>8</v>
      </c>
      <c r="S5" s="19"/>
      <c r="T5" s="19"/>
      <c r="U5" s="148"/>
      <c r="W5" s="84"/>
    </row>
    <row r="6" spans="1:23" ht="12.75">
      <c r="A6" s="133" t="s">
        <v>28</v>
      </c>
      <c r="B6" s="134" t="s">
        <v>120</v>
      </c>
      <c r="C6" s="178">
        <v>141</v>
      </c>
      <c r="D6" s="135">
        <v>161</v>
      </c>
      <c r="E6" s="136">
        <v>144.8</v>
      </c>
      <c r="F6" s="137">
        <v>176.8</v>
      </c>
      <c r="G6" s="167"/>
      <c r="H6" s="163"/>
      <c r="I6" s="179"/>
      <c r="J6" s="169">
        <v>5</v>
      </c>
      <c r="K6" s="138">
        <v>8</v>
      </c>
      <c r="L6" s="138"/>
      <c r="M6" s="138">
        <v>92</v>
      </c>
      <c r="N6" s="138">
        <v>101</v>
      </c>
      <c r="O6" s="138"/>
      <c r="P6" s="140">
        <v>9</v>
      </c>
      <c r="Q6" s="139">
        <v>10</v>
      </c>
      <c r="R6" s="155"/>
      <c r="S6" s="19"/>
      <c r="T6" s="19"/>
      <c r="W6" s="10"/>
    </row>
    <row r="7" spans="1:23" ht="12.75">
      <c r="A7" s="52" t="s">
        <v>30</v>
      </c>
      <c r="B7" s="56" t="s">
        <v>29</v>
      </c>
      <c r="C7" s="180">
        <v>687</v>
      </c>
      <c r="D7" s="80">
        <v>689</v>
      </c>
      <c r="E7" s="59">
        <v>166.4</v>
      </c>
      <c r="F7" s="79">
        <v>195.7</v>
      </c>
      <c r="G7" s="5">
        <v>632</v>
      </c>
      <c r="H7" s="164">
        <v>117</v>
      </c>
      <c r="I7" s="161" t="s">
        <v>39</v>
      </c>
      <c r="J7" s="170">
        <v>41</v>
      </c>
      <c r="K7" s="61">
        <v>69</v>
      </c>
      <c r="L7" s="61">
        <v>39</v>
      </c>
      <c r="M7" s="61">
        <v>408</v>
      </c>
      <c r="N7" s="61">
        <v>350</v>
      </c>
      <c r="O7" s="61">
        <v>360</v>
      </c>
      <c r="P7" s="64">
        <v>73</v>
      </c>
      <c r="Q7" s="113">
        <v>66</v>
      </c>
      <c r="R7" s="156">
        <v>62</v>
      </c>
      <c r="S7" s="20"/>
      <c r="T7" s="81"/>
      <c r="U7" s="148"/>
      <c r="W7" s="10"/>
    </row>
    <row r="8" spans="1:23" ht="12.75">
      <c r="A8" s="52" t="s">
        <v>32</v>
      </c>
      <c r="B8" s="54" t="s">
        <v>103</v>
      </c>
      <c r="C8" s="181">
        <v>162</v>
      </c>
      <c r="D8" s="65">
        <v>169</v>
      </c>
      <c r="E8" s="59">
        <v>131.3</v>
      </c>
      <c r="F8" s="79">
        <v>88.4</v>
      </c>
      <c r="G8" s="5">
        <v>151</v>
      </c>
      <c r="H8" s="164">
        <v>79</v>
      </c>
      <c r="I8" s="161" t="s">
        <v>60</v>
      </c>
      <c r="J8" s="170">
        <v>9</v>
      </c>
      <c r="K8" s="61">
        <v>14</v>
      </c>
      <c r="L8" s="61">
        <v>9</v>
      </c>
      <c r="M8" s="61">
        <v>91</v>
      </c>
      <c r="N8" s="61">
        <v>92</v>
      </c>
      <c r="O8" s="61">
        <v>84</v>
      </c>
      <c r="P8" s="64">
        <v>10</v>
      </c>
      <c r="Q8" s="113">
        <v>18</v>
      </c>
      <c r="R8" s="156">
        <v>11</v>
      </c>
      <c r="S8" s="19"/>
      <c r="T8" s="19"/>
      <c r="U8" s="148"/>
      <c r="W8" s="10"/>
    </row>
    <row r="9" spans="1:23" ht="12.75">
      <c r="A9" s="52" t="s">
        <v>34</v>
      </c>
      <c r="B9" s="56" t="s">
        <v>43</v>
      </c>
      <c r="C9" s="181">
        <v>347</v>
      </c>
      <c r="D9" s="65">
        <v>332</v>
      </c>
      <c r="E9" s="59">
        <v>184.1</v>
      </c>
      <c r="F9" s="79">
        <v>194.3</v>
      </c>
      <c r="G9" s="5">
        <v>364</v>
      </c>
      <c r="H9" s="164">
        <v>213</v>
      </c>
      <c r="I9" s="161" t="s">
        <v>28</v>
      </c>
      <c r="J9" s="170">
        <v>15</v>
      </c>
      <c r="K9" s="61">
        <v>19</v>
      </c>
      <c r="L9" s="61">
        <v>17</v>
      </c>
      <c r="M9" s="61">
        <v>215</v>
      </c>
      <c r="N9" s="61">
        <v>190</v>
      </c>
      <c r="O9" s="61">
        <v>188</v>
      </c>
      <c r="P9" s="64">
        <v>27</v>
      </c>
      <c r="Q9" s="113">
        <v>28</v>
      </c>
      <c r="R9" s="156">
        <v>43</v>
      </c>
      <c r="S9" s="19"/>
      <c r="T9" s="19"/>
      <c r="U9" s="148"/>
      <c r="W9" s="10"/>
    </row>
    <row r="10" spans="1:23" ht="12.75">
      <c r="A10" s="52" t="s">
        <v>36</v>
      </c>
      <c r="B10" s="54" t="s">
        <v>57</v>
      </c>
      <c r="C10" s="180">
        <v>200</v>
      </c>
      <c r="D10" s="80">
        <v>251</v>
      </c>
      <c r="E10" s="59">
        <v>88.1</v>
      </c>
      <c r="F10" s="79">
        <v>123.7</v>
      </c>
      <c r="G10" s="5">
        <v>314</v>
      </c>
      <c r="H10" s="27">
        <v>154.8</v>
      </c>
      <c r="I10" s="161" t="s">
        <v>34</v>
      </c>
      <c r="J10" s="170">
        <v>21</v>
      </c>
      <c r="K10" s="61">
        <v>24</v>
      </c>
      <c r="L10" s="61">
        <v>18</v>
      </c>
      <c r="M10" s="61">
        <v>113</v>
      </c>
      <c r="N10" s="61">
        <v>129</v>
      </c>
      <c r="O10" s="61">
        <v>183</v>
      </c>
      <c r="P10" s="64">
        <v>11</v>
      </c>
      <c r="Q10" s="113">
        <v>35</v>
      </c>
      <c r="R10" s="156">
        <v>18</v>
      </c>
      <c r="S10" s="20"/>
      <c r="T10" s="81"/>
      <c r="U10" s="148"/>
      <c r="W10" s="10"/>
    </row>
    <row r="11" spans="1:23" ht="12.75">
      <c r="A11" s="133" t="s">
        <v>38</v>
      </c>
      <c r="B11" s="141" t="s">
        <v>101</v>
      </c>
      <c r="C11" s="178">
        <v>0</v>
      </c>
      <c r="D11" s="135">
        <f>-F12102</f>
        <v>0</v>
      </c>
      <c r="E11" s="136">
        <v>0</v>
      </c>
      <c r="F11" s="137">
        <v>0</v>
      </c>
      <c r="G11" s="167"/>
      <c r="H11" s="163"/>
      <c r="I11" s="179"/>
      <c r="J11" s="169">
        <v>0</v>
      </c>
      <c r="K11" s="138">
        <v>0</v>
      </c>
      <c r="L11" s="138"/>
      <c r="M11" s="138">
        <v>0</v>
      </c>
      <c r="N11" s="138">
        <v>0</v>
      </c>
      <c r="O11" s="138"/>
      <c r="P11" s="140">
        <v>0</v>
      </c>
      <c r="Q11" s="139">
        <v>0</v>
      </c>
      <c r="R11" s="155"/>
      <c r="S11" s="19"/>
      <c r="T11" s="19"/>
      <c r="W11" s="10"/>
    </row>
    <row r="12" spans="1:23" ht="12.75">
      <c r="A12" s="52" t="s">
        <v>39</v>
      </c>
      <c r="B12" s="54" t="s">
        <v>71</v>
      </c>
      <c r="C12" s="181">
        <v>75</v>
      </c>
      <c r="D12" s="65">
        <v>101</v>
      </c>
      <c r="E12" s="59">
        <v>74.6</v>
      </c>
      <c r="F12" s="79">
        <v>116.1</v>
      </c>
      <c r="G12" s="31">
        <v>73</v>
      </c>
      <c r="H12" s="165">
        <v>83.9</v>
      </c>
      <c r="I12" s="182" t="s">
        <v>58</v>
      </c>
      <c r="J12" s="170">
        <v>6</v>
      </c>
      <c r="K12" s="61">
        <v>11</v>
      </c>
      <c r="L12" s="61">
        <v>2</v>
      </c>
      <c r="M12" s="61">
        <v>35</v>
      </c>
      <c r="N12" s="61">
        <v>54</v>
      </c>
      <c r="O12" s="61">
        <v>43</v>
      </c>
      <c r="P12" s="64">
        <v>2</v>
      </c>
      <c r="Q12" s="113">
        <v>11</v>
      </c>
      <c r="R12" s="156">
        <v>9</v>
      </c>
      <c r="S12" s="19"/>
      <c r="T12" s="19"/>
      <c r="U12" s="148"/>
      <c r="W12" s="10"/>
    </row>
    <row r="13" spans="1:23" ht="12.75">
      <c r="A13" s="53" t="s">
        <v>40</v>
      </c>
      <c r="B13" s="57" t="s">
        <v>27</v>
      </c>
      <c r="C13" s="181">
        <v>1234</v>
      </c>
      <c r="D13" s="65">
        <v>1419</v>
      </c>
      <c r="E13" s="59">
        <v>177.6</v>
      </c>
      <c r="F13" s="79">
        <v>231.6</v>
      </c>
      <c r="G13" s="5">
        <v>1435</v>
      </c>
      <c r="H13" s="27">
        <v>234.2</v>
      </c>
      <c r="I13" s="161" t="s">
        <v>26</v>
      </c>
      <c r="J13" s="170">
        <v>58</v>
      </c>
      <c r="K13" s="61">
        <v>92</v>
      </c>
      <c r="L13" s="61">
        <v>80</v>
      </c>
      <c r="M13" s="62">
        <v>577</v>
      </c>
      <c r="N13" s="62">
        <v>762</v>
      </c>
      <c r="O13" s="62">
        <v>814</v>
      </c>
      <c r="P13" s="64">
        <v>168</v>
      </c>
      <c r="Q13" s="113">
        <v>180</v>
      </c>
      <c r="R13" s="156">
        <v>185</v>
      </c>
      <c r="S13" s="19"/>
      <c r="T13" s="19"/>
      <c r="U13" s="148"/>
      <c r="W13" s="15"/>
    </row>
    <row r="14" spans="1:23" ht="12.75">
      <c r="A14" s="53" t="s">
        <v>42</v>
      </c>
      <c r="B14" s="58" t="s">
        <v>45</v>
      </c>
      <c r="C14" s="181">
        <v>121</v>
      </c>
      <c r="D14" s="65">
        <v>109</v>
      </c>
      <c r="E14" s="59">
        <v>131.8</v>
      </c>
      <c r="F14" s="79">
        <v>137.5</v>
      </c>
      <c r="G14" s="5">
        <v>185</v>
      </c>
      <c r="H14" s="27">
        <v>110.3</v>
      </c>
      <c r="I14" s="161" t="s">
        <v>44</v>
      </c>
      <c r="J14" s="170">
        <v>2</v>
      </c>
      <c r="K14" s="61">
        <v>3</v>
      </c>
      <c r="L14" s="61">
        <v>6</v>
      </c>
      <c r="M14" s="61">
        <v>62</v>
      </c>
      <c r="N14" s="61">
        <v>52</v>
      </c>
      <c r="O14" s="61">
        <v>91</v>
      </c>
      <c r="P14" s="64">
        <v>9</v>
      </c>
      <c r="Q14" s="113">
        <v>8</v>
      </c>
      <c r="R14" s="156">
        <v>32</v>
      </c>
      <c r="S14" s="19"/>
      <c r="T14" s="19"/>
      <c r="U14" s="148"/>
      <c r="W14" s="10"/>
    </row>
    <row r="15" spans="1:23" ht="12.75">
      <c r="A15" s="133" t="s">
        <v>44</v>
      </c>
      <c r="B15" s="141" t="s">
        <v>121</v>
      </c>
      <c r="C15" s="178">
        <v>114</v>
      </c>
      <c r="D15" s="135">
        <v>92</v>
      </c>
      <c r="E15" s="136">
        <v>105.2</v>
      </c>
      <c r="F15" s="137">
        <v>100.1</v>
      </c>
      <c r="G15" s="167"/>
      <c r="H15" s="163"/>
      <c r="I15" s="179"/>
      <c r="J15" s="169">
        <v>6</v>
      </c>
      <c r="K15" s="138">
        <v>5</v>
      </c>
      <c r="L15" s="138"/>
      <c r="M15" s="138">
        <v>65</v>
      </c>
      <c r="N15" s="138">
        <v>53</v>
      </c>
      <c r="O15" s="138"/>
      <c r="P15" s="140">
        <v>5</v>
      </c>
      <c r="Q15" s="139">
        <v>11</v>
      </c>
      <c r="R15" s="155"/>
      <c r="S15" s="19"/>
      <c r="T15" s="19"/>
      <c r="W15" s="10"/>
    </row>
    <row r="16" spans="1:23" ht="12.75">
      <c r="A16" s="52" t="s">
        <v>46</v>
      </c>
      <c r="B16" s="54" t="s">
        <v>41</v>
      </c>
      <c r="C16" s="181">
        <v>156</v>
      </c>
      <c r="D16" s="65">
        <v>205</v>
      </c>
      <c r="E16" s="59">
        <v>89.6</v>
      </c>
      <c r="F16" s="79">
        <v>131.9</v>
      </c>
      <c r="G16" s="5">
        <v>178</v>
      </c>
      <c r="H16" s="27">
        <v>114.6</v>
      </c>
      <c r="I16" s="161" t="s">
        <v>116</v>
      </c>
      <c r="J16" s="170">
        <v>12</v>
      </c>
      <c r="K16" s="61">
        <v>11</v>
      </c>
      <c r="L16" s="61">
        <v>23</v>
      </c>
      <c r="M16" s="61">
        <v>55</v>
      </c>
      <c r="N16" s="61">
        <v>112</v>
      </c>
      <c r="O16" s="61">
        <v>80</v>
      </c>
      <c r="P16" s="64">
        <v>17</v>
      </c>
      <c r="Q16" s="113">
        <v>19</v>
      </c>
      <c r="R16" s="156">
        <v>15</v>
      </c>
      <c r="S16" s="19"/>
      <c r="T16" s="19"/>
      <c r="U16" s="148"/>
      <c r="W16" s="10"/>
    </row>
    <row r="17" spans="1:23" ht="12.75">
      <c r="A17" s="52" t="s">
        <v>48</v>
      </c>
      <c r="B17" s="56" t="s">
        <v>47</v>
      </c>
      <c r="C17" s="181">
        <v>216</v>
      </c>
      <c r="D17" s="65">
        <v>181</v>
      </c>
      <c r="E17" s="59">
        <v>153.5</v>
      </c>
      <c r="F17" s="79">
        <v>142.4</v>
      </c>
      <c r="G17" s="5">
        <v>203</v>
      </c>
      <c r="H17" s="27">
        <v>159.7</v>
      </c>
      <c r="I17" s="161" t="s">
        <v>32</v>
      </c>
      <c r="J17" s="170">
        <v>4</v>
      </c>
      <c r="K17" s="61">
        <v>23</v>
      </c>
      <c r="L17" s="61">
        <v>32</v>
      </c>
      <c r="M17" s="61">
        <v>119</v>
      </c>
      <c r="N17" s="61">
        <v>103</v>
      </c>
      <c r="O17" s="61">
        <v>87</v>
      </c>
      <c r="P17" s="64">
        <v>26</v>
      </c>
      <c r="Q17" s="113">
        <v>5</v>
      </c>
      <c r="R17" s="156">
        <v>16</v>
      </c>
      <c r="S17" s="19"/>
      <c r="T17" s="19"/>
      <c r="U17" s="148"/>
      <c r="W17" s="10"/>
    </row>
    <row r="18" spans="1:23" ht="12.75">
      <c r="A18" s="52" t="s">
        <v>50</v>
      </c>
      <c r="B18" s="54" t="s">
        <v>64</v>
      </c>
      <c r="C18" s="181">
        <v>194</v>
      </c>
      <c r="D18" s="65">
        <v>254</v>
      </c>
      <c r="E18" s="59">
        <v>73.5</v>
      </c>
      <c r="F18" s="79">
        <v>112.8</v>
      </c>
      <c r="G18" s="5">
        <v>194</v>
      </c>
      <c r="H18" s="27">
        <v>86.1</v>
      </c>
      <c r="I18" s="161" t="s">
        <v>56</v>
      </c>
      <c r="J18" s="170">
        <v>14</v>
      </c>
      <c r="K18" s="61">
        <v>23</v>
      </c>
      <c r="L18" s="61">
        <v>17</v>
      </c>
      <c r="M18" s="61">
        <v>87</v>
      </c>
      <c r="N18" s="61">
        <v>119</v>
      </c>
      <c r="O18" s="61">
        <v>99</v>
      </c>
      <c r="P18" s="64">
        <v>25</v>
      </c>
      <c r="Q18" s="113">
        <v>50</v>
      </c>
      <c r="R18" s="156">
        <v>16</v>
      </c>
      <c r="S18" s="19"/>
      <c r="T18" s="19"/>
      <c r="U18" s="148"/>
      <c r="W18" s="15"/>
    </row>
    <row r="19" spans="1:23" ht="12.75">
      <c r="A19" s="133" t="s">
        <v>52</v>
      </c>
      <c r="B19" s="141" t="s">
        <v>122</v>
      </c>
      <c r="C19" s="178">
        <v>109</v>
      </c>
      <c r="D19" s="135">
        <v>112</v>
      </c>
      <c r="E19" s="136">
        <v>90.2</v>
      </c>
      <c r="F19" s="137">
        <v>103.2</v>
      </c>
      <c r="G19" s="167"/>
      <c r="H19" s="163"/>
      <c r="I19" s="179"/>
      <c r="J19" s="169">
        <v>9</v>
      </c>
      <c r="K19" s="138">
        <v>10</v>
      </c>
      <c r="L19" s="138"/>
      <c r="M19" s="138">
        <v>52</v>
      </c>
      <c r="N19" s="138">
        <v>71</v>
      </c>
      <c r="O19" s="138"/>
      <c r="P19" s="140">
        <v>6</v>
      </c>
      <c r="Q19" s="139">
        <v>4</v>
      </c>
      <c r="R19" s="155"/>
      <c r="S19" s="19"/>
      <c r="T19" s="19"/>
      <c r="W19" s="10"/>
    </row>
    <row r="20" spans="1:23" ht="12.75">
      <c r="A20" s="52" t="s">
        <v>54</v>
      </c>
      <c r="B20" s="54" t="s">
        <v>62</v>
      </c>
      <c r="C20" s="181">
        <v>190</v>
      </c>
      <c r="D20" s="65">
        <v>162</v>
      </c>
      <c r="E20" s="59">
        <v>123.6</v>
      </c>
      <c r="F20" s="79">
        <v>134.9</v>
      </c>
      <c r="G20" s="5">
        <v>126</v>
      </c>
      <c r="H20" s="27">
        <v>104.1</v>
      </c>
      <c r="I20" s="161" t="s">
        <v>48</v>
      </c>
      <c r="J20" s="170">
        <v>4</v>
      </c>
      <c r="K20" s="61">
        <v>7</v>
      </c>
      <c r="L20" s="61">
        <v>8</v>
      </c>
      <c r="M20" s="61">
        <v>93</v>
      </c>
      <c r="N20" s="61">
        <v>72</v>
      </c>
      <c r="O20" s="61">
        <v>73</v>
      </c>
      <c r="P20" s="64">
        <v>26</v>
      </c>
      <c r="Q20" s="113">
        <v>21</v>
      </c>
      <c r="R20" s="156">
        <v>8</v>
      </c>
      <c r="S20" s="19"/>
      <c r="T20" s="19"/>
      <c r="U20" s="148"/>
      <c r="W20" s="10"/>
    </row>
    <row r="21" spans="1:23" ht="12.75">
      <c r="A21" s="52" t="s">
        <v>56</v>
      </c>
      <c r="B21" s="56" t="s">
        <v>31</v>
      </c>
      <c r="C21" s="181">
        <v>535</v>
      </c>
      <c r="D21" s="65">
        <v>435</v>
      </c>
      <c r="E21" s="59">
        <v>188.2</v>
      </c>
      <c r="F21" s="79">
        <v>170.3</v>
      </c>
      <c r="G21" s="5">
        <v>475</v>
      </c>
      <c r="H21" s="27">
        <v>186</v>
      </c>
      <c r="I21" s="161" t="s">
        <v>30</v>
      </c>
      <c r="J21" s="170">
        <v>24</v>
      </c>
      <c r="K21" s="61">
        <v>16</v>
      </c>
      <c r="L21" s="61">
        <v>27</v>
      </c>
      <c r="M21" s="61">
        <v>304</v>
      </c>
      <c r="N21" s="61">
        <v>223</v>
      </c>
      <c r="O21" s="61">
        <v>239</v>
      </c>
      <c r="P21" s="64">
        <v>63</v>
      </c>
      <c r="Q21" s="113">
        <v>57</v>
      </c>
      <c r="R21" s="156">
        <v>80</v>
      </c>
      <c r="S21" s="19"/>
      <c r="T21" s="19"/>
      <c r="U21" s="148"/>
      <c r="W21" s="10"/>
    </row>
    <row r="22" spans="1:23" ht="12.75">
      <c r="A22" s="133" t="s">
        <v>58</v>
      </c>
      <c r="B22" s="141" t="s">
        <v>123</v>
      </c>
      <c r="C22" s="178">
        <v>69</v>
      </c>
      <c r="D22" s="135">
        <v>85</v>
      </c>
      <c r="E22" s="136">
        <v>70.7</v>
      </c>
      <c r="F22" s="137">
        <v>96.1</v>
      </c>
      <c r="G22" s="167"/>
      <c r="H22" s="163"/>
      <c r="I22" s="179"/>
      <c r="J22" s="169">
        <v>2</v>
      </c>
      <c r="K22" s="138">
        <v>7</v>
      </c>
      <c r="L22" s="138"/>
      <c r="M22" s="138">
        <v>35</v>
      </c>
      <c r="N22" s="138">
        <v>38</v>
      </c>
      <c r="O22" s="138"/>
      <c r="P22" s="140">
        <v>9</v>
      </c>
      <c r="Q22" s="139">
        <v>14</v>
      </c>
      <c r="R22" s="155"/>
      <c r="S22" s="19"/>
      <c r="T22" s="19"/>
      <c r="W22" s="10"/>
    </row>
    <row r="23" spans="1:23" ht="12.75">
      <c r="A23" s="52" t="s">
        <v>59</v>
      </c>
      <c r="B23" s="54" t="s">
        <v>55</v>
      </c>
      <c r="C23" s="181">
        <v>189</v>
      </c>
      <c r="D23" s="65">
        <v>207</v>
      </c>
      <c r="E23" s="59">
        <v>102.2</v>
      </c>
      <c r="F23" s="79">
        <v>113.1</v>
      </c>
      <c r="G23" s="5">
        <v>152</v>
      </c>
      <c r="H23" s="27">
        <v>83.1</v>
      </c>
      <c r="I23" s="161" t="s">
        <v>59</v>
      </c>
      <c r="J23" s="170">
        <v>7</v>
      </c>
      <c r="K23" s="61">
        <v>4</v>
      </c>
      <c r="L23" s="61">
        <v>13</v>
      </c>
      <c r="M23" s="61">
        <v>102</v>
      </c>
      <c r="N23" s="61">
        <v>132</v>
      </c>
      <c r="O23" s="61">
        <v>85</v>
      </c>
      <c r="P23" s="64">
        <v>28</v>
      </c>
      <c r="Q23" s="113">
        <v>15</v>
      </c>
      <c r="R23" s="156">
        <v>16</v>
      </c>
      <c r="S23" s="19"/>
      <c r="T23" s="19"/>
      <c r="U23" s="148"/>
      <c r="W23" s="10"/>
    </row>
    <row r="24" spans="1:23" ht="12.75">
      <c r="A24" s="133" t="s">
        <v>60</v>
      </c>
      <c r="B24" s="141" t="s">
        <v>124</v>
      </c>
      <c r="C24" s="178">
        <v>87</v>
      </c>
      <c r="D24" s="135">
        <v>80</v>
      </c>
      <c r="E24" s="136">
        <v>88.5</v>
      </c>
      <c r="F24" s="137">
        <v>82.4</v>
      </c>
      <c r="G24" s="167"/>
      <c r="H24" s="163"/>
      <c r="I24" s="179"/>
      <c r="J24" s="169">
        <v>7</v>
      </c>
      <c r="K24" s="138">
        <v>4</v>
      </c>
      <c r="L24" s="138"/>
      <c r="M24" s="138">
        <v>56</v>
      </c>
      <c r="N24" s="138">
        <v>50</v>
      </c>
      <c r="O24" s="138"/>
      <c r="P24" s="140">
        <v>6</v>
      </c>
      <c r="Q24" s="139">
        <v>6</v>
      </c>
      <c r="R24" s="155"/>
      <c r="S24" s="19"/>
      <c r="T24" s="19"/>
      <c r="W24" s="10"/>
    </row>
    <row r="25" spans="1:23" ht="12.75">
      <c r="A25" s="52" t="s">
        <v>61</v>
      </c>
      <c r="B25" s="55" t="s">
        <v>49</v>
      </c>
      <c r="C25" s="181">
        <v>134</v>
      </c>
      <c r="D25" s="65">
        <v>145</v>
      </c>
      <c r="E25" s="59">
        <v>111.6</v>
      </c>
      <c r="F25" s="79">
        <v>138.4</v>
      </c>
      <c r="G25" s="5">
        <v>216</v>
      </c>
      <c r="H25" s="27">
        <v>109.8</v>
      </c>
      <c r="I25" s="161" t="s">
        <v>46</v>
      </c>
      <c r="J25" s="170">
        <v>17</v>
      </c>
      <c r="K25" s="61">
        <v>12</v>
      </c>
      <c r="L25" s="61">
        <v>19</v>
      </c>
      <c r="M25" s="61">
        <v>65</v>
      </c>
      <c r="N25" s="61">
        <v>62</v>
      </c>
      <c r="O25" s="61">
        <v>106</v>
      </c>
      <c r="P25" s="64">
        <v>9</v>
      </c>
      <c r="Q25" s="113">
        <v>15</v>
      </c>
      <c r="R25" s="156">
        <v>24</v>
      </c>
      <c r="S25" s="19"/>
      <c r="T25" s="19"/>
      <c r="U25" s="148"/>
      <c r="W25" s="10"/>
    </row>
    <row r="26" spans="1:23" ht="12.75">
      <c r="A26" s="52" t="s">
        <v>63</v>
      </c>
      <c r="B26" s="54" t="s">
        <v>53</v>
      </c>
      <c r="C26" s="181">
        <v>201</v>
      </c>
      <c r="D26" s="65">
        <v>142</v>
      </c>
      <c r="E26" s="59">
        <v>128.9</v>
      </c>
      <c r="F26" s="79">
        <v>100.3</v>
      </c>
      <c r="G26" s="5">
        <v>147</v>
      </c>
      <c r="H26" s="27">
        <v>103.8</v>
      </c>
      <c r="I26" s="161" t="s">
        <v>50</v>
      </c>
      <c r="J26" s="170">
        <v>14</v>
      </c>
      <c r="K26" s="61">
        <v>5</v>
      </c>
      <c r="L26" s="61">
        <v>14</v>
      </c>
      <c r="M26" s="61">
        <v>113</v>
      </c>
      <c r="N26" s="61">
        <v>82</v>
      </c>
      <c r="O26" s="61">
        <v>80</v>
      </c>
      <c r="P26" s="64">
        <v>11</v>
      </c>
      <c r="Q26" s="113">
        <v>107</v>
      </c>
      <c r="R26" s="156">
        <v>10</v>
      </c>
      <c r="S26" s="19"/>
      <c r="T26" s="19"/>
      <c r="U26" s="148"/>
      <c r="W26" s="10"/>
    </row>
    <row r="27" spans="1:23" ht="12.75">
      <c r="A27" s="52" t="s">
        <v>65</v>
      </c>
      <c r="B27" s="54" t="s">
        <v>35</v>
      </c>
      <c r="C27" s="181">
        <v>669</v>
      </c>
      <c r="D27" s="65">
        <v>639</v>
      </c>
      <c r="E27" s="59">
        <v>122.1</v>
      </c>
      <c r="F27" s="79">
        <v>134</v>
      </c>
      <c r="G27" s="5">
        <v>671</v>
      </c>
      <c r="H27" s="27">
        <v>114.6</v>
      </c>
      <c r="I27" s="161" t="s">
        <v>116</v>
      </c>
      <c r="J27" s="170">
        <v>53</v>
      </c>
      <c r="K27" s="61">
        <v>60</v>
      </c>
      <c r="L27" s="61">
        <v>62</v>
      </c>
      <c r="M27" s="61">
        <v>243</v>
      </c>
      <c r="N27" s="61">
        <v>312</v>
      </c>
      <c r="O27" s="61">
        <v>292</v>
      </c>
      <c r="P27" s="64">
        <v>131</v>
      </c>
      <c r="Q27" s="113">
        <v>105</v>
      </c>
      <c r="R27" s="156">
        <v>103</v>
      </c>
      <c r="S27" s="19"/>
      <c r="T27" s="19"/>
      <c r="U27" s="148"/>
      <c r="W27" s="10"/>
    </row>
    <row r="28" spans="1:23" ht="12.75">
      <c r="A28" s="52" t="s">
        <v>66</v>
      </c>
      <c r="B28" s="55" t="s">
        <v>51</v>
      </c>
      <c r="C28" s="181">
        <v>167</v>
      </c>
      <c r="D28" s="65">
        <v>165</v>
      </c>
      <c r="E28" s="59">
        <v>98.7</v>
      </c>
      <c r="F28" s="79">
        <v>106.9</v>
      </c>
      <c r="G28" s="5">
        <v>146</v>
      </c>
      <c r="H28" s="27">
        <v>94.6</v>
      </c>
      <c r="I28" s="161" t="s">
        <v>52</v>
      </c>
      <c r="J28" s="170">
        <v>8</v>
      </c>
      <c r="K28" s="61">
        <v>8</v>
      </c>
      <c r="L28" s="61">
        <v>15</v>
      </c>
      <c r="M28" s="61">
        <v>105</v>
      </c>
      <c r="N28" s="61">
        <v>111</v>
      </c>
      <c r="O28" s="61">
        <v>82</v>
      </c>
      <c r="P28" s="64">
        <v>11</v>
      </c>
      <c r="Q28" s="113">
        <v>10</v>
      </c>
      <c r="R28" s="156">
        <v>14</v>
      </c>
      <c r="S28" s="19"/>
      <c r="T28" s="19"/>
      <c r="U28" s="148"/>
      <c r="W28" s="15"/>
    </row>
    <row r="29" spans="1:23" ht="12.75">
      <c r="A29" s="133" t="s">
        <v>67</v>
      </c>
      <c r="B29" s="193" t="s">
        <v>125</v>
      </c>
      <c r="C29" s="178">
        <v>124</v>
      </c>
      <c r="D29" s="135">
        <v>136</v>
      </c>
      <c r="E29" s="136">
        <v>136.2</v>
      </c>
      <c r="F29" s="137">
        <v>155.5</v>
      </c>
      <c r="G29" s="167"/>
      <c r="H29" s="163"/>
      <c r="I29" s="179"/>
      <c r="J29" s="169">
        <v>11</v>
      </c>
      <c r="K29" s="138">
        <v>17</v>
      </c>
      <c r="L29" s="138"/>
      <c r="M29" s="138">
        <v>69</v>
      </c>
      <c r="N29" s="138">
        <v>74</v>
      </c>
      <c r="O29" s="138"/>
      <c r="P29" s="140">
        <v>10</v>
      </c>
      <c r="Q29" s="139">
        <v>7</v>
      </c>
      <c r="R29" s="155"/>
      <c r="S29" s="19"/>
      <c r="T29" s="19"/>
      <c r="W29" s="10"/>
    </row>
    <row r="30" spans="1:23" ht="12.75">
      <c r="A30" s="52" t="s">
        <v>69</v>
      </c>
      <c r="B30" s="56" t="s">
        <v>33</v>
      </c>
      <c r="C30" s="181">
        <v>406</v>
      </c>
      <c r="D30" s="65">
        <v>402</v>
      </c>
      <c r="E30" s="59">
        <v>137.9</v>
      </c>
      <c r="F30" s="79">
        <v>154.9</v>
      </c>
      <c r="G30" s="31">
        <v>410</v>
      </c>
      <c r="H30" s="165">
        <v>118.1</v>
      </c>
      <c r="I30" s="182" t="s">
        <v>38</v>
      </c>
      <c r="J30" s="170">
        <v>15</v>
      </c>
      <c r="K30" s="61">
        <v>13</v>
      </c>
      <c r="L30" s="61">
        <v>33</v>
      </c>
      <c r="M30" s="61">
        <v>211</v>
      </c>
      <c r="N30" s="61">
        <v>227</v>
      </c>
      <c r="O30" s="61">
        <v>221</v>
      </c>
      <c r="P30" s="64">
        <v>47</v>
      </c>
      <c r="Q30" s="113">
        <v>36</v>
      </c>
      <c r="R30" s="156">
        <v>33</v>
      </c>
      <c r="S30" s="19"/>
      <c r="T30" s="19"/>
      <c r="U30" s="148"/>
      <c r="W30" s="10"/>
    </row>
    <row r="31" spans="1:23" ht="13.5" thickBot="1">
      <c r="A31" s="157" t="s">
        <v>70</v>
      </c>
      <c r="B31" s="158" t="s">
        <v>37</v>
      </c>
      <c r="C31" s="183">
        <v>635</v>
      </c>
      <c r="D31" s="184">
        <v>596</v>
      </c>
      <c r="E31" s="185">
        <v>138.7</v>
      </c>
      <c r="F31" s="186">
        <v>148.3</v>
      </c>
      <c r="G31" s="187">
        <v>603</v>
      </c>
      <c r="H31" s="188">
        <v>150</v>
      </c>
      <c r="I31" s="189" t="s">
        <v>36</v>
      </c>
      <c r="J31" s="171">
        <v>68</v>
      </c>
      <c r="K31" s="66">
        <v>48</v>
      </c>
      <c r="L31" s="66">
        <v>51</v>
      </c>
      <c r="M31" s="66">
        <v>285</v>
      </c>
      <c r="N31" s="66">
        <v>333</v>
      </c>
      <c r="O31" s="66">
        <v>296</v>
      </c>
      <c r="P31" s="68">
        <v>97</v>
      </c>
      <c r="Q31" s="114">
        <v>84</v>
      </c>
      <c r="R31" s="159">
        <v>122</v>
      </c>
      <c r="S31" s="19"/>
      <c r="T31" s="19"/>
      <c r="U31" s="148"/>
      <c r="W31" s="10"/>
    </row>
    <row r="32" spans="1:20" ht="13.5" thickBot="1">
      <c r="A32" s="63"/>
      <c r="B32" s="67" t="s">
        <v>99</v>
      </c>
      <c r="C32" s="191">
        <f>SUM(C5:C31)</f>
        <v>7347</v>
      </c>
      <c r="D32" s="142">
        <f>SUM(D5:D31)</f>
        <v>7456</v>
      </c>
      <c r="E32" s="143"/>
      <c r="F32" s="144"/>
      <c r="G32" s="143">
        <f>SUM(G5:G31)</f>
        <v>6853</v>
      </c>
      <c r="H32" s="166">
        <v>134.2</v>
      </c>
      <c r="I32" s="192"/>
      <c r="J32" s="190">
        <f aca="true" t="shared" si="0" ref="J32:Q32">SUM(J5:J31)</f>
        <v>439</v>
      </c>
      <c r="K32" s="145">
        <f t="shared" si="0"/>
        <v>528</v>
      </c>
      <c r="L32" s="145">
        <f>SUM(L5:L31)</f>
        <v>503</v>
      </c>
      <c r="M32" s="145">
        <f t="shared" si="0"/>
        <v>3754</v>
      </c>
      <c r="N32" s="145">
        <f t="shared" si="0"/>
        <v>3992</v>
      </c>
      <c r="O32" s="145">
        <f>SUM(O5:O31)</f>
        <v>3596</v>
      </c>
      <c r="P32" s="146">
        <f t="shared" si="0"/>
        <v>853</v>
      </c>
      <c r="Q32" s="147">
        <f t="shared" si="0"/>
        <v>936</v>
      </c>
      <c r="R32" s="160">
        <f>SUM(R5:R31)</f>
        <v>825</v>
      </c>
      <c r="T32" s="83"/>
    </row>
    <row r="33" spans="1:20" ht="12.75">
      <c r="A33" s="221" t="s">
        <v>119</v>
      </c>
      <c r="B33" s="221"/>
      <c r="C33" s="221"/>
      <c r="D33" s="221"/>
      <c r="E33" s="221"/>
      <c r="F33" s="221"/>
      <c r="G33" s="221"/>
      <c r="H33" s="221"/>
      <c r="I33" s="221"/>
      <c r="J33" s="221"/>
      <c r="K33" s="11"/>
      <c r="L33" s="11"/>
      <c r="M33" s="11"/>
      <c r="N33" s="11"/>
      <c r="O33" s="11"/>
      <c r="P33" s="11"/>
      <c r="Q33" s="11"/>
      <c r="R33" s="11"/>
      <c r="T33" s="83"/>
    </row>
    <row r="34" spans="1:12" ht="12.75">
      <c r="A34" s="209" t="s">
        <v>73</v>
      </c>
      <c r="B34" s="209"/>
      <c r="C34" s="209"/>
      <c r="D34" s="209"/>
      <c r="E34" s="209"/>
      <c r="F34" s="209"/>
      <c r="G34" s="209"/>
      <c r="H34" s="7"/>
      <c r="I34" s="7"/>
      <c r="J34" s="7"/>
      <c r="K34" s="7"/>
      <c r="L34" s="7"/>
    </row>
    <row r="35" spans="1:20" ht="12.75">
      <c r="A35" s="209" t="s">
        <v>126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</row>
    <row r="36" spans="1:20" ht="12.75">
      <c r="A36" s="209" t="s">
        <v>127</v>
      </c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</row>
    <row r="37" spans="1:20" ht="12.75">
      <c r="A37" s="222" t="s">
        <v>128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6"/>
      <c r="M37" s="6"/>
      <c r="N37" s="6"/>
      <c r="O37" s="6"/>
      <c r="P37" s="6"/>
      <c r="Q37" s="6"/>
      <c r="R37" s="6"/>
      <c r="S37" s="6"/>
      <c r="T37" s="6"/>
    </row>
    <row r="38" spans="1:20" ht="12.75">
      <c r="A38" s="222" t="s">
        <v>129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6"/>
      <c r="M38" s="25"/>
      <c r="N38" s="25"/>
      <c r="O38" s="25"/>
      <c r="P38" s="6"/>
      <c r="Q38" s="15"/>
      <c r="R38" s="15"/>
      <c r="S38" s="15"/>
      <c r="T38" s="15"/>
    </row>
    <row r="39" spans="1:20" ht="12.75">
      <c r="A39" s="209" t="s">
        <v>130</v>
      </c>
      <c r="B39" s="204"/>
      <c r="C39" s="204"/>
      <c r="D39" s="204"/>
      <c r="E39" s="204"/>
      <c r="F39" s="204"/>
      <c r="G39" s="204"/>
      <c r="H39" s="204"/>
      <c r="I39" s="204"/>
      <c r="J39" s="204"/>
      <c r="K39" s="6"/>
      <c r="L39" s="6"/>
      <c r="M39" s="6"/>
      <c r="N39" s="6"/>
      <c r="O39" s="6"/>
      <c r="P39" s="6"/>
      <c r="Q39" s="16"/>
      <c r="R39" s="16"/>
      <c r="S39" s="16"/>
      <c r="T39" s="16"/>
    </row>
    <row r="40" spans="1:20" ht="12.75">
      <c r="A40" s="209" t="s">
        <v>131</v>
      </c>
      <c r="B40" s="204"/>
      <c r="C40" s="204"/>
      <c r="D40" s="204"/>
      <c r="E40" s="204"/>
      <c r="F40" s="204"/>
      <c r="G40" s="204"/>
      <c r="H40" s="204"/>
      <c r="I40" s="204"/>
      <c r="J40" s="204"/>
      <c r="M40" s="210"/>
      <c r="N40" s="210"/>
      <c r="O40" s="106"/>
      <c r="P40" s="6"/>
      <c r="Q40" s="17"/>
      <c r="R40" s="17"/>
      <c r="S40" s="17"/>
      <c r="T40" s="17"/>
    </row>
    <row r="41" spans="1:20" ht="12.75">
      <c r="A41" s="209" t="s">
        <v>132</v>
      </c>
      <c r="B41" s="204"/>
      <c r="C41" s="204"/>
      <c r="D41" s="204"/>
      <c r="E41" s="204"/>
      <c r="F41" s="204"/>
      <c r="G41" s="204"/>
      <c r="H41" s="204"/>
      <c r="I41" s="204"/>
      <c r="J41" s="204"/>
      <c r="N41" s="17"/>
      <c r="O41" s="17"/>
      <c r="P41" s="6"/>
      <c r="Q41" s="17"/>
      <c r="R41" s="17"/>
      <c r="S41" s="17"/>
      <c r="T41" s="17"/>
    </row>
    <row r="42" spans="4:20" ht="12.75">
      <c r="D42" s="24"/>
      <c r="E42" s="24"/>
      <c r="F42" s="24"/>
      <c r="G42" s="24"/>
      <c r="H42" s="24"/>
      <c r="I42" s="24"/>
      <c r="N42" s="16"/>
      <c r="O42" s="16"/>
      <c r="P42" s="6"/>
      <c r="Q42" s="16"/>
      <c r="R42" s="16"/>
      <c r="S42" s="16"/>
      <c r="T42" s="16"/>
    </row>
    <row r="43" spans="4:20" ht="12.75">
      <c r="D43" s="24"/>
      <c r="E43" s="24"/>
      <c r="F43" s="24"/>
      <c r="G43" s="24"/>
      <c r="H43" s="24"/>
      <c r="I43" s="24"/>
      <c r="N43" s="17"/>
      <c r="O43" s="17"/>
      <c r="P43" s="6"/>
      <c r="Q43" s="17"/>
      <c r="R43" s="17"/>
      <c r="S43" s="17"/>
      <c r="T43" s="17"/>
    </row>
    <row r="44" spans="4:20" ht="12.75">
      <c r="D44" s="25"/>
      <c r="E44" s="25"/>
      <c r="F44" s="25"/>
      <c r="G44" s="25"/>
      <c r="H44" s="25"/>
      <c r="I44" s="25"/>
      <c r="N44" s="17"/>
      <c r="O44" s="17"/>
      <c r="P44" s="6"/>
      <c r="Q44" s="17"/>
      <c r="R44" s="17"/>
      <c r="S44" s="17"/>
      <c r="T44" s="17"/>
    </row>
    <row r="45" spans="14:20" ht="12.75">
      <c r="N45" s="16"/>
      <c r="O45" s="16"/>
      <c r="P45" s="6"/>
      <c r="Q45" s="16"/>
      <c r="R45" s="16"/>
      <c r="S45" s="16"/>
      <c r="T45" s="16"/>
    </row>
    <row r="46" spans="14:20" ht="12.75">
      <c r="N46" s="17"/>
      <c r="O46" s="17"/>
      <c r="P46" s="6"/>
      <c r="Q46" s="17"/>
      <c r="R46" s="17"/>
      <c r="S46" s="17"/>
      <c r="T46" s="17"/>
    </row>
    <row r="47" spans="14:20" ht="12.75">
      <c r="N47" s="17"/>
      <c r="O47" s="17"/>
      <c r="P47" s="6"/>
      <c r="Q47" s="17"/>
      <c r="R47" s="17"/>
      <c r="S47" s="17"/>
      <c r="T47" s="17"/>
    </row>
    <row r="48" spans="14:20" ht="12.75">
      <c r="N48" s="16"/>
      <c r="O48" s="16"/>
      <c r="P48" s="6"/>
      <c r="Q48" s="16"/>
      <c r="R48" s="16"/>
      <c r="S48" s="16"/>
      <c r="T48" s="16"/>
    </row>
    <row r="49" spans="14:20" ht="12.75">
      <c r="N49" s="17"/>
      <c r="O49" s="17"/>
      <c r="P49" s="6"/>
      <c r="Q49" s="17"/>
      <c r="R49" s="17"/>
      <c r="S49" s="17"/>
      <c r="T49" s="17"/>
    </row>
    <row r="50" spans="14:20" ht="12.75">
      <c r="N50" s="17"/>
      <c r="O50" s="17"/>
      <c r="P50" s="6"/>
      <c r="Q50" s="17"/>
      <c r="R50" s="17"/>
      <c r="S50" s="17"/>
      <c r="T50" s="17"/>
    </row>
    <row r="51" spans="14:20" ht="12.75">
      <c r="N51" s="17"/>
      <c r="O51" s="17"/>
      <c r="P51" s="6"/>
      <c r="Q51" s="17"/>
      <c r="R51" s="17"/>
      <c r="S51" s="17"/>
      <c r="T51" s="17"/>
    </row>
    <row r="52" spans="14:20" ht="12.75">
      <c r="N52" s="17"/>
      <c r="O52" s="17"/>
      <c r="P52" s="6"/>
      <c r="Q52" s="17"/>
      <c r="R52" s="17"/>
      <c r="S52" s="17"/>
      <c r="T52" s="17"/>
    </row>
    <row r="53" spans="14:20" ht="12.75">
      <c r="N53" s="17"/>
      <c r="O53" s="17"/>
      <c r="P53" s="6"/>
      <c r="Q53" s="17"/>
      <c r="R53" s="17"/>
      <c r="S53" s="17"/>
      <c r="T53" s="17"/>
    </row>
    <row r="54" spans="14:20" ht="12.75">
      <c r="N54" s="17"/>
      <c r="O54" s="17"/>
      <c r="P54" s="6"/>
      <c r="Q54" s="17"/>
      <c r="R54" s="17"/>
      <c r="S54" s="17"/>
      <c r="T54" s="17"/>
    </row>
    <row r="55" spans="14:20" ht="12.75">
      <c r="N55" s="17"/>
      <c r="O55" s="17"/>
      <c r="P55" s="6"/>
      <c r="Q55" s="17"/>
      <c r="R55" s="17"/>
      <c r="S55" s="17"/>
      <c r="T55" s="17"/>
    </row>
    <row r="56" spans="14:20" ht="12.75">
      <c r="N56" s="17"/>
      <c r="O56" s="17"/>
      <c r="P56" s="6"/>
      <c r="Q56" s="17"/>
      <c r="R56" s="17"/>
      <c r="S56" s="17"/>
      <c r="T56" s="17"/>
    </row>
    <row r="57" spans="14:20" ht="12.75">
      <c r="N57" s="17"/>
      <c r="O57" s="17"/>
      <c r="P57" s="6"/>
      <c r="Q57" s="17"/>
      <c r="R57" s="17"/>
      <c r="S57" s="17"/>
      <c r="T57" s="17"/>
    </row>
    <row r="58" spans="14:20" ht="12.75">
      <c r="N58" s="17"/>
      <c r="O58" s="17"/>
      <c r="P58" s="6"/>
      <c r="Q58" s="17"/>
      <c r="R58" s="17"/>
      <c r="S58" s="17"/>
      <c r="T58" s="17"/>
    </row>
    <row r="59" spans="14:20" ht="12.75">
      <c r="N59" s="17"/>
      <c r="O59" s="17"/>
      <c r="P59" s="6"/>
      <c r="Q59" s="17"/>
      <c r="R59" s="17"/>
      <c r="S59" s="17"/>
      <c r="T59" s="17"/>
    </row>
    <row r="60" spans="14:20" ht="12.75">
      <c r="N60" s="17"/>
      <c r="O60" s="17"/>
      <c r="P60" s="6"/>
      <c r="Q60" s="17"/>
      <c r="R60" s="17"/>
      <c r="S60" s="17"/>
      <c r="T60" s="17"/>
    </row>
    <row r="61" spans="14:20" ht="12.75">
      <c r="N61" s="17"/>
      <c r="O61" s="17"/>
      <c r="P61" s="6"/>
      <c r="Q61" s="17"/>
      <c r="R61" s="17"/>
      <c r="S61" s="17"/>
      <c r="T61" s="17"/>
    </row>
    <row r="62" spans="14:20" ht="12.75">
      <c r="N62" s="17"/>
      <c r="O62" s="17"/>
      <c r="P62" s="6"/>
      <c r="Q62" s="17"/>
      <c r="R62" s="17"/>
      <c r="S62" s="17"/>
      <c r="T62" s="17"/>
    </row>
    <row r="63" spans="14:20" ht="12.75">
      <c r="N63" s="17"/>
      <c r="O63" s="17"/>
      <c r="P63" s="6"/>
      <c r="Q63" s="17"/>
      <c r="R63" s="17"/>
      <c r="S63" s="17"/>
      <c r="T63" s="17"/>
    </row>
    <row r="64" spans="14:20" ht="12.75">
      <c r="N64" s="17"/>
      <c r="O64" s="17"/>
      <c r="P64" s="6"/>
      <c r="Q64" s="17"/>
      <c r="R64" s="17"/>
      <c r="S64" s="17"/>
      <c r="T64" s="17"/>
    </row>
    <row r="65" spans="14:20" ht="12.75">
      <c r="N65" s="17"/>
      <c r="O65" s="17"/>
      <c r="P65" s="6"/>
      <c r="Q65" s="17"/>
      <c r="R65" s="17"/>
      <c r="S65" s="17"/>
      <c r="T65" s="17"/>
    </row>
    <row r="66" spans="14:20" ht="12.75">
      <c r="N66" s="18"/>
      <c r="O66" s="18"/>
      <c r="P66" s="6"/>
      <c r="Q66" s="18"/>
      <c r="R66" s="18"/>
      <c r="S66" s="18"/>
      <c r="T66" s="18"/>
    </row>
  </sheetData>
  <sheetProtection/>
  <mergeCells count="16">
    <mergeCell ref="A33:J33"/>
    <mergeCell ref="A37:K37"/>
    <mergeCell ref="A38:K38"/>
    <mergeCell ref="A39:J39"/>
    <mergeCell ref="A40:J40"/>
    <mergeCell ref="A41:J41"/>
    <mergeCell ref="A1:Q1"/>
    <mergeCell ref="A34:G34"/>
    <mergeCell ref="M40:N40"/>
    <mergeCell ref="A36:T36"/>
    <mergeCell ref="A35:T35"/>
    <mergeCell ref="C2:I2"/>
    <mergeCell ref="J3:L3"/>
    <mergeCell ref="M3:O3"/>
    <mergeCell ref="J2:R2"/>
    <mergeCell ref="P3:R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27"/>
  <sheetViews>
    <sheetView zoomScalePageLayoutView="0" workbookViewId="0" topLeftCell="A1">
      <selection activeCell="K32" sqref="K32"/>
    </sheetView>
  </sheetViews>
  <sheetFormatPr defaultColWidth="9.00390625" defaultRowHeight="12.75"/>
  <cols>
    <col min="1" max="1" width="16.875" style="0" customWidth="1"/>
    <col min="2" max="10" width="6.625" style="0" customWidth="1"/>
    <col min="11" max="11" width="8.375" style="0" customWidth="1"/>
    <col min="12" max="15" width="6.625" style="0" customWidth="1"/>
    <col min="16" max="16" width="7.125" style="0" customWidth="1"/>
  </cols>
  <sheetData>
    <row r="2" spans="1:13" ht="12.75">
      <c r="A2" s="204" t="s">
        <v>115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ht="12.75">
      <c r="A3" s="29" t="s">
        <v>81</v>
      </c>
      <c r="B3" s="207">
        <v>2010</v>
      </c>
      <c r="C3" s="207"/>
      <c r="D3" s="230">
        <v>2011</v>
      </c>
      <c r="E3" s="230"/>
      <c r="F3" s="207">
        <v>2012</v>
      </c>
      <c r="G3" s="207"/>
      <c r="H3" s="219" t="s">
        <v>108</v>
      </c>
      <c r="I3" s="201"/>
      <c r="J3" s="219" t="s">
        <v>111</v>
      </c>
      <c r="K3" s="201"/>
      <c r="L3" s="209"/>
      <c r="M3" s="209"/>
    </row>
    <row r="4" spans="1:13" ht="12.75">
      <c r="A4" s="30" t="s">
        <v>80</v>
      </c>
      <c r="B4" s="5" t="s">
        <v>89</v>
      </c>
      <c r="C4" s="5" t="s">
        <v>90</v>
      </c>
      <c r="D4" s="5" t="s">
        <v>89</v>
      </c>
      <c r="E4" s="5" t="s">
        <v>90</v>
      </c>
      <c r="F4" s="5" t="s">
        <v>89</v>
      </c>
      <c r="G4" s="5" t="s">
        <v>90</v>
      </c>
      <c r="H4" s="31" t="s">
        <v>89</v>
      </c>
      <c r="I4" s="31" t="s">
        <v>90</v>
      </c>
      <c r="J4" s="21" t="s">
        <v>89</v>
      </c>
      <c r="K4" s="31" t="s">
        <v>90</v>
      </c>
      <c r="L4" s="6"/>
      <c r="M4" s="15"/>
    </row>
    <row r="5" spans="1:19" ht="12.75">
      <c r="A5" s="21" t="s">
        <v>82</v>
      </c>
      <c r="B5" s="5">
        <v>3461</v>
      </c>
      <c r="C5" s="5"/>
      <c r="D5" s="5">
        <v>3791</v>
      </c>
      <c r="E5" s="5"/>
      <c r="F5" s="5">
        <v>3742</v>
      </c>
      <c r="G5" s="5"/>
      <c r="H5" s="5">
        <v>2813</v>
      </c>
      <c r="I5" s="5"/>
      <c r="J5" s="121">
        <v>2818</v>
      </c>
      <c r="K5" s="120"/>
      <c r="L5" s="123"/>
      <c r="M5" s="123"/>
      <c r="R5" s="10"/>
      <c r="S5" s="10"/>
    </row>
    <row r="6" spans="1:19" ht="12.75">
      <c r="A6" s="33" t="s">
        <v>83</v>
      </c>
      <c r="B6" s="26"/>
      <c r="C6" s="28"/>
      <c r="D6" s="27"/>
      <c r="E6" s="28"/>
      <c r="F6" s="26"/>
      <c r="G6" s="28"/>
      <c r="H6" s="5"/>
      <c r="I6" s="5"/>
      <c r="J6" s="231"/>
      <c r="K6" s="232"/>
      <c r="L6" s="224"/>
      <c r="M6" s="224"/>
      <c r="R6" s="6"/>
      <c r="S6" s="6"/>
    </row>
    <row r="7" spans="1:19" ht="12.75">
      <c r="A7" s="21" t="s">
        <v>84</v>
      </c>
      <c r="B7" s="5">
        <v>1646</v>
      </c>
      <c r="C7" s="32">
        <f>B7*100/B5</f>
        <v>47.55850910141577</v>
      </c>
      <c r="D7" s="5">
        <v>1819</v>
      </c>
      <c r="E7" s="32">
        <f>D7*100/D5</f>
        <v>47.98206278026906</v>
      </c>
      <c r="F7" s="5">
        <v>1866</v>
      </c>
      <c r="G7" s="32">
        <f>F7*100/F5</f>
        <v>49.866381614110104</v>
      </c>
      <c r="H7" s="5">
        <v>1423</v>
      </c>
      <c r="I7" s="32">
        <f>H7*100/H5</f>
        <v>50.58656238890864</v>
      </c>
      <c r="J7" s="121">
        <v>1463</v>
      </c>
      <c r="K7" s="116">
        <f>J7*100/J5</f>
        <v>51.91625266146203</v>
      </c>
      <c r="L7" s="123"/>
      <c r="M7" s="123"/>
      <c r="R7" s="10"/>
      <c r="S7" s="124"/>
    </row>
    <row r="8" spans="1:19" ht="12.75">
      <c r="A8" s="21" t="s">
        <v>85</v>
      </c>
      <c r="B8" s="5">
        <v>90</v>
      </c>
      <c r="C8" s="32">
        <f>B8*100/B5</f>
        <v>2.600404507367813</v>
      </c>
      <c r="D8" s="5">
        <v>67</v>
      </c>
      <c r="E8" s="32">
        <f>D8*100/D5</f>
        <v>1.767343708783962</v>
      </c>
      <c r="F8" s="5">
        <v>58</v>
      </c>
      <c r="G8" s="32">
        <f>F8*100/F5</f>
        <v>1.549973276322822</v>
      </c>
      <c r="H8" s="5">
        <v>41</v>
      </c>
      <c r="I8" s="32">
        <f>H8*100/H5</f>
        <v>1.457518663348738</v>
      </c>
      <c r="J8" s="121">
        <v>51</v>
      </c>
      <c r="K8" s="116">
        <f>J8*100/J5</f>
        <v>1.8097941802696949</v>
      </c>
      <c r="L8" s="123"/>
      <c r="M8" s="123"/>
      <c r="R8" s="10"/>
      <c r="S8" s="124"/>
    </row>
    <row r="9" spans="1:19" ht="12.75">
      <c r="A9" s="21" t="s">
        <v>86</v>
      </c>
      <c r="B9" s="5">
        <v>171</v>
      </c>
      <c r="C9" s="32">
        <f>B9*100/B5</f>
        <v>4.940768563998844</v>
      </c>
      <c r="D9" s="5">
        <v>186</v>
      </c>
      <c r="E9" s="32">
        <f>D9*100/D5</f>
        <v>4.90635716169876</v>
      </c>
      <c r="F9" s="5">
        <v>172</v>
      </c>
      <c r="G9" s="32">
        <f>F9*100/F5</f>
        <v>4.596472474612507</v>
      </c>
      <c r="H9" s="5">
        <v>137</v>
      </c>
      <c r="I9" s="32">
        <f>H9*100/H7</f>
        <v>9.627547434996487</v>
      </c>
      <c r="J9" s="121">
        <v>87</v>
      </c>
      <c r="K9" s="116">
        <f>J9*100/J5</f>
        <v>3.0872959545777148</v>
      </c>
      <c r="L9" s="123"/>
      <c r="M9" s="123"/>
      <c r="R9" s="10"/>
      <c r="S9" s="124"/>
    </row>
    <row r="10" spans="1:19" ht="12.75">
      <c r="A10" s="21" t="s">
        <v>97</v>
      </c>
      <c r="B10" s="5">
        <v>1348</v>
      </c>
      <c r="C10" s="32">
        <v>38.9</v>
      </c>
      <c r="D10" s="5">
        <v>1326</v>
      </c>
      <c r="E10" s="32">
        <f>D10*100/D5</f>
        <v>34.97757847533632</v>
      </c>
      <c r="F10" s="5">
        <v>1384</v>
      </c>
      <c r="G10" s="32">
        <f>F10*100/F5</f>
        <v>36.98556921432389</v>
      </c>
      <c r="H10" s="5">
        <v>1315</v>
      </c>
      <c r="I10" s="32">
        <f>H10*100/H5</f>
        <v>46.74724493423391</v>
      </c>
      <c r="J10" s="121">
        <v>1053</v>
      </c>
      <c r="K10" s="116">
        <f>J10*100/J5</f>
        <v>37.36692689850958</v>
      </c>
      <c r="L10" s="123"/>
      <c r="M10" s="123"/>
      <c r="R10" s="10"/>
      <c r="S10" s="124"/>
    </row>
    <row r="11" spans="1:19" ht="12.75">
      <c r="A11" s="21" t="s">
        <v>91</v>
      </c>
      <c r="B11" s="5">
        <v>426</v>
      </c>
      <c r="C11" s="32">
        <f>B11*100/B5</f>
        <v>12.308581334874313</v>
      </c>
      <c r="D11" s="5">
        <v>393</v>
      </c>
      <c r="E11" s="32">
        <f>D11*100/D5</f>
        <v>10.366657873911896</v>
      </c>
      <c r="F11" s="5">
        <v>392</v>
      </c>
      <c r="G11" s="32">
        <f>F11*100/F5</f>
        <v>10.475681453768038</v>
      </c>
      <c r="H11" s="5">
        <v>384</v>
      </c>
      <c r="I11" s="32">
        <f>H11*100/H5</f>
        <v>13.650906505510132</v>
      </c>
      <c r="J11" s="121">
        <v>326</v>
      </c>
      <c r="K11" s="116">
        <f>J11*100/J5</f>
        <v>11.56848828956707</v>
      </c>
      <c r="L11" s="123"/>
      <c r="M11" s="123"/>
      <c r="R11" s="10"/>
      <c r="S11" s="124"/>
    </row>
    <row r="12" spans="1:19" ht="12.75">
      <c r="A12" s="21" t="s">
        <v>87</v>
      </c>
      <c r="B12" s="5">
        <v>134</v>
      </c>
      <c r="C12" s="32">
        <f>B12*100/B5</f>
        <v>3.8717133776365213</v>
      </c>
      <c r="D12" s="5">
        <v>152</v>
      </c>
      <c r="E12" s="32">
        <f>D12*100/D5</f>
        <v>4.009496175151675</v>
      </c>
      <c r="F12" s="5">
        <v>149</v>
      </c>
      <c r="G12" s="32">
        <f>F12*100/F5</f>
        <v>3.981827899518974</v>
      </c>
      <c r="H12" s="5">
        <v>126</v>
      </c>
      <c r="I12" s="32">
        <f>H12*100/H5</f>
        <v>4.479203697120512</v>
      </c>
      <c r="J12" s="119">
        <v>117</v>
      </c>
      <c r="K12" s="115">
        <f>J12*100/J5</f>
        <v>4.151880766501065</v>
      </c>
      <c r="L12" s="123"/>
      <c r="M12" s="123"/>
      <c r="R12" s="10"/>
      <c r="S12" s="124"/>
    </row>
    <row r="13" spans="1:9" ht="12.75">
      <c r="A13" s="228" t="s">
        <v>107</v>
      </c>
      <c r="B13" s="228"/>
      <c r="C13" s="228"/>
      <c r="D13" s="228"/>
      <c r="E13" s="228"/>
      <c r="F13" s="228"/>
      <c r="G13" s="228"/>
      <c r="H13" s="228"/>
      <c r="I13" s="228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13" ht="12.75">
      <c r="A15" s="229" t="s">
        <v>114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</row>
    <row r="16" spans="1:19" ht="12.75">
      <c r="A16" s="29"/>
      <c r="B16" s="207">
        <v>2010</v>
      </c>
      <c r="C16" s="223"/>
      <c r="D16" s="223"/>
      <c r="E16" s="230">
        <v>2011</v>
      </c>
      <c r="F16" s="230"/>
      <c r="G16" s="230"/>
      <c r="H16" s="207">
        <v>2012</v>
      </c>
      <c r="I16" s="223"/>
      <c r="J16" s="223"/>
      <c r="K16" s="219" t="s">
        <v>108</v>
      </c>
      <c r="L16" s="200"/>
      <c r="M16" s="201"/>
      <c r="N16" s="207" t="s">
        <v>111</v>
      </c>
      <c r="O16" s="207"/>
      <c r="P16" s="207"/>
      <c r="Q16" s="194"/>
      <c r="R16" s="194"/>
      <c r="S16" s="194"/>
    </row>
    <row r="17" spans="1:19" ht="12.75">
      <c r="A17" s="34" t="s">
        <v>88</v>
      </c>
      <c r="B17" s="207" t="s">
        <v>95</v>
      </c>
      <c r="C17" s="223"/>
      <c r="D17" s="223"/>
      <c r="E17" s="219" t="s">
        <v>95</v>
      </c>
      <c r="F17" s="200"/>
      <c r="G17" s="201"/>
      <c r="H17" s="207" t="s">
        <v>95</v>
      </c>
      <c r="I17" s="223"/>
      <c r="J17" s="223"/>
      <c r="K17" s="219" t="s">
        <v>106</v>
      </c>
      <c r="L17" s="200"/>
      <c r="M17" s="201"/>
      <c r="N17" s="207" t="s">
        <v>95</v>
      </c>
      <c r="O17" s="207"/>
      <c r="P17" s="207"/>
      <c r="Q17" s="194"/>
      <c r="R17" s="194"/>
      <c r="S17" s="194"/>
    </row>
    <row r="18" spans="1:19" ht="12.75">
      <c r="A18" s="30"/>
      <c r="B18" s="5" t="s">
        <v>72</v>
      </c>
      <c r="C18" s="5" t="s">
        <v>19</v>
      </c>
      <c r="D18" s="31" t="s">
        <v>96</v>
      </c>
      <c r="E18" s="31" t="s">
        <v>72</v>
      </c>
      <c r="F18" s="31" t="s">
        <v>19</v>
      </c>
      <c r="G18" s="31" t="s">
        <v>96</v>
      </c>
      <c r="H18" s="5" t="s">
        <v>72</v>
      </c>
      <c r="I18" s="5" t="s">
        <v>19</v>
      </c>
      <c r="J18" s="31" t="s">
        <v>96</v>
      </c>
      <c r="K18" s="21" t="s">
        <v>72</v>
      </c>
      <c r="L18" s="21" t="s">
        <v>19</v>
      </c>
      <c r="M18" s="21" t="s">
        <v>96</v>
      </c>
      <c r="N18" s="5" t="s">
        <v>72</v>
      </c>
      <c r="O18" s="5" t="s">
        <v>19</v>
      </c>
      <c r="P18" s="5" t="s">
        <v>96</v>
      </c>
      <c r="Q18" s="10"/>
      <c r="R18" s="10"/>
      <c r="S18" s="10"/>
    </row>
    <row r="19" spans="1:20" ht="12.75">
      <c r="A19" s="21" t="s">
        <v>88</v>
      </c>
      <c r="B19" s="5">
        <v>828</v>
      </c>
      <c r="C19" s="5">
        <v>456</v>
      </c>
      <c r="D19" s="5">
        <v>253</v>
      </c>
      <c r="E19" s="5">
        <v>783</v>
      </c>
      <c r="F19" s="5">
        <v>456</v>
      </c>
      <c r="G19" s="5">
        <v>176</v>
      </c>
      <c r="H19" s="5">
        <v>767</v>
      </c>
      <c r="I19" s="5">
        <v>385</v>
      </c>
      <c r="J19" s="5">
        <v>170</v>
      </c>
      <c r="K19" s="5">
        <v>583</v>
      </c>
      <c r="L19" s="5">
        <v>341</v>
      </c>
      <c r="M19" s="5">
        <v>128</v>
      </c>
      <c r="N19" s="121">
        <v>680</v>
      </c>
      <c r="O19" s="122">
        <v>422</v>
      </c>
      <c r="P19" s="120">
        <v>171</v>
      </c>
      <c r="Q19" s="123"/>
      <c r="R19" s="10"/>
      <c r="S19" s="10"/>
      <c r="T19" s="10"/>
    </row>
    <row r="20" spans="1:19" ht="12.75">
      <c r="A20" s="33" t="s">
        <v>83</v>
      </c>
      <c r="B20" s="26"/>
      <c r="C20" s="27"/>
      <c r="D20" s="35"/>
      <c r="E20" s="26"/>
      <c r="F20" s="27"/>
      <c r="G20" s="28"/>
      <c r="H20" s="26"/>
      <c r="I20" s="27"/>
      <c r="J20" s="35"/>
      <c r="K20" s="5"/>
      <c r="L20" s="5"/>
      <c r="M20" s="5"/>
      <c r="N20" s="225"/>
      <c r="O20" s="226"/>
      <c r="P20" s="227"/>
      <c r="Q20" s="224"/>
      <c r="R20" s="224"/>
      <c r="S20" s="224"/>
    </row>
    <row r="21" spans="1:20" ht="12.75">
      <c r="A21" s="21" t="s">
        <v>91</v>
      </c>
      <c r="B21" s="5">
        <v>385</v>
      </c>
      <c r="C21" s="5">
        <v>166</v>
      </c>
      <c r="D21" s="5">
        <v>157</v>
      </c>
      <c r="E21" s="5">
        <v>388</v>
      </c>
      <c r="F21" s="5">
        <v>199</v>
      </c>
      <c r="G21" s="5">
        <v>102</v>
      </c>
      <c r="H21" s="5">
        <v>360</v>
      </c>
      <c r="I21" s="5">
        <v>182</v>
      </c>
      <c r="J21" s="5">
        <v>98</v>
      </c>
      <c r="K21" s="5">
        <v>270</v>
      </c>
      <c r="L21" s="5">
        <v>137</v>
      </c>
      <c r="M21" s="5">
        <v>74</v>
      </c>
      <c r="N21" s="121">
        <v>289</v>
      </c>
      <c r="O21" s="122">
        <v>146</v>
      </c>
      <c r="P21" s="120">
        <v>100</v>
      </c>
      <c r="Q21" s="123"/>
      <c r="R21" s="10"/>
      <c r="S21" s="10"/>
      <c r="T21" s="10"/>
    </row>
    <row r="22" spans="1:20" ht="12.75">
      <c r="A22" s="21" t="s">
        <v>92</v>
      </c>
      <c r="B22" s="5">
        <v>94</v>
      </c>
      <c r="C22" s="5">
        <v>46</v>
      </c>
      <c r="D22" s="5">
        <v>4</v>
      </c>
      <c r="E22" s="5">
        <v>78</v>
      </c>
      <c r="F22" s="5">
        <v>20</v>
      </c>
      <c r="G22" s="5">
        <v>0</v>
      </c>
      <c r="H22" s="5">
        <v>77</v>
      </c>
      <c r="I22" s="5">
        <v>16</v>
      </c>
      <c r="J22" s="5">
        <v>3</v>
      </c>
      <c r="K22" s="5">
        <v>58</v>
      </c>
      <c r="L22" s="5">
        <v>12</v>
      </c>
      <c r="M22" s="5">
        <v>2</v>
      </c>
      <c r="N22" s="121">
        <v>70</v>
      </c>
      <c r="O22" s="122">
        <v>22</v>
      </c>
      <c r="P22" s="120">
        <v>5</v>
      </c>
      <c r="Q22" s="123"/>
      <c r="R22" s="10"/>
      <c r="S22" s="10"/>
      <c r="T22" s="10"/>
    </row>
    <row r="23" spans="1:20" ht="12.75">
      <c r="A23" s="21" t="s">
        <v>93</v>
      </c>
      <c r="B23" s="5">
        <v>52</v>
      </c>
      <c r="C23" s="5">
        <v>29</v>
      </c>
      <c r="D23" s="5">
        <v>12</v>
      </c>
      <c r="E23" s="5">
        <v>37</v>
      </c>
      <c r="F23" s="5">
        <v>18</v>
      </c>
      <c r="G23" s="5">
        <v>6</v>
      </c>
      <c r="H23" s="5">
        <v>43</v>
      </c>
      <c r="I23" s="5">
        <v>20</v>
      </c>
      <c r="J23" s="5">
        <v>10</v>
      </c>
      <c r="K23" s="5">
        <v>31</v>
      </c>
      <c r="L23" s="5">
        <v>15</v>
      </c>
      <c r="M23" s="5">
        <v>7</v>
      </c>
      <c r="N23" s="121">
        <v>26</v>
      </c>
      <c r="O23" s="122">
        <v>14</v>
      </c>
      <c r="P23" s="120">
        <v>5</v>
      </c>
      <c r="Q23" s="123"/>
      <c r="R23" s="10"/>
      <c r="S23" s="10"/>
      <c r="T23" s="10"/>
    </row>
    <row r="24" spans="1:20" ht="12.75">
      <c r="A24" s="21" t="s">
        <v>98</v>
      </c>
      <c r="B24" s="5">
        <v>595</v>
      </c>
      <c r="C24" s="5">
        <v>351</v>
      </c>
      <c r="D24" s="5">
        <v>186</v>
      </c>
      <c r="E24" s="5">
        <v>589</v>
      </c>
      <c r="F24" s="5">
        <v>382</v>
      </c>
      <c r="G24" s="5">
        <v>139</v>
      </c>
      <c r="H24" s="5">
        <v>559</v>
      </c>
      <c r="I24" s="5">
        <v>308</v>
      </c>
      <c r="J24" s="5">
        <v>121</v>
      </c>
      <c r="K24" s="5">
        <v>428</v>
      </c>
      <c r="L24" s="5">
        <v>283</v>
      </c>
      <c r="M24" s="5">
        <v>91</v>
      </c>
      <c r="N24" s="121">
        <v>538</v>
      </c>
      <c r="O24" s="122">
        <v>365</v>
      </c>
      <c r="P24" s="120">
        <v>137</v>
      </c>
      <c r="Q24" s="123"/>
      <c r="R24" s="10"/>
      <c r="S24" s="10"/>
      <c r="T24" s="10"/>
    </row>
    <row r="25" spans="1:20" ht="12.75">
      <c r="A25" s="21" t="s">
        <v>94</v>
      </c>
      <c r="B25" s="5">
        <v>87</v>
      </c>
      <c r="C25" s="5">
        <v>30</v>
      </c>
      <c r="D25" s="5">
        <v>51</v>
      </c>
      <c r="E25" s="5">
        <v>79</v>
      </c>
      <c r="F25" s="5">
        <v>36</v>
      </c>
      <c r="G25" s="5">
        <v>31</v>
      </c>
      <c r="H25" s="5">
        <v>88</v>
      </c>
      <c r="I25" s="5">
        <v>41</v>
      </c>
      <c r="J25" s="5">
        <v>36</v>
      </c>
      <c r="K25" s="5">
        <v>66</v>
      </c>
      <c r="L25" s="5">
        <v>31</v>
      </c>
      <c r="M25" s="5">
        <v>28</v>
      </c>
      <c r="N25" s="119">
        <v>46</v>
      </c>
      <c r="O25" s="118">
        <v>21</v>
      </c>
      <c r="P25" s="117">
        <v>24</v>
      </c>
      <c r="Q25" s="123"/>
      <c r="R25" s="10"/>
      <c r="S25" s="10"/>
      <c r="T25" s="10"/>
    </row>
    <row r="26" ht="12.75">
      <c r="A26" s="104" t="s">
        <v>107</v>
      </c>
    </row>
    <row r="27" spans="1:5" ht="12.75">
      <c r="A27" s="204" t="s">
        <v>112</v>
      </c>
      <c r="B27" s="204"/>
      <c r="C27" s="204"/>
      <c r="D27" s="204"/>
      <c r="E27" s="204"/>
    </row>
  </sheetData>
  <sheetProtection/>
  <mergeCells count="26">
    <mergeCell ref="A27:E27"/>
    <mergeCell ref="A2:M2"/>
    <mergeCell ref="A15:M15"/>
    <mergeCell ref="H3:I3"/>
    <mergeCell ref="B16:D16"/>
    <mergeCell ref="E16:G16"/>
    <mergeCell ref="D3:E3"/>
    <mergeCell ref="J3:K3"/>
    <mergeCell ref="J6:K6"/>
    <mergeCell ref="H16:J16"/>
    <mergeCell ref="Q20:S20"/>
    <mergeCell ref="K16:M16"/>
    <mergeCell ref="K17:M17"/>
    <mergeCell ref="B3:C3"/>
    <mergeCell ref="E17:G17"/>
    <mergeCell ref="F3:G3"/>
    <mergeCell ref="N20:P20"/>
    <mergeCell ref="N17:P17"/>
    <mergeCell ref="A13:I13"/>
    <mergeCell ref="B17:D17"/>
    <mergeCell ref="H17:J17"/>
    <mergeCell ref="L3:M3"/>
    <mergeCell ref="Q17:S17"/>
    <mergeCell ref="Q16:S16"/>
    <mergeCell ref="N16:P16"/>
    <mergeCell ref="L6:M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Jakoubková Marie</cp:lastModifiedBy>
  <cp:lastPrinted>2013-11-27T10:02:17Z</cp:lastPrinted>
  <dcterms:created xsi:type="dcterms:W3CDTF">2009-10-27T08:34:24Z</dcterms:created>
  <dcterms:modified xsi:type="dcterms:W3CDTF">2013-11-27T10:03:10Z</dcterms:modified>
  <cp:category/>
  <cp:version/>
  <cp:contentType/>
  <cp:contentStatus/>
</cp:coreProperties>
</file>