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85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<sst xmlns="http://schemas.openxmlformats.org/spreadsheetml/2006/main" count="38" uniqueCount="37">
  <si>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Firma</t>
  </si>
  <si>
    <t>AGROPODNIK, akciová společnost, Jihlava</t>
  </si>
  <si>
    <t>IČO</t>
  </si>
  <si>
    <t>Polná</t>
  </si>
  <si>
    <t>Statek</t>
  </si>
  <si>
    <t>Školního statku Jihlava, Sasov 15</t>
  </si>
  <si>
    <t>Kusů</t>
  </si>
  <si>
    <t>Hodnota</t>
  </si>
  <si>
    <t>AGROSTAV, akciová společnost</t>
  </si>
  <si>
    <t>Jihlava</t>
  </si>
  <si>
    <t xml:space="preserve">PROVEM a.s. Havlíčkův Brod </t>
  </si>
  <si>
    <t>Havlíčkův Brod</t>
  </si>
  <si>
    <t>KOOPERACE Okříšky, a.s., sklad náhradních dílů Nová Ves</t>
  </si>
  <si>
    <t>Okříšky</t>
  </si>
  <si>
    <t>Školního statku Třebíč, Račerovická 920</t>
  </si>
  <si>
    <t>Školního statku Havlíčkův Brod, Novotný Dvůr 169</t>
  </si>
  <si>
    <t>Teletník Rožná a.s.</t>
  </si>
  <si>
    <t>Rožná</t>
  </si>
  <si>
    <t>Školního statku, Bystřice nad Pernštejnem, Dr. Veselého 343</t>
  </si>
  <si>
    <t>Podíl</t>
  </si>
  <si>
    <t>Sagras,a.s.</t>
  </si>
  <si>
    <t>Bystřice nad Pernštejnem</t>
  </si>
  <si>
    <t>Školního statku, Bystřice nad Pernštejnem, Dr. Veselého 344</t>
  </si>
  <si>
    <t>AGROFARM, a.s.</t>
  </si>
  <si>
    <t>591 01</t>
  </si>
  <si>
    <t>Školního statku, Bystřice nad Pernštejnem, Dr. Veselého 345</t>
  </si>
  <si>
    <t>73 ks</t>
  </si>
  <si>
    <t>36 ks</t>
  </si>
  <si>
    <t>74 ks</t>
  </si>
  <si>
    <t>56 ks</t>
  </si>
  <si>
    <t>370 ks</t>
  </si>
  <si>
    <t>540 ks</t>
  </si>
  <si>
    <t>vkladu</t>
  </si>
  <si>
    <t>??? vloženo do družstva ???</t>
  </si>
  <si>
    <t>Nabídka</t>
  </si>
  <si>
    <t>Kč</t>
  </si>
  <si>
    <t>Sídlo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</si>
</sst>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2"/>
      <color indexed="4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>
        <color indexed="63"/>
      </left>
      <right style="thick"/>
      <top style="thick"/>
      <bottom style="double"/>
    </border>
    <border>
      <left style="thick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double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2" borderId="0" xfId="0" applyFill="1" applyAlignment="1">
      <alignment/>
    </xf>
    <xf numFmtId="2" fontId="0" fillId="2" borderId="0" xfId="0" applyNumberFormat="1" applyFill="1" applyAlignment="1">
      <alignment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vertical="center" wrapText="1"/>
    </xf>
    <xf numFmtId="9" fontId="3" fillId="0" borderId="1" xfId="0" applyNumberFormat="1" applyFont="1" applyBorder="1" applyAlignment="1">
      <alignment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2" fontId="3" fillId="0" borderId="6" xfId="0" applyNumberFormat="1" applyFont="1" applyBorder="1" applyAlignment="1">
      <alignment vertical="center" wrapText="1"/>
    </xf>
    <xf numFmtId="9" fontId="3" fillId="0" borderId="6" xfId="0" applyNumberFormat="1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2" fontId="3" fillId="0" borderId="9" xfId="0" applyNumberFormat="1" applyFont="1" applyBorder="1" applyAlignment="1">
      <alignment vertical="center" wrapText="1"/>
    </xf>
    <xf numFmtId="9" fontId="3" fillId="0" borderId="9" xfId="0" applyNumberFormat="1" applyFont="1" applyBorder="1" applyAlignment="1">
      <alignment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right"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6.75390625" style="0" customWidth="1"/>
    <col min="2" max="2" width="11.625" style="0" bestFit="1" customWidth="1"/>
    <col min="3" max="3" width="15.625" style="0" customWidth="1"/>
    <col min="4" max="4" width="44.25390625" style="0" customWidth="1"/>
    <col min="5" max="5" width="8.00390625" style="0" customWidth="1"/>
    <col min="6" max="6" width="11.875" style="0" customWidth="1"/>
    <col min="7" max="7" width="7.00390625" style="1" customWidth="1"/>
    <col min="8" max="8" width="11.625" style="0" customWidth="1"/>
    <col min="9" max="9" width="14.875" style="0" bestFit="1" customWidth="1"/>
  </cols>
  <sheetData>
    <row r="1" spans="1:9" ht="50.25" customHeight="1" thickBot="1" thickTop="1">
      <c r="A1" s="7" t="s">
        <v>0</v>
      </c>
      <c r="B1" s="8" t="s">
        <v>2</v>
      </c>
      <c r="C1" s="8" t="s">
        <v>36</v>
      </c>
      <c r="D1" s="8" t="s">
        <v>4</v>
      </c>
      <c r="E1" s="8" t="s">
        <v>6</v>
      </c>
      <c r="F1" s="8" t="s">
        <v>7</v>
      </c>
      <c r="G1" s="9" t="s">
        <v>19</v>
      </c>
      <c r="H1" s="8" t="s">
        <v>34</v>
      </c>
      <c r="I1" s="10" t="s">
        <v>35</v>
      </c>
    </row>
    <row r="2" spans="1:9" ht="50.25" customHeight="1" thickTop="1">
      <c r="A2" s="11" t="s">
        <v>1</v>
      </c>
      <c r="B2" s="12">
        <v>46904689</v>
      </c>
      <c r="C2" s="12" t="s">
        <v>3</v>
      </c>
      <c r="D2" s="12" t="s">
        <v>5</v>
      </c>
      <c r="E2" s="20" t="s">
        <v>26</v>
      </c>
      <c r="F2" s="12">
        <v>730000</v>
      </c>
      <c r="G2" s="13">
        <f>F2*100/77180000</f>
        <v>0.9458408914226484</v>
      </c>
      <c r="H2" s="14">
        <v>0.2</v>
      </c>
      <c r="I2" s="23">
        <f aca="true" t="shared" si="0" ref="I2:I7">F2*H2</f>
        <v>146000</v>
      </c>
    </row>
    <row r="3" spans="1:9" ht="30.75" customHeight="1">
      <c r="A3" s="15" t="s">
        <v>8</v>
      </c>
      <c r="B3" s="4">
        <v>46904662</v>
      </c>
      <c r="C3" s="4" t="s">
        <v>9</v>
      </c>
      <c r="D3" s="4" t="s">
        <v>5</v>
      </c>
      <c r="E3" s="21" t="s">
        <v>27</v>
      </c>
      <c r="F3" s="4">
        <v>360000</v>
      </c>
      <c r="G3" s="5">
        <f>F3*100/32990000</f>
        <v>1.0912397696271599</v>
      </c>
      <c r="H3" s="6">
        <v>0.2</v>
      </c>
      <c r="I3" s="24">
        <f t="shared" si="0"/>
        <v>72000</v>
      </c>
    </row>
    <row r="4" spans="1:9" ht="50.25" customHeight="1">
      <c r="A4" s="15" t="s">
        <v>10</v>
      </c>
      <c r="B4" s="4">
        <v>46505873</v>
      </c>
      <c r="C4" s="4" t="s">
        <v>11</v>
      </c>
      <c r="D4" s="4" t="s">
        <v>15</v>
      </c>
      <c r="E4" s="21" t="s">
        <v>28</v>
      </c>
      <c r="F4" s="4">
        <v>659000</v>
      </c>
      <c r="G4" s="5">
        <f>F4*100/109000000</f>
        <v>0.6045871559633027</v>
      </c>
      <c r="H4" s="6">
        <v>0.1</v>
      </c>
      <c r="I4" s="24">
        <f t="shared" si="0"/>
        <v>65900</v>
      </c>
    </row>
    <row r="5" spans="1:9" ht="50.25" customHeight="1">
      <c r="A5" s="15" t="s">
        <v>12</v>
      </c>
      <c r="B5" s="4">
        <v>60709367</v>
      </c>
      <c r="C5" s="4" t="s">
        <v>13</v>
      </c>
      <c r="D5" s="4" t="s">
        <v>14</v>
      </c>
      <c r="E5" s="21" t="s">
        <v>29</v>
      </c>
      <c r="F5" s="4">
        <v>560000</v>
      </c>
      <c r="G5" s="5">
        <f>F5*100/4630000</f>
        <v>12.095032397408207</v>
      </c>
      <c r="H5" s="6">
        <v>0.05</v>
      </c>
      <c r="I5" s="24">
        <f t="shared" si="0"/>
        <v>28000</v>
      </c>
    </row>
    <row r="6" spans="1:9" ht="50.25" customHeight="1">
      <c r="A6" s="15" t="s">
        <v>16</v>
      </c>
      <c r="B6" s="4">
        <v>46960708</v>
      </c>
      <c r="C6" s="4" t="s">
        <v>17</v>
      </c>
      <c r="D6" s="4" t="s">
        <v>18</v>
      </c>
      <c r="E6" s="21" t="s">
        <v>30</v>
      </c>
      <c r="F6" s="4">
        <v>2080000</v>
      </c>
      <c r="G6" s="5">
        <f>F6*100/25998000</f>
        <v>8.000615431956305</v>
      </c>
      <c r="H6" s="6">
        <v>0.05</v>
      </c>
      <c r="I6" s="24">
        <f t="shared" si="0"/>
        <v>104000</v>
      </c>
    </row>
    <row r="7" spans="1:9" ht="50.25" customHeight="1" thickBot="1">
      <c r="A7" s="16" t="s">
        <v>20</v>
      </c>
      <c r="B7" s="17">
        <v>46990232</v>
      </c>
      <c r="C7" s="17" t="s">
        <v>21</v>
      </c>
      <c r="D7" s="17" t="s">
        <v>22</v>
      </c>
      <c r="E7" s="22" t="s">
        <v>31</v>
      </c>
      <c r="F7" s="17">
        <v>1800000</v>
      </c>
      <c r="G7" s="18">
        <f>F7*100/28234000</f>
        <v>6.375292200892541</v>
      </c>
      <c r="H7" s="19">
        <v>0.05</v>
      </c>
      <c r="I7" s="25">
        <f t="shared" si="0"/>
        <v>90000</v>
      </c>
    </row>
    <row r="8" ht="13.5" thickTop="1"/>
    <row r="9" spans="1:8" ht="12.75" hidden="1">
      <c r="A9" s="2" t="s">
        <v>23</v>
      </c>
      <c r="B9" s="2">
        <v>46976337</v>
      </c>
      <c r="C9" s="2" t="s">
        <v>24</v>
      </c>
      <c r="D9" s="2" t="s">
        <v>25</v>
      </c>
      <c r="E9" s="2" t="s">
        <v>32</v>
      </c>
      <c r="F9" s="2">
        <v>3670000</v>
      </c>
      <c r="G9" s="3">
        <f>F9*100/152464000</f>
        <v>2.4071256165389863</v>
      </c>
      <c r="H9" s="2" t="s">
        <v>33</v>
      </c>
    </row>
  </sheetData>
  <printOptions/>
  <pageMargins left="0.75" right="0.75" top="1" bottom="1" header="0.4921259845" footer="0.4921259845"/>
  <pageSetup fitToHeight="1" fitToWidth="1" horizontalDpi="600" verticalDpi="600" orientation="landscape" paperSize="9" scale="81" r:id="rId1"/>
  <headerFooter alignWithMargins="0">
    <oddHeader>&amp;RZK-02-2011-73, př. 11
Počet stran: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krcal</dc:creator>
  <cp:keywords/>
  <dc:description/>
  <cp:lastModifiedBy>pospichalova</cp:lastModifiedBy>
  <cp:lastPrinted>2011-03-08T13:58:57Z</cp:lastPrinted>
  <dcterms:created xsi:type="dcterms:W3CDTF">2010-05-25T09:41:12Z</dcterms:created>
  <dcterms:modified xsi:type="dcterms:W3CDTF">2011-03-10T07:04:43Z</dcterms:modified>
  <cp:category/>
  <cp:version/>
  <cp:contentType/>
  <cp:contentStatus/>
</cp:coreProperties>
</file>