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045" activeTab="0"/>
  </bookViews>
  <sheets>
    <sheet name="1. Rozpočet" sheetId="1" r:id="rId1"/>
  </sheets>
  <definedNames>
    <definedName name="_xlnm.Print_Titles" localSheetId="0">'1. Rozpočet'!$1:$4</definedName>
    <definedName name="_xlnm.Print_Area" localSheetId="0">'1. Rozpočet'!$A$1:$J$70</definedName>
  </definedNames>
  <calcPr fullCalcOnLoad="1"/>
</workbook>
</file>

<file path=xl/comments1.xml><?xml version="1.0" encoding="utf-8"?>
<comments xmlns="http://schemas.openxmlformats.org/spreadsheetml/2006/main">
  <authors>
    <author>Ligrova</author>
  </authors>
  <commentList>
    <comment ref="J44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  <comment ref="J37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kontrolní součet výdajů
</t>
        </r>
      </text>
    </comment>
    <comment ref="J35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  <comment ref="J11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</commentList>
</comments>
</file>

<file path=xl/sharedStrings.xml><?xml version="1.0" encoding="utf-8"?>
<sst xmlns="http://schemas.openxmlformats.org/spreadsheetml/2006/main" count="121" uniqueCount="92">
  <si>
    <t>Jednotka</t>
  </si>
  <si>
    <t>Počet jednotek</t>
  </si>
  <si>
    <t>Poznámka žadatele</t>
  </si>
  <si>
    <t>Titul, jméno, příjmení:</t>
  </si>
  <si>
    <t xml:space="preserve">Rozpočet musí zahrnovat veškeré způsobilé výdaje Projektu, a nikoliv pouze příspěvek poskytovatele grantu. </t>
  </si>
  <si>
    <t>Osobní výdaje je vhodné plánovat tak, jak budou vyúčtovávány - viz tabulka na listu rekapitulace mezd.</t>
  </si>
  <si>
    <t>Poznámky k vyplňování rozpočtu:</t>
  </si>
  <si>
    <t>Náklady položky
(v EUR)</t>
  </si>
  <si>
    <t>Náklady kapitoly
(v EUR)</t>
  </si>
  <si>
    <t>Druh výdajů</t>
  </si>
  <si>
    <t>Pokud je součástí výdajů nákup použitého zařízení, je třeba jej zařadit do odpovídající položky a tuto skutečnost uvést v poznámce.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</si>
  <si>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</si>
  <si>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</si>
  <si>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Tuto tabulku můžete použít pro kalkulaci mzdových nákladů, tabulka se k žádosti nepřikládá !  </t>
  </si>
  <si>
    <t xml:space="preserve"> </t>
  </si>
  <si>
    <t>Nájem</t>
  </si>
  <si>
    <t>Materiál</t>
  </si>
  <si>
    <t>Zboží</t>
  </si>
  <si>
    <t>Název projektu:</t>
  </si>
  <si>
    <t xml:space="preserve"> 1.   PLÁNOVANÉ PERSONÁLNÍ VÝDAJE</t>
  </si>
  <si>
    <t>1.1  Hrubá mzda a platy včetně odvodů zaměstnavatele</t>
  </si>
  <si>
    <t>1.2  Cestovné</t>
  </si>
  <si>
    <t>1.3  Dobrovolná neplacená práce</t>
  </si>
  <si>
    <t xml:space="preserve">2.1  Nákup materiálu,zboží a jiného neinvestičního zařízení </t>
  </si>
  <si>
    <t>2.4  Odpisy nemovitostí a vybavení</t>
  </si>
  <si>
    <t xml:space="preserve"> Celkové způsobilé výdaje pro spolufinancování</t>
  </si>
  <si>
    <t>Náklady 
(v EUR)</t>
  </si>
  <si>
    <t>Položka v rozpočtu/ druh výdaje</t>
  </si>
  <si>
    <t xml:space="preserve"> Součástí výše uvedeného rozpočtu jsou tyto výdaje na PUBLICITU:</t>
  </si>
  <si>
    <t xml:space="preserve"> Součástí výše uvedeného rozpočtu jsou tyto výdaje na PŘÍPRAVU</t>
  </si>
  <si>
    <t>v položce rozpočtu</t>
  </si>
  <si>
    <t xml:space="preserve"> 2.   PLÁNOVANÉ VĚCNÉ A EXTERNÍ VÝDAJE</t>
  </si>
  <si>
    <t>1.1.1</t>
  </si>
  <si>
    <t>1.2.1</t>
  </si>
  <si>
    <t>1.2.2</t>
  </si>
  <si>
    <t>1.3.1</t>
  </si>
  <si>
    <t>2.1.1</t>
  </si>
  <si>
    <t>2.1.2</t>
  </si>
  <si>
    <t>2.2.1</t>
  </si>
  <si>
    <t>2.2.2</t>
  </si>
  <si>
    <t>2.3.1</t>
  </si>
  <si>
    <t>2.4.1</t>
  </si>
  <si>
    <t>2.2  Externí služby</t>
  </si>
  <si>
    <t>Překlady a tlumočení</t>
  </si>
  <si>
    <t>2.2.5</t>
  </si>
  <si>
    <t>2.2.6</t>
  </si>
  <si>
    <t xml:space="preserve"> 3.   INVESTICE</t>
  </si>
  <si>
    <t>3.1  Nákup investic</t>
  </si>
  <si>
    <t>3.2  Stavební výdaje</t>
  </si>
  <si>
    <t>3.4 Pozemky</t>
  </si>
  <si>
    <t xml:space="preserve"> 4.   CELKOVÉ ZPŮSOBILÉ VÝDAJE</t>
  </si>
  <si>
    <t xml:space="preserve"> 5.  Příjmy</t>
  </si>
  <si>
    <t xml:space="preserve">III Do šedě podbarvených buněk nevkládejte žádné údaje !!! </t>
  </si>
  <si>
    <t xml:space="preserve">Veškeré výdaje investiční povahy je třeba uvést do kapitoly č.3. Určení investice se řídí zákončem č. 563/1991 Sb. o účetnictví, ve znění pozdějších předpisů, </t>
  </si>
  <si>
    <t>a jeho prováděcích předpisů dle typu účetní jednotky (tj. vyhlášky č. 504/2002 Sb. Nebo vyhlášky č. 505/2002 Sb. ve znění pozdějších předpisů).</t>
  </si>
  <si>
    <t>3.1.1</t>
  </si>
  <si>
    <t>3.2.1</t>
  </si>
  <si>
    <t>Inženýrská činnost</t>
  </si>
  <si>
    <r>
      <t xml:space="preserve">Samostatné </t>
    </r>
    <r>
      <rPr>
        <sz val="10"/>
        <rFont val="Arial"/>
        <family val="2"/>
      </rPr>
      <t>stroje a zařízení</t>
    </r>
  </si>
  <si>
    <t>Jednotková cena</t>
  </si>
  <si>
    <t>Schválil (statutární zástupce či jím pověřený jiný subjekt)</t>
  </si>
  <si>
    <t>Datum</t>
  </si>
  <si>
    <t>Podpis</t>
  </si>
  <si>
    <t>Razítko</t>
  </si>
  <si>
    <t>Název a číslo partnera:</t>
  </si>
  <si>
    <t>Kulturní krajiny a identity podél rakousko-českých hranic – 60 let EU</t>
  </si>
  <si>
    <t>kraj Vysočina</t>
  </si>
  <si>
    <t>Přepravné - pronájem autobusu</t>
  </si>
  <si>
    <t>Publicita projektu</t>
  </si>
  <si>
    <t>2.2.7</t>
  </si>
  <si>
    <t>2.2.8</t>
  </si>
  <si>
    <t>Občerstvení při pracovních setkáních - voda, káva, drobné občerstvení, oběd (příp. večeře)</t>
  </si>
  <si>
    <t>2.2.9</t>
  </si>
  <si>
    <t>2.2.10</t>
  </si>
  <si>
    <t>projekt</t>
  </si>
  <si>
    <t>Členové projektového týmu</t>
  </si>
  <si>
    <t>Ladislav Seidl, Kateřina Holíková</t>
  </si>
  <si>
    <t>setkání</t>
  </si>
  <si>
    <t>Občerstvení projektového týmu</t>
  </si>
  <si>
    <t>Odborní lektoři</t>
  </si>
  <si>
    <t>ročník Mladé univerzity</t>
  </si>
  <si>
    <t>Přeprava účastníků z Raabsu na Vysočinu</t>
  </si>
  <si>
    <t>Doprovodný program (Olympiády mládeže)</t>
  </si>
  <si>
    <t>Doprovodný program</t>
  </si>
  <si>
    <t>Tematické workshopy</t>
  </si>
  <si>
    <t>tlumočení včetně techniky</t>
  </si>
  <si>
    <t xml:space="preserve"> Mzdy výchovných pracovníků</t>
  </si>
  <si>
    <t>Výchovní pracovníci</t>
  </si>
  <si>
    <t>5 osob</t>
  </si>
  <si>
    <t>5 osob DPP á 200 EUR za 6 dnů</t>
  </si>
  <si>
    <t>Catering pro účastíky Mladé univerzity na Vysočině</t>
  </si>
  <si>
    <t>Vysočina PP04       ROZPOČET části projektu realizované českým partnerem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</si>
</sst>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0.000"/>
    <numFmt numFmtId="189" formatCode="0.000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"/>
    <numFmt numFmtId="209" formatCode="0.0000000000"/>
    <numFmt numFmtId="210" formatCode="[$-405]d\.\ mmmm\ yyyy"/>
    <numFmt numFmtId="211" formatCode="d/m/yy;@"/>
    <numFmt numFmtId="212" formatCode="\(#\)"/>
    <numFmt numFmtId="213" formatCode="_-* #,##0.000\ _D_M_-;\-* #,##0.000\ _D_M_-;_-* &quot;-&quot;??\ _D_M_-;_-@_-"/>
    <numFmt numFmtId="214" formatCode="_-* #,##0.0\ _D_M_-;\-* #,##0.0\ _D_M_-;_-* &quot;-&quot;??\ _D_M_-;_-@_-"/>
    <numFmt numFmtId="215" formatCode="#,##0.0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i/>
      <sz val="9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49" fontId="1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3" xfId="0" applyNumberFormat="1" applyFont="1" applyFill="1" applyBorder="1" applyAlignment="1">
      <alignment horizontal="right" indent="1"/>
    </xf>
    <xf numFmtId="0" fontId="0" fillId="0" borderId="4" xfId="0" applyFont="1" applyBorder="1" applyAlignment="1">
      <alignment wrapText="1"/>
    </xf>
    <xf numFmtId="49" fontId="0" fillId="0" borderId="2" xfId="0" applyNumberFormat="1" applyFont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indent="1"/>
    </xf>
    <xf numFmtId="49" fontId="0" fillId="0" borderId="6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14" fillId="0" borderId="9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3" xfId="0" applyNumberFormat="1" applyFont="1" applyFill="1" applyBorder="1" applyAlignment="1">
      <alignment horizontal="right" indent="1"/>
    </xf>
    <xf numFmtId="0" fontId="0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5" xfId="0" applyNumberFormat="1" applyFont="1" applyFill="1" applyBorder="1" applyAlignment="1">
      <alignment horizontal="right" indent="1"/>
    </xf>
    <xf numFmtId="0" fontId="0" fillId="0" borderId="4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 indent="1"/>
    </xf>
    <xf numFmtId="49" fontId="0" fillId="0" borderId="16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1"/>
    </xf>
    <xf numFmtId="0" fontId="0" fillId="0" borderId="12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0" fillId="0" borderId="17" xfId="0" applyFont="1" applyBorder="1" applyAlignment="1">
      <alignment wrapText="1"/>
    </xf>
    <xf numFmtId="3" fontId="0" fillId="0" borderId="3" xfId="0" applyNumberFormat="1" applyFont="1" applyFill="1" applyBorder="1" applyAlignment="1">
      <alignment horizontal="right" indent="1"/>
    </xf>
    <xf numFmtId="3" fontId="1" fillId="0" borderId="18" xfId="0" applyNumberFormat="1" applyFont="1" applyFill="1" applyBorder="1" applyAlignment="1">
      <alignment horizontal="right" indent="1"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Border="1" applyAlignment="1">
      <alignment horizontal="right" vertical="center"/>
    </xf>
    <xf numFmtId="0" fontId="0" fillId="3" borderId="21" xfId="0" applyNumberFormat="1" applyFont="1" applyFill="1" applyBorder="1" applyAlignment="1">
      <alignment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/>
    </xf>
    <xf numFmtId="3" fontId="0" fillId="3" borderId="25" xfId="0" applyNumberFormat="1" applyFont="1" applyFill="1" applyBorder="1" applyAlignment="1">
      <alignment horizontal="right" indent="1"/>
    </xf>
    <xf numFmtId="3" fontId="1" fillId="3" borderId="26" xfId="0" applyNumberFormat="1" applyFont="1" applyFill="1" applyBorder="1" applyAlignment="1">
      <alignment horizontal="right" indent="1"/>
    </xf>
    <xf numFmtId="0" fontId="0" fillId="3" borderId="27" xfId="0" applyFont="1" applyFill="1" applyBorder="1" applyAlignment="1">
      <alignment wrapText="1"/>
    </xf>
    <xf numFmtId="0" fontId="0" fillId="3" borderId="7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 indent="1"/>
    </xf>
    <xf numFmtId="0" fontId="0" fillId="3" borderId="10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3" fontId="0" fillId="3" borderId="8" xfId="0" applyNumberFormat="1" applyFont="1" applyFill="1" applyBorder="1" applyAlignment="1">
      <alignment horizontal="right" indent="1"/>
    </xf>
    <xf numFmtId="3" fontId="0" fillId="3" borderId="26" xfId="0" applyNumberFormat="1" applyFont="1" applyFill="1" applyBorder="1" applyAlignment="1">
      <alignment horizontal="right" indent="1"/>
    </xf>
    <xf numFmtId="0" fontId="0" fillId="3" borderId="4" xfId="0" applyFont="1" applyFill="1" applyBorder="1" applyAlignment="1">
      <alignment wrapText="1"/>
    </xf>
    <xf numFmtId="0" fontId="0" fillId="3" borderId="8" xfId="0" applyFont="1" applyFill="1" applyBorder="1" applyAlignment="1">
      <alignment horizontal="center"/>
    </xf>
    <xf numFmtId="3" fontId="16" fillId="3" borderId="26" xfId="0" applyNumberFormat="1" applyFont="1" applyFill="1" applyBorder="1" applyAlignment="1">
      <alignment horizontal="right" indent="1"/>
    </xf>
    <xf numFmtId="0" fontId="0" fillId="3" borderId="24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 indent="1"/>
    </xf>
    <xf numFmtId="3" fontId="0" fillId="3" borderId="29" xfId="0" applyNumberFormat="1" applyFont="1" applyFill="1" applyBorder="1" applyAlignment="1">
      <alignment horizontal="right" indent="1"/>
    </xf>
    <xf numFmtId="3" fontId="1" fillId="0" borderId="30" xfId="0" applyNumberFormat="1" applyFont="1" applyFill="1" applyBorder="1" applyAlignment="1">
      <alignment horizontal="right" indent="1"/>
    </xf>
    <xf numFmtId="3" fontId="0" fillId="3" borderId="1" xfId="0" applyNumberFormat="1" applyFont="1" applyFill="1" applyBorder="1" applyAlignment="1">
      <alignment horizontal="right" indent="1"/>
    </xf>
    <xf numFmtId="3" fontId="0" fillId="3" borderId="9" xfId="0" applyNumberFormat="1" applyFont="1" applyFill="1" applyBorder="1" applyAlignment="1">
      <alignment horizontal="right" indent="1"/>
    </xf>
    <xf numFmtId="3" fontId="0" fillId="3" borderId="9" xfId="0" applyNumberFormat="1" applyFont="1" applyFill="1" applyBorder="1" applyAlignment="1">
      <alignment horizontal="right" indent="1"/>
    </xf>
    <xf numFmtId="3" fontId="0" fillId="3" borderId="29" xfId="0" applyNumberFormat="1" applyFont="1" applyFill="1" applyBorder="1" applyAlignment="1">
      <alignment horizontal="right" indent="1"/>
    </xf>
    <xf numFmtId="3" fontId="13" fillId="3" borderId="26" xfId="0" applyNumberFormat="1" applyFont="1" applyFill="1" applyBorder="1" applyAlignment="1">
      <alignment horizontal="right" indent="1"/>
    </xf>
    <xf numFmtId="0" fontId="0" fillId="3" borderId="26" xfId="0" applyFont="1" applyFill="1" applyBorder="1" applyAlignment="1">
      <alignment wrapText="1"/>
    </xf>
    <xf numFmtId="0" fontId="9" fillId="3" borderId="26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3" borderId="31" xfId="0" applyNumberFormat="1" applyFont="1" applyFill="1" applyBorder="1" applyAlignment="1">
      <alignment horizontal="right" indent="1"/>
    </xf>
    <xf numFmtId="49" fontId="0" fillId="0" borderId="32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3" borderId="37" xfId="0" applyFill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1" fillId="3" borderId="2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10" fontId="17" fillId="4" borderId="27" xfId="0" applyNumberFormat="1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/>
    </xf>
    <xf numFmtId="0" fontId="0" fillId="0" borderId="40" xfId="0" applyFont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/>
    </xf>
    <xf numFmtId="0" fontId="0" fillId="0" borderId="20" xfId="0" applyFont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3" borderId="29" xfId="0" applyNumberFormat="1" applyFont="1" applyFill="1" applyBorder="1" applyAlignment="1">
      <alignment/>
    </xf>
    <xf numFmtId="0" fontId="0" fillId="3" borderId="29" xfId="0" applyFont="1" applyFill="1" applyBorder="1" applyAlignment="1">
      <alignment wrapText="1"/>
    </xf>
    <xf numFmtId="0" fontId="1" fillId="3" borderId="29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/>
    </xf>
    <xf numFmtId="49" fontId="0" fillId="0" borderId="4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29" xfId="0" applyFont="1" applyFill="1" applyBorder="1" applyAlignment="1">
      <alignment wrapText="1"/>
    </xf>
    <xf numFmtId="0" fontId="13" fillId="3" borderId="37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13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3" fillId="3" borderId="44" xfId="0" applyFont="1" applyFill="1" applyBorder="1" applyAlignment="1" applyProtection="1">
      <alignment horizontal="left" vertical="center" wrapText="1"/>
      <protection locked="0"/>
    </xf>
    <xf numFmtId="0" fontId="0" fillId="3" borderId="45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1" fillId="3" borderId="44" xfId="0" applyFont="1" applyFill="1" applyBorder="1" applyAlignment="1">
      <alignment vertical="center" wrapText="1"/>
    </xf>
    <xf numFmtId="0" fontId="0" fillId="3" borderId="45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1" fillId="3" borderId="44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wrapText="1"/>
    </xf>
    <xf numFmtId="0" fontId="0" fillId="3" borderId="27" xfId="0" applyFont="1" applyFill="1" applyBorder="1" applyAlignment="1">
      <alignment horizontal="center" wrapText="1"/>
    </xf>
    <xf numFmtId="0" fontId="13" fillId="3" borderId="45" xfId="0" applyFont="1" applyFill="1" applyBorder="1" applyAlignment="1" applyProtection="1">
      <alignment horizontal="left" vertical="center" wrapText="1"/>
      <protection locked="0"/>
    </xf>
    <xf numFmtId="0" fontId="13" fillId="3" borderId="27" xfId="0" applyFont="1" applyFill="1" applyBorder="1" applyAlignment="1" applyProtection="1">
      <alignment horizontal="left"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9" fillId="3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/>
    </xf>
    <xf numFmtId="0" fontId="0" fillId="0" borderId="27" xfId="0" applyBorder="1" applyAlignment="1">
      <alignment/>
    </xf>
    <xf numFmtId="0" fontId="19" fillId="3" borderId="45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left" vertical="center" wrapText="1"/>
    </xf>
    <xf numFmtId="49" fontId="1" fillId="3" borderId="28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2" xfId="0" applyNumberFormat="1" applyFont="1" applyFill="1" applyBorder="1" applyAlignment="1">
      <alignment/>
    </xf>
    <xf numFmtId="49" fontId="1" fillId="3" borderId="46" xfId="0" applyNumberFormat="1" applyFont="1" applyFill="1" applyBorder="1" applyAlignment="1" applyProtection="1">
      <alignment/>
      <protection locked="0"/>
    </xf>
    <xf numFmtId="0" fontId="1" fillId="3" borderId="47" xfId="0" applyFont="1" applyFill="1" applyBorder="1" applyAlignment="1">
      <alignment/>
    </xf>
    <xf numFmtId="0" fontId="1" fillId="3" borderId="48" xfId="0" applyFont="1" applyFill="1" applyBorder="1" applyAlignment="1">
      <alignment/>
    </xf>
    <xf numFmtId="0" fontId="1" fillId="3" borderId="4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8" fillId="3" borderId="44" xfId="0" applyFont="1" applyFill="1" applyBorder="1" applyAlignment="1">
      <alignment horizontal="left" vertical="center" wrapText="1"/>
    </xf>
    <xf numFmtId="0" fontId="18" fillId="3" borderId="4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49" fontId="1" fillId="3" borderId="49" xfId="0" applyNumberFormat="1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7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75" zoomScaleSheetLayoutView="75" workbookViewId="0" topLeftCell="A1">
      <selection activeCell="B1" sqref="B1:J1"/>
    </sheetView>
  </sheetViews>
  <sheetFormatPr defaultColWidth="9.140625" defaultRowHeight="12.75"/>
  <cols>
    <col min="1" max="1" width="8.140625" style="25" customWidth="1"/>
    <col min="2" max="2" width="0.2890625" style="9" hidden="1" customWidth="1"/>
    <col min="3" max="3" width="2.57421875" style="9" hidden="1" customWidth="1"/>
    <col min="4" max="4" width="52.00390625" style="1" customWidth="1"/>
    <col min="5" max="5" width="20.421875" style="4" customWidth="1"/>
    <col min="6" max="6" width="10.00390625" style="4" customWidth="1"/>
    <col min="7" max="7" width="12.28125" style="4" customWidth="1"/>
    <col min="8" max="8" width="16.28125" style="4" customWidth="1"/>
    <col min="9" max="9" width="16.7109375" style="4" customWidth="1"/>
    <col min="10" max="10" width="66.00390625" style="4" customWidth="1"/>
    <col min="11" max="16384" width="9.140625" style="4" customWidth="1"/>
  </cols>
  <sheetData>
    <row r="1" spans="1:10" ht="24.75" customHeight="1" thickBot="1">
      <c r="A1" s="82"/>
      <c r="B1" s="176" t="s">
        <v>91</v>
      </c>
      <c r="C1" s="176"/>
      <c r="D1" s="176"/>
      <c r="E1" s="176"/>
      <c r="F1" s="176"/>
      <c r="G1" s="176"/>
      <c r="H1" s="176"/>
      <c r="I1" s="177"/>
      <c r="J1" s="178"/>
    </row>
    <row r="2" spans="1:10" ht="16.5" customHeight="1" thickBot="1">
      <c r="A2" s="182" t="s">
        <v>18</v>
      </c>
      <c r="B2" s="183"/>
      <c r="C2" s="183"/>
      <c r="D2" s="184"/>
      <c r="E2" s="179" t="s">
        <v>65</v>
      </c>
      <c r="F2" s="180"/>
      <c r="G2" s="180"/>
      <c r="H2" s="180"/>
      <c r="I2" s="180"/>
      <c r="J2" s="181"/>
    </row>
    <row r="3" spans="1:10" ht="16.5" customHeight="1" thickBot="1">
      <c r="A3" s="182" t="s">
        <v>64</v>
      </c>
      <c r="B3" s="191"/>
      <c r="C3" s="191"/>
      <c r="D3" s="192"/>
      <c r="E3" s="193" t="s">
        <v>66</v>
      </c>
      <c r="F3" s="194"/>
      <c r="G3" s="194"/>
      <c r="H3" s="194"/>
      <c r="I3" s="194"/>
      <c r="J3" s="195"/>
    </row>
    <row r="4" spans="1:10" s="8" customFormat="1" ht="32.25" customHeight="1" thickBot="1">
      <c r="A4" s="188" t="s">
        <v>9</v>
      </c>
      <c r="B4" s="189"/>
      <c r="C4" s="189"/>
      <c r="D4" s="190"/>
      <c r="E4" s="83" t="s">
        <v>0</v>
      </c>
      <c r="F4" s="84" t="s">
        <v>1</v>
      </c>
      <c r="G4" s="84" t="s">
        <v>59</v>
      </c>
      <c r="H4" s="84" t="s">
        <v>7</v>
      </c>
      <c r="I4" s="84" t="s">
        <v>8</v>
      </c>
      <c r="J4" s="85" t="s">
        <v>2</v>
      </c>
    </row>
    <row r="5" spans="1:10" ht="20.25" customHeight="1" thickBot="1">
      <c r="A5" s="185" t="s">
        <v>19</v>
      </c>
      <c r="B5" s="186"/>
      <c r="C5" s="186"/>
      <c r="D5" s="187"/>
      <c r="E5" s="86"/>
      <c r="F5" s="86"/>
      <c r="G5" s="86"/>
      <c r="H5" s="87"/>
      <c r="I5" s="115">
        <f>I6+I8+I11</f>
        <v>9750</v>
      </c>
      <c r="J5" s="89"/>
    </row>
    <row r="6" spans="1:10" ht="16.5" customHeight="1" thickBot="1">
      <c r="A6" s="204" t="s">
        <v>20</v>
      </c>
      <c r="B6" s="205"/>
      <c r="C6" s="205"/>
      <c r="D6" s="206"/>
      <c r="E6" s="90"/>
      <c r="F6" s="91"/>
      <c r="G6" s="91"/>
      <c r="H6" s="92" t="s">
        <v>14</v>
      </c>
      <c r="I6" s="97">
        <f>SUM(H7:H7)</f>
        <v>3000</v>
      </c>
      <c r="J6" s="93"/>
    </row>
    <row r="7" spans="1:10" ht="13.5" thickBot="1">
      <c r="A7" s="103" t="s">
        <v>32</v>
      </c>
      <c r="B7" s="26"/>
      <c r="C7" s="26"/>
      <c r="D7" s="27" t="s">
        <v>86</v>
      </c>
      <c r="E7" s="49" t="s">
        <v>80</v>
      </c>
      <c r="F7" s="171">
        <v>3</v>
      </c>
      <c r="G7" s="153">
        <v>1000</v>
      </c>
      <c r="H7" s="30">
        <f>F7*G7</f>
        <v>3000</v>
      </c>
      <c r="I7" s="112"/>
      <c r="J7" s="31" t="s">
        <v>89</v>
      </c>
    </row>
    <row r="8" spans="1:10" ht="13.5" thickBot="1">
      <c r="A8" s="212" t="s">
        <v>21</v>
      </c>
      <c r="B8" s="213"/>
      <c r="C8" s="213"/>
      <c r="D8" s="214"/>
      <c r="E8" s="94"/>
      <c r="F8" s="95"/>
      <c r="G8" s="95"/>
      <c r="H8" s="96" t="s">
        <v>14</v>
      </c>
      <c r="I8" s="97">
        <f>SUM(H9:H10)</f>
        <v>6750</v>
      </c>
      <c r="J8" s="98"/>
    </row>
    <row r="9" spans="1:10" ht="12.75">
      <c r="A9" s="103" t="s">
        <v>33</v>
      </c>
      <c r="B9" s="35"/>
      <c r="C9" s="35"/>
      <c r="D9" s="36" t="s">
        <v>75</v>
      </c>
      <c r="E9" s="37" t="s">
        <v>74</v>
      </c>
      <c r="F9" s="38">
        <v>1</v>
      </c>
      <c r="G9" s="153">
        <v>600</v>
      </c>
      <c r="H9" s="30">
        <f>F9*G9</f>
        <v>600</v>
      </c>
      <c r="I9" s="112"/>
      <c r="J9" s="31" t="s">
        <v>76</v>
      </c>
    </row>
    <row r="10" spans="1:10" ht="13.5" thickBot="1">
      <c r="A10" s="103" t="s">
        <v>34</v>
      </c>
      <c r="B10" s="32"/>
      <c r="C10" s="35"/>
      <c r="D10" s="39" t="s">
        <v>87</v>
      </c>
      <c r="E10" s="49" t="s">
        <v>80</v>
      </c>
      <c r="F10" s="38">
        <v>3</v>
      </c>
      <c r="G10" s="40">
        <v>2050</v>
      </c>
      <c r="H10" s="33">
        <f>F10*G10</f>
        <v>6150</v>
      </c>
      <c r="I10" s="109"/>
      <c r="J10" s="31" t="s">
        <v>88</v>
      </c>
    </row>
    <row r="11" spans="1:10" ht="15.75" thickBot="1">
      <c r="A11" s="212" t="s">
        <v>22</v>
      </c>
      <c r="B11" s="213"/>
      <c r="C11" s="213"/>
      <c r="D11" s="214"/>
      <c r="E11" s="99"/>
      <c r="F11" s="95"/>
      <c r="G11" s="95"/>
      <c r="H11" s="96" t="s">
        <v>14</v>
      </c>
      <c r="I11" s="97">
        <f>SUM(H12:H12)</f>
        <v>0</v>
      </c>
      <c r="J11" s="156">
        <f>I11/I37</f>
        <v>0</v>
      </c>
    </row>
    <row r="12" spans="1:10" ht="13.5" thickBot="1">
      <c r="A12" s="103" t="s">
        <v>35</v>
      </c>
      <c r="B12" s="81"/>
      <c r="C12" s="81"/>
      <c r="D12" s="36"/>
      <c r="E12" s="49"/>
      <c r="F12" s="38"/>
      <c r="G12" s="153"/>
      <c r="H12" s="30">
        <f>F12*G12</f>
        <v>0</v>
      </c>
      <c r="I12" s="112"/>
      <c r="J12" s="31"/>
    </row>
    <row r="13" spans="1:10" ht="18.75" customHeight="1" thickBot="1">
      <c r="A13" s="185" t="s">
        <v>31</v>
      </c>
      <c r="B13" s="186"/>
      <c r="C13" s="186"/>
      <c r="D13" s="187"/>
      <c r="E13" s="86"/>
      <c r="F13" s="86"/>
      <c r="G13" s="86"/>
      <c r="H13" s="87"/>
      <c r="I13" s="88">
        <f>I14+I17+I26+I28</f>
        <v>54120</v>
      </c>
      <c r="J13" s="89"/>
    </row>
    <row r="14" spans="1:10" ht="21" customHeight="1" thickBot="1">
      <c r="A14" s="212" t="s">
        <v>23</v>
      </c>
      <c r="B14" s="215"/>
      <c r="C14" s="215"/>
      <c r="D14" s="216"/>
      <c r="E14" s="90"/>
      <c r="F14" s="91"/>
      <c r="G14" s="91"/>
      <c r="H14" s="92" t="s">
        <v>14</v>
      </c>
      <c r="I14" s="97">
        <f>SUM(H15:H16)</f>
        <v>0</v>
      </c>
      <c r="J14" s="93"/>
    </row>
    <row r="15" spans="1:10" ht="12.75">
      <c r="A15" s="103" t="s">
        <v>36</v>
      </c>
      <c r="B15" s="35"/>
      <c r="C15" s="35"/>
      <c r="D15" s="41" t="s">
        <v>16</v>
      </c>
      <c r="E15" s="42"/>
      <c r="F15" s="43"/>
      <c r="G15" s="154"/>
      <c r="H15" s="44">
        <f>F15*G15</f>
        <v>0</v>
      </c>
      <c r="I15" s="113"/>
      <c r="J15" s="45"/>
    </row>
    <row r="16" spans="1:10" ht="13.5" thickBot="1">
      <c r="A16" s="104" t="s">
        <v>37</v>
      </c>
      <c r="B16" s="47"/>
      <c r="C16" s="47"/>
      <c r="D16" s="48" t="s">
        <v>17</v>
      </c>
      <c r="E16" s="49"/>
      <c r="F16" s="50"/>
      <c r="G16" s="54"/>
      <c r="H16" s="51">
        <f>F16*G16</f>
        <v>0</v>
      </c>
      <c r="I16" s="111"/>
      <c r="J16" s="52"/>
    </row>
    <row r="17" spans="1:10" ht="13.5" thickBot="1">
      <c r="A17" s="201" t="s">
        <v>42</v>
      </c>
      <c r="B17" s="207"/>
      <c r="C17" s="207"/>
      <c r="D17" s="208"/>
      <c r="E17" s="102"/>
      <c r="F17" s="95"/>
      <c r="G17" s="95"/>
      <c r="H17" s="96" t="s">
        <v>14</v>
      </c>
      <c r="I17" s="97">
        <f>SUM(H18:H25)</f>
        <v>54120</v>
      </c>
      <c r="J17" s="98"/>
    </row>
    <row r="18" spans="1:10" ht="12.75">
      <c r="A18" s="103" t="s">
        <v>38</v>
      </c>
      <c r="B18" s="34"/>
      <c r="C18" s="35"/>
      <c r="D18" s="41" t="s">
        <v>79</v>
      </c>
      <c r="E18" s="49" t="s">
        <v>80</v>
      </c>
      <c r="F18" s="50">
        <v>3</v>
      </c>
      <c r="G18" s="174">
        <v>390</v>
      </c>
      <c r="H18" s="44">
        <f aca="true" t="shared" si="0" ref="H18:H23">F18*G18</f>
        <v>1170</v>
      </c>
      <c r="I18" s="113"/>
      <c r="J18" s="52"/>
    </row>
    <row r="19" spans="1:10" ht="12.75">
      <c r="A19" s="104" t="s">
        <v>39</v>
      </c>
      <c r="B19" s="46"/>
      <c r="C19" s="47"/>
      <c r="D19" s="48" t="s">
        <v>43</v>
      </c>
      <c r="E19" s="49" t="s">
        <v>80</v>
      </c>
      <c r="F19" s="50">
        <v>3</v>
      </c>
      <c r="G19" s="154">
        <v>8950</v>
      </c>
      <c r="H19" s="44">
        <f t="shared" si="0"/>
        <v>26850</v>
      </c>
      <c r="I19" s="111"/>
      <c r="J19" s="52" t="s">
        <v>85</v>
      </c>
    </row>
    <row r="20" spans="1:10" ht="12.75">
      <c r="A20" s="104" t="s">
        <v>44</v>
      </c>
      <c r="B20" s="46"/>
      <c r="C20" s="47"/>
      <c r="D20" s="48" t="s">
        <v>90</v>
      </c>
      <c r="E20" s="49" t="s">
        <v>80</v>
      </c>
      <c r="F20" s="50">
        <v>3</v>
      </c>
      <c r="G20" s="54">
        <v>2500</v>
      </c>
      <c r="H20" s="51">
        <f t="shared" si="0"/>
        <v>7500</v>
      </c>
      <c r="I20" s="111"/>
      <c r="J20" s="52"/>
    </row>
    <row r="21" spans="1:10" ht="25.5">
      <c r="A21" s="104" t="s">
        <v>45</v>
      </c>
      <c r="B21" s="46"/>
      <c r="C21" s="47"/>
      <c r="D21" s="48" t="s">
        <v>78</v>
      </c>
      <c r="E21" s="49" t="s">
        <v>77</v>
      </c>
      <c r="F21" s="50">
        <v>6</v>
      </c>
      <c r="G21" s="54">
        <v>100</v>
      </c>
      <c r="H21" s="51">
        <f t="shared" si="0"/>
        <v>600</v>
      </c>
      <c r="I21" s="111"/>
      <c r="J21" s="52" t="s">
        <v>71</v>
      </c>
    </row>
    <row r="22" spans="1:10" ht="12.75">
      <c r="A22" s="103" t="s">
        <v>69</v>
      </c>
      <c r="B22" s="46"/>
      <c r="C22" s="47"/>
      <c r="D22" s="48" t="s">
        <v>67</v>
      </c>
      <c r="E22" s="49" t="s">
        <v>80</v>
      </c>
      <c r="F22" s="50">
        <v>3</v>
      </c>
      <c r="G22" s="54">
        <v>1800</v>
      </c>
      <c r="H22" s="51">
        <f t="shared" si="0"/>
        <v>5400</v>
      </c>
      <c r="I22" s="111"/>
      <c r="J22" s="52" t="s">
        <v>81</v>
      </c>
    </row>
    <row r="23" spans="1:10" ht="12.75">
      <c r="A23" s="103" t="s">
        <v>70</v>
      </c>
      <c r="B23" s="172"/>
      <c r="C23" s="172"/>
      <c r="D23" s="173" t="s">
        <v>68</v>
      </c>
      <c r="E23" s="49" t="s">
        <v>80</v>
      </c>
      <c r="F23" s="53">
        <v>3</v>
      </c>
      <c r="G23" s="54">
        <v>400</v>
      </c>
      <c r="H23" s="51">
        <f t="shared" si="0"/>
        <v>1200</v>
      </c>
      <c r="I23" s="111"/>
      <c r="J23" s="52"/>
    </row>
    <row r="24" spans="1:10" ht="12.75">
      <c r="A24" s="103" t="s">
        <v>72</v>
      </c>
      <c r="B24" s="172"/>
      <c r="C24" s="172"/>
      <c r="D24" s="173" t="s">
        <v>83</v>
      </c>
      <c r="E24" s="49" t="s">
        <v>80</v>
      </c>
      <c r="F24" s="53">
        <v>3</v>
      </c>
      <c r="G24" s="54">
        <v>2500</v>
      </c>
      <c r="H24" s="51">
        <f>F24*G24</f>
        <v>7500</v>
      </c>
      <c r="I24" s="114"/>
      <c r="J24" s="52" t="s">
        <v>82</v>
      </c>
    </row>
    <row r="25" spans="1:10" ht="13.5" thickBot="1">
      <c r="A25" s="103" t="s">
        <v>73</v>
      </c>
      <c r="B25" s="172"/>
      <c r="C25" s="172"/>
      <c r="D25" s="173" t="s">
        <v>83</v>
      </c>
      <c r="E25" s="49" t="s">
        <v>80</v>
      </c>
      <c r="F25" s="53">
        <v>3</v>
      </c>
      <c r="G25" s="54">
        <v>1300</v>
      </c>
      <c r="H25" s="51">
        <f>F25*G25</f>
        <v>3900</v>
      </c>
      <c r="I25" s="111"/>
      <c r="J25" s="175" t="s">
        <v>84</v>
      </c>
    </row>
    <row r="26" spans="1:10" ht="13.5" thickBot="1">
      <c r="A26" s="201"/>
      <c r="B26" s="202"/>
      <c r="C26" s="202"/>
      <c r="D26" s="203"/>
      <c r="E26" s="102"/>
      <c r="F26" s="95"/>
      <c r="G26" s="95"/>
      <c r="H26" s="96"/>
      <c r="I26" s="97">
        <f>SUM(H27:H27)</f>
        <v>0</v>
      </c>
      <c r="J26" s="98"/>
    </row>
    <row r="27" spans="1:10" ht="13.5" thickBot="1">
      <c r="A27" s="103" t="s">
        <v>40</v>
      </c>
      <c r="B27" s="35"/>
      <c r="C27" s="35"/>
      <c r="D27" s="41" t="s">
        <v>15</v>
      </c>
      <c r="E27" s="42"/>
      <c r="F27" s="43"/>
      <c r="G27" s="154"/>
      <c r="H27" s="44">
        <f>F27*G27</f>
        <v>0</v>
      </c>
      <c r="I27" s="113"/>
      <c r="J27" s="52"/>
    </row>
    <row r="28" spans="1:10" ht="13.5" thickBot="1">
      <c r="A28" s="201" t="s">
        <v>24</v>
      </c>
      <c r="B28" s="207"/>
      <c r="C28" s="207"/>
      <c r="D28" s="208"/>
      <c r="E28" s="94"/>
      <c r="F28" s="95"/>
      <c r="G28" s="95"/>
      <c r="H28" s="96" t="s">
        <v>14</v>
      </c>
      <c r="I28" s="97">
        <f>SUM(H29:H29)</f>
        <v>0</v>
      </c>
      <c r="J28" s="98"/>
    </row>
    <row r="29" spans="1:10" ht="13.5" thickBot="1">
      <c r="A29" s="103" t="s">
        <v>41</v>
      </c>
      <c r="B29" s="55"/>
      <c r="C29" s="56"/>
      <c r="D29" s="36"/>
      <c r="E29" s="57"/>
      <c r="F29" s="58"/>
      <c r="G29" s="155"/>
      <c r="H29" s="30">
        <f>F29*G29</f>
        <v>0</v>
      </c>
      <c r="I29" s="112"/>
      <c r="J29" s="31"/>
    </row>
    <row r="30" spans="1:10" ht="18.75" customHeight="1" thickBot="1">
      <c r="A30" s="185" t="s">
        <v>46</v>
      </c>
      <c r="B30" s="186"/>
      <c r="C30" s="186"/>
      <c r="D30" s="187"/>
      <c r="E30" s="86"/>
      <c r="F30" s="86"/>
      <c r="G30" s="86"/>
      <c r="H30" s="87"/>
      <c r="I30" s="88">
        <f>I31+I33+I35</f>
        <v>0</v>
      </c>
      <c r="J30" s="89"/>
    </row>
    <row r="31" spans="1:10" ht="18" customHeight="1" thickBot="1">
      <c r="A31" s="201" t="s">
        <v>47</v>
      </c>
      <c r="B31" s="207"/>
      <c r="C31" s="207"/>
      <c r="D31" s="208"/>
      <c r="E31" s="94"/>
      <c r="F31" s="95"/>
      <c r="G31" s="95"/>
      <c r="H31" s="96" t="s">
        <v>14</v>
      </c>
      <c r="I31" s="97">
        <f>SUM(H32:H32)</f>
        <v>0</v>
      </c>
      <c r="J31" s="98"/>
    </row>
    <row r="32" spans="1:10" ht="13.5" thickBot="1">
      <c r="A32" s="103" t="s">
        <v>55</v>
      </c>
      <c r="B32" s="34"/>
      <c r="C32" s="35"/>
      <c r="D32" s="152" t="s">
        <v>58</v>
      </c>
      <c r="E32" s="28"/>
      <c r="F32" s="29"/>
      <c r="G32" s="153"/>
      <c r="H32" s="30">
        <f>F32*G32</f>
        <v>0</v>
      </c>
      <c r="I32" s="112"/>
      <c r="J32" s="31"/>
    </row>
    <row r="33" spans="1:10" ht="13.5" thickBot="1">
      <c r="A33" s="201" t="s">
        <v>48</v>
      </c>
      <c r="B33" s="207"/>
      <c r="C33" s="207"/>
      <c r="D33" s="208"/>
      <c r="E33" s="94"/>
      <c r="F33" s="95"/>
      <c r="G33" s="95"/>
      <c r="H33" s="96" t="s">
        <v>14</v>
      </c>
      <c r="I33" s="97">
        <f>SUM(H34:H34)</f>
        <v>0</v>
      </c>
      <c r="J33" s="98"/>
    </row>
    <row r="34" spans="1:10" ht="13.5" thickBot="1">
      <c r="A34" s="103" t="s">
        <v>56</v>
      </c>
      <c r="B34" s="34"/>
      <c r="C34" s="35"/>
      <c r="D34" s="151" t="s">
        <v>57</v>
      </c>
      <c r="E34" s="28"/>
      <c r="F34" s="29"/>
      <c r="G34" s="153"/>
      <c r="H34" s="30">
        <f>F34*G34</f>
        <v>0</v>
      </c>
      <c r="I34" s="112"/>
      <c r="J34" s="31"/>
    </row>
    <row r="35" spans="1:10" ht="19.5" customHeight="1" thickBot="1">
      <c r="A35" s="201" t="s">
        <v>49</v>
      </c>
      <c r="B35" s="207"/>
      <c r="C35" s="207"/>
      <c r="D35" s="208"/>
      <c r="E35" s="94"/>
      <c r="F35" s="95"/>
      <c r="G35" s="95"/>
      <c r="H35" s="96" t="s">
        <v>14</v>
      </c>
      <c r="I35" s="97">
        <f>SUM(H36:H36)</f>
        <v>0</v>
      </c>
      <c r="J35" s="156">
        <f>I35/I37</f>
        <v>0</v>
      </c>
    </row>
    <row r="36" spans="1:10" ht="13.5" thickBot="1">
      <c r="A36" s="103"/>
      <c r="B36" s="34"/>
      <c r="C36" s="35"/>
      <c r="D36" s="27"/>
      <c r="E36" s="28"/>
      <c r="F36" s="29"/>
      <c r="G36" s="153"/>
      <c r="H36" s="30">
        <f>F36*G36</f>
        <v>0</v>
      </c>
      <c r="I36" s="112"/>
      <c r="J36" s="31"/>
    </row>
    <row r="37" spans="1:10" ht="21.75" customHeight="1" thickBot="1">
      <c r="A37" s="185" t="s">
        <v>50</v>
      </c>
      <c r="B37" s="186"/>
      <c r="C37" s="186"/>
      <c r="D37" s="187"/>
      <c r="E37" s="86"/>
      <c r="F37" s="86"/>
      <c r="G37" s="86"/>
      <c r="H37" s="87">
        <f>SUM(H6:H36)</f>
        <v>63870</v>
      </c>
      <c r="I37" s="88">
        <f>I30+I13+I5</f>
        <v>63870</v>
      </c>
      <c r="J37" s="89">
        <f>SUM(H5:H36)</f>
        <v>63870</v>
      </c>
    </row>
    <row r="38" spans="1:10" ht="20.25" customHeight="1" thickBot="1">
      <c r="A38" s="185" t="s">
        <v>51</v>
      </c>
      <c r="B38" s="186"/>
      <c r="C38" s="186"/>
      <c r="D38" s="187"/>
      <c r="E38" s="86"/>
      <c r="F38" s="86"/>
      <c r="G38" s="86"/>
      <c r="H38" s="87"/>
      <c r="I38" s="88"/>
      <c r="J38" s="89"/>
    </row>
    <row r="39" spans="1:10" ht="12.75">
      <c r="A39" s="107"/>
      <c r="B39" s="61"/>
      <c r="C39" s="61"/>
      <c r="D39" s="62"/>
      <c r="E39" s="59"/>
      <c r="F39" s="59"/>
      <c r="G39" s="59"/>
      <c r="H39" s="78">
        <v>0</v>
      </c>
      <c r="I39" s="110" t="s">
        <v>14</v>
      </c>
      <c r="J39" s="63"/>
    </row>
    <row r="40" spans="1:10" ht="13.5" thickBot="1">
      <c r="A40" s="106"/>
      <c r="B40" s="26"/>
      <c r="C40" s="26"/>
      <c r="D40" s="64"/>
      <c r="E40" s="65"/>
      <c r="F40" s="66"/>
      <c r="G40" s="66"/>
      <c r="H40" s="67"/>
      <c r="I40" s="79"/>
      <c r="J40" s="63"/>
    </row>
    <row r="41" spans="1:10" ht="25.5" customHeight="1" thickBot="1">
      <c r="A41" s="209" t="s">
        <v>25</v>
      </c>
      <c r="B41" s="210"/>
      <c r="C41" s="210"/>
      <c r="D41" s="210"/>
      <c r="E41" s="210"/>
      <c r="F41" s="210"/>
      <c r="G41" s="210"/>
      <c r="H41" s="211"/>
      <c r="I41" s="100">
        <f>I37-I38</f>
        <v>63870</v>
      </c>
      <c r="J41" s="101"/>
    </row>
    <row r="42" spans="1:10" ht="48" customHeight="1" thickBot="1">
      <c r="A42" s="68"/>
      <c r="B42" s="69"/>
      <c r="C42" s="69"/>
      <c r="D42" s="70"/>
      <c r="E42" s="71"/>
      <c r="F42" s="72"/>
      <c r="G42" s="72"/>
      <c r="H42" s="73"/>
      <c r="I42" s="74"/>
      <c r="J42" s="75"/>
    </row>
    <row r="43" spans="1:10" ht="48" customHeight="1" thickBot="1">
      <c r="A43" s="117" t="s">
        <v>30</v>
      </c>
      <c r="B43" s="145"/>
      <c r="C43" s="145"/>
      <c r="D43" s="157" t="s">
        <v>27</v>
      </c>
      <c r="E43" s="83" t="s">
        <v>0</v>
      </c>
      <c r="F43" s="84" t="s">
        <v>1</v>
      </c>
      <c r="G43" s="84" t="s">
        <v>59</v>
      </c>
      <c r="H43" s="84" t="s">
        <v>7</v>
      </c>
      <c r="I43" s="121" t="s">
        <v>26</v>
      </c>
      <c r="J43" s="120" t="s">
        <v>2</v>
      </c>
    </row>
    <row r="44" spans="1:10" ht="30.75" customHeight="1" thickBot="1">
      <c r="A44" s="196" t="s">
        <v>29</v>
      </c>
      <c r="B44" s="197"/>
      <c r="C44" s="197"/>
      <c r="D44" s="197"/>
      <c r="E44" s="197"/>
      <c r="F44" s="197"/>
      <c r="G44" s="197"/>
      <c r="H44" s="198"/>
      <c r="I44" s="148">
        <f>SUM(H45:H46)</f>
        <v>0</v>
      </c>
      <c r="J44" s="156">
        <f>I44/I37</f>
        <v>0</v>
      </c>
    </row>
    <row r="45" spans="1:10" ht="13.5" customHeight="1">
      <c r="A45" s="130"/>
      <c r="B45" s="76"/>
      <c r="C45" s="76"/>
      <c r="D45" s="126"/>
      <c r="E45" s="127"/>
      <c r="F45" s="128"/>
      <c r="G45" s="128"/>
      <c r="H45" s="67">
        <f>F45*G45</f>
        <v>0</v>
      </c>
      <c r="I45" s="129"/>
      <c r="J45" s="60"/>
    </row>
    <row r="46" spans="1:10" ht="13.5" customHeight="1" thickBot="1">
      <c r="A46" s="131"/>
      <c r="B46" s="132"/>
      <c r="C46" s="132"/>
      <c r="D46" s="27"/>
      <c r="E46" s="133"/>
      <c r="F46" s="29"/>
      <c r="G46" s="29"/>
      <c r="H46" s="134">
        <f>F46*G46</f>
        <v>0</v>
      </c>
      <c r="I46" s="108"/>
      <c r="J46" s="27"/>
    </row>
    <row r="47" spans="1:10" ht="29.25" customHeight="1" thickBot="1">
      <c r="A47" s="196" t="s">
        <v>28</v>
      </c>
      <c r="B47" s="199"/>
      <c r="C47" s="199"/>
      <c r="D47" s="199"/>
      <c r="E47" s="199"/>
      <c r="F47" s="199"/>
      <c r="G47" s="199"/>
      <c r="H47" s="200"/>
      <c r="I47" s="121">
        <f>SUM(H48:H50)</f>
        <v>1200</v>
      </c>
      <c r="J47" s="116"/>
    </row>
    <row r="48" spans="1:10" ht="16.5" customHeight="1">
      <c r="A48" s="103" t="s">
        <v>70</v>
      </c>
      <c r="B48" s="172"/>
      <c r="C48" s="172"/>
      <c r="D48" s="173" t="s">
        <v>68</v>
      </c>
      <c r="E48" s="49" t="s">
        <v>80</v>
      </c>
      <c r="F48" s="53">
        <v>3</v>
      </c>
      <c r="G48" s="54">
        <v>400</v>
      </c>
      <c r="H48" s="51">
        <f>F48*G48</f>
        <v>1200</v>
      </c>
      <c r="I48" s="136"/>
      <c r="J48" s="137"/>
    </row>
    <row r="49" spans="1:10" ht="16.5" customHeight="1">
      <c r="A49" s="103"/>
      <c r="B49" s="27"/>
      <c r="C49" s="27"/>
      <c r="D49" s="143"/>
      <c r="E49" s="143"/>
      <c r="F49" s="143"/>
      <c r="G49" s="143"/>
      <c r="H49" s="144">
        <f>F49*G49</f>
        <v>0</v>
      </c>
      <c r="I49" s="119"/>
      <c r="J49" s="146"/>
    </row>
    <row r="50" spans="1:10" ht="16.5" customHeight="1" thickBot="1">
      <c r="A50" s="80"/>
      <c r="B50" s="77"/>
      <c r="C50" s="77"/>
      <c r="D50" s="138"/>
      <c r="E50" s="139"/>
      <c r="F50" s="140"/>
      <c r="G50" s="140"/>
      <c r="H50" s="140">
        <f>F50*G50</f>
        <v>0</v>
      </c>
      <c r="I50" s="141"/>
      <c r="J50" s="142"/>
    </row>
    <row r="51" spans="1:10" ht="16.5" customHeight="1">
      <c r="A51" s="149"/>
      <c r="B51" s="150"/>
      <c r="C51" s="150"/>
      <c r="D51" s="135"/>
      <c r="E51" s="135"/>
      <c r="F51" s="135"/>
      <c r="G51" s="135"/>
      <c r="H51" s="135"/>
      <c r="I51" s="135"/>
      <c r="J51" s="135"/>
    </row>
    <row r="52" spans="1:10" ht="16.5" customHeight="1">
      <c r="A52" s="168" t="s">
        <v>60</v>
      </c>
      <c r="B52" s="169"/>
      <c r="C52" s="169"/>
      <c r="D52" s="170"/>
      <c r="E52" s="170" t="s">
        <v>61</v>
      </c>
      <c r="F52" s="170" t="s">
        <v>62</v>
      </c>
      <c r="G52" s="170" t="s">
        <v>63</v>
      </c>
      <c r="H52" s="135"/>
      <c r="I52" s="135"/>
      <c r="J52" s="135"/>
    </row>
    <row r="53" spans="1:10" ht="16.5" customHeight="1">
      <c r="A53" s="159" t="s">
        <v>3</v>
      </c>
      <c r="B53" s="160"/>
      <c r="C53" s="160"/>
      <c r="D53" s="161"/>
      <c r="E53" s="158"/>
      <c r="F53" s="158"/>
      <c r="G53" s="162"/>
      <c r="H53" s="135"/>
      <c r="I53" s="135"/>
      <c r="J53" s="135"/>
    </row>
    <row r="54" spans="1:10" ht="16.5" customHeight="1">
      <c r="A54" s="163"/>
      <c r="B54" s="164"/>
      <c r="C54" s="164"/>
      <c r="D54" s="165"/>
      <c r="E54" s="167"/>
      <c r="F54" s="167"/>
      <c r="G54" s="166"/>
      <c r="H54" s="135"/>
      <c r="I54" s="135"/>
      <c r="J54" s="135"/>
    </row>
    <row r="55" spans="1:10" ht="16.5" customHeight="1">
      <c r="A55" s="122"/>
      <c r="B55" s="123"/>
      <c r="C55" s="123"/>
      <c r="D55" s="123"/>
      <c r="E55" s="124"/>
      <c r="F55" s="105"/>
      <c r="G55" s="105"/>
      <c r="H55" s="118"/>
      <c r="I55" s="118"/>
      <c r="J55" s="125"/>
    </row>
    <row r="56" spans="1:9" s="5" customFormat="1" ht="12.75">
      <c r="A56" s="13" t="s">
        <v>6</v>
      </c>
      <c r="B56" s="2"/>
      <c r="C56" s="10"/>
      <c r="D56" s="2"/>
      <c r="E56" s="3"/>
      <c r="F56" s="14" t="s">
        <v>14</v>
      </c>
      <c r="G56" s="14"/>
      <c r="H56" s="22" t="s">
        <v>14</v>
      </c>
      <c r="I56" s="23"/>
    </row>
    <row r="57" spans="1:9" s="5" customFormat="1" ht="12.75">
      <c r="A57" s="24" t="s">
        <v>52</v>
      </c>
      <c r="B57" s="15"/>
      <c r="C57" s="10"/>
      <c r="D57" s="2"/>
      <c r="E57" s="3"/>
      <c r="F57" s="14"/>
      <c r="G57" s="14"/>
      <c r="H57" s="22"/>
      <c r="I57" s="23"/>
    </row>
    <row r="58" spans="1:7" s="5" customFormat="1" ht="12.75">
      <c r="A58" s="7" t="s">
        <v>11</v>
      </c>
      <c r="B58" s="11"/>
      <c r="C58" s="13"/>
      <c r="D58" s="2"/>
      <c r="E58" s="3"/>
      <c r="F58" s="6"/>
      <c r="G58" s="6"/>
    </row>
    <row r="59" spans="1:7" s="18" customFormat="1" ht="12.75" customHeight="1">
      <c r="A59" s="11" t="s">
        <v>12</v>
      </c>
      <c r="B59" s="12"/>
      <c r="C59" s="24"/>
      <c r="D59" s="15"/>
      <c r="E59" s="16"/>
      <c r="F59" s="17"/>
      <c r="G59" s="17"/>
    </row>
    <row r="60" spans="1:9" s="5" customFormat="1" ht="12.75" customHeight="1">
      <c r="A60" s="19"/>
      <c r="B60" s="20"/>
      <c r="C60" s="7"/>
      <c r="D60" s="11"/>
      <c r="E60" s="11"/>
      <c r="F60" s="11"/>
      <c r="G60" s="11"/>
      <c r="H60" s="11"/>
      <c r="I60" s="11"/>
    </row>
    <row r="61" spans="1:10" ht="12.75">
      <c r="A61" s="7" t="s">
        <v>4</v>
      </c>
      <c r="B61" s="12"/>
      <c r="C61" s="11"/>
      <c r="D61" s="12"/>
      <c r="E61" s="12"/>
      <c r="F61" s="12"/>
      <c r="G61" s="12"/>
      <c r="H61" s="12"/>
      <c r="I61" s="12"/>
      <c r="J61" s="12"/>
    </row>
    <row r="62" spans="1:10" ht="12.75">
      <c r="A62" s="19"/>
      <c r="B62" s="20"/>
      <c r="C62" s="7"/>
      <c r="D62" s="12"/>
      <c r="E62" s="12"/>
      <c r="F62" s="12"/>
      <c r="G62" s="12"/>
      <c r="H62" s="12"/>
      <c r="I62" s="12"/>
      <c r="J62" s="12"/>
    </row>
    <row r="63" spans="1:10" ht="12.75">
      <c r="A63" s="7" t="s">
        <v>53</v>
      </c>
      <c r="B63" s="12"/>
      <c r="C63" s="7"/>
      <c r="D63" s="12"/>
      <c r="E63" s="12"/>
      <c r="F63" s="12"/>
      <c r="G63" s="12"/>
      <c r="H63" s="12"/>
      <c r="I63" s="12"/>
      <c r="J63" s="12"/>
    </row>
    <row r="64" spans="1:10" s="21" customFormat="1" ht="12.75">
      <c r="A64" s="147" t="s">
        <v>54</v>
      </c>
      <c r="B64" s="20"/>
      <c r="C64" s="19"/>
      <c r="D64" s="20"/>
      <c r="E64" s="20"/>
      <c r="F64" s="20"/>
      <c r="G64" s="20"/>
      <c r="H64" s="20"/>
      <c r="I64" s="20"/>
      <c r="J64" s="20"/>
    </row>
    <row r="65" spans="1:10" s="21" customFormat="1" ht="12.75">
      <c r="A65" s="147"/>
      <c r="B65" s="20"/>
      <c r="C65" s="19"/>
      <c r="D65" s="20"/>
      <c r="E65" s="20"/>
      <c r="F65" s="20"/>
      <c r="G65" s="20"/>
      <c r="H65" s="20"/>
      <c r="I65" s="20"/>
      <c r="J65" s="20"/>
    </row>
    <row r="66" spans="1:10" ht="12.75">
      <c r="A66" s="7" t="s">
        <v>5</v>
      </c>
      <c r="B66" s="12"/>
      <c r="C66" s="7"/>
      <c r="D66" s="12"/>
      <c r="E66" s="12"/>
      <c r="F66" s="12"/>
      <c r="G66" s="12"/>
      <c r="H66" s="12"/>
      <c r="I66" s="12"/>
      <c r="J66" s="12"/>
    </row>
    <row r="67" spans="1:10" s="21" customFormat="1" ht="12.75">
      <c r="A67" s="11" t="s">
        <v>13</v>
      </c>
      <c r="B67" s="12"/>
      <c r="C67" s="19"/>
      <c r="D67" s="20"/>
      <c r="E67" s="20"/>
      <c r="F67" s="20"/>
      <c r="G67" s="20"/>
      <c r="H67" s="20"/>
      <c r="I67" s="20"/>
      <c r="J67" s="20"/>
    </row>
    <row r="68" spans="1:10" ht="12.75">
      <c r="A68" s="11"/>
      <c r="B68" s="12"/>
      <c r="C68" s="7"/>
      <c r="D68" s="12"/>
      <c r="E68" s="12"/>
      <c r="F68" s="12"/>
      <c r="G68" s="12"/>
      <c r="H68" s="12"/>
      <c r="I68" s="12"/>
      <c r="J68" s="12"/>
    </row>
    <row r="69" spans="1:10" ht="12.75">
      <c r="A69" s="9" t="s">
        <v>10</v>
      </c>
      <c r="B69" s="1"/>
      <c r="C69" s="11"/>
      <c r="D69" s="12"/>
      <c r="E69" s="12"/>
      <c r="F69" s="12"/>
      <c r="G69" s="12"/>
      <c r="H69" s="12"/>
      <c r="I69" s="12"/>
      <c r="J69" s="12"/>
    </row>
    <row r="70" spans="1:10" ht="12.75">
      <c r="A70" s="9"/>
      <c r="B70" s="11"/>
      <c r="C70" s="11"/>
      <c r="D70" s="12"/>
      <c r="E70" s="12"/>
      <c r="F70" s="12"/>
      <c r="G70" s="12"/>
      <c r="H70" s="12"/>
      <c r="I70" s="12"/>
      <c r="J70" s="12"/>
    </row>
    <row r="71" spans="1:2" ht="12.75">
      <c r="A71" s="9"/>
      <c r="B71" s="9" t="s">
        <v>10</v>
      </c>
    </row>
  </sheetData>
  <mergeCells count="24">
    <mergeCell ref="A38:D38"/>
    <mergeCell ref="A41:H41"/>
    <mergeCell ref="A28:D28"/>
    <mergeCell ref="A8:D8"/>
    <mergeCell ref="A11:D11"/>
    <mergeCell ref="A13:D13"/>
    <mergeCell ref="A14:D14"/>
    <mergeCell ref="A44:H44"/>
    <mergeCell ref="A47:H47"/>
    <mergeCell ref="A26:D26"/>
    <mergeCell ref="A6:D6"/>
    <mergeCell ref="A17:D17"/>
    <mergeCell ref="A37:D37"/>
    <mergeCell ref="A30:D30"/>
    <mergeCell ref="A31:D31"/>
    <mergeCell ref="A33:D33"/>
    <mergeCell ref="A35:D35"/>
    <mergeCell ref="B1:J1"/>
    <mergeCell ref="E2:J2"/>
    <mergeCell ref="A2:D2"/>
    <mergeCell ref="A5:D5"/>
    <mergeCell ref="A4:D4"/>
    <mergeCell ref="A3:D3"/>
    <mergeCell ref="E3:J3"/>
  </mergeCells>
  <printOptions horizontalCentered="1"/>
  <pageMargins left="0.41" right="0.4" top="0.64" bottom="0.49" header="0.3937007874015748" footer="0.1968503937007874"/>
  <pageSetup horizontalDpi="600" verticalDpi="600" orientation="landscape" paperSize="9" scale="64" r:id="rId3"/>
  <headerFooter alignWithMargins="0">
    <oddHeader>&amp;R&amp;"Arial,tučné"&amp;11ZK-06-2010-09, př. 1
počet stran: 3</oddHeader>
    <oddFooter>&amp;CStránka &amp;P z &amp;N</oddFooter>
  </headerFooter>
  <rowBreaks count="1" manualBreakCount="1">
    <brk id="3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jakoubkova</cp:lastModifiedBy>
  <cp:lastPrinted>2010-10-26T07:32:57Z</cp:lastPrinted>
  <dcterms:created xsi:type="dcterms:W3CDTF">2000-04-10T10:46:44Z</dcterms:created>
  <dcterms:modified xsi:type="dcterms:W3CDTF">2010-11-16T08:08:43Z</dcterms:modified>
  <cp:category/>
  <cp:version/>
  <cp:contentType/>
  <cp:contentStatus/>
</cp:coreProperties>
</file>