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105" windowWidth="15480" windowHeight="11640" tabRatio="767" activeTab="0"/>
  </bookViews>
  <sheets>
    <sheet name="Havlíčkův Brod 2010" sheetId="1" r:id="rId1"/>
    <sheet name="Jihlava  2010" sheetId="2" r:id="rId2"/>
    <sheet name="Pelhřimov 2010" sheetId="3" r:id="rId3"/>
    <sheet name="Třebíč 2010" sheetId="4" r:id="rId4"/>
    <sheet name="Žďár nad Sázavou 2010" sheetId="5" r:id="rId5"/>
    <sheet name="Přehled 2010" sheetId="6" r:id="rId6"/>
  </sheets>
  <definedNames/>
  <calcPr fullCalcOnLoad="1"/>
</workbook>
</file>

<file path=xl/sharedStrings.xml><?xml version="1.0" encoding="utf-8"?>
<sst xmlns="http://schemas.openxmlformats.org/spreadsheetml/2006/main" count="543" uniqueCount="380">
  <si>
    <t>Havlíčkův Brod</t>
  </si>
  <si>
    <t>Pohotovost JPO II</t>
  </si>
  <si>
    <t>Výdaje na akceschopnost</t>
  </si>
  <si>
    <t>Výsledná dotace</t>
  </si>
  <si>
    <t>Výdaje na OP</t>
  </si>
  <si>
    <t>Výdaje za zásah</t>
  </si>
  <si>
    <t>Pohotovost</t>
  </si>
  <si>
    <t>Výdaj za zasah</t>
  </si>
  <si>
    <t>Jihlava</t>
  </si>
  <si>
    <t>Pelhřimov</t>
  </si>
  <si>
    <t>Třebíč</t>
  </si>
  <si>
    <t>Žďár nad Sázavou</t>
  </si>
  <si>
    <t>Odborná příprava</t>
  </si>
  <si>
    <t>Rozpis na obce</t>
  </si>
  <si>
    <t>Golčův Jeníkov</t>
  </si>
  <si>
    <t>Habry</t>
  </si>
  <si>
    <t>Herálec</t>
  </si>
  <si>
    <t>Přibyslav</t>
  </si>
  <si>
    <t>Šlapanov</t>
  </si>
  <si>
    <t>Celkem</t>
  </si>
  <si>
    <t>Hojkov</t>
  </si>
  <si>
    <t xml:space="preserve">Mysletice </t>
  </si>
  <si>
    <t>Nová Říše</t>
  </si>
  <si>
    <t>Dolní Cerekev</t>
  </si>
  <si>
    <t>Brtnice</t>
  </si>
  <si>
    <t>Mrákotín</t>
  </si>
  <si>
    <t>Kamenice</t>
  </si>
  <si>
    <t>Stará Říše</t>
  </si>
  <si>
    <t>Bobrová</t>
  </si>
  <si>
    <t>Bohdalov</t>
  </si>
  <si>
    <t>Dalečín</t>
  </si>
  <si>
    <t>Jimramov</t>
  </si>
  <si>
    <t>Křižanov</t>
  </si>
  <si>
    <t>Měřín</t>
  </si>
  <si>
    <t>Nové Veselí</t>
  </si>
  <si>
    <t>Polnička</t>
  </si>
  <si>
    <t>Rožná</t>
  </si>
  <si>
    <t>Sněžné</t>
  </si>
  <si>
    <t>Strážek</t>
  </si>
  <si>
    <t>Svratka</t>
  </si>
  <si>
    <t>Škrdlovice</t>
  </si>
  <si>
    <t>Velká Bíteš</t>
  </si>
  <si>
    <t>Velká Losenice</t>
  </si>
  <si>
    <t>Velké Meziříčí</t>
  </si>
  <si>
    <t>Vír</t>
  </si>
  <si>
    <t>Vojnův Městec</t>
  </si>
  <si>
    <t>Kuklík</t>
  </si>
  <si>
    <t>Budkov</t>
  </si>
  <si>
    <t>Čáslavice</t>
  </si>
  <si>
    <t>Čechtín</t>
  </si>
  <si>
    <t>Dukovany</t>
  </si>
  <si>
    <t>Hrotovice</t>
  </si>
  <si>
    <t>Jemnice</t>
  </si>
  <si>
    <t>Kralice nad Oslavou</t>
  </si>
  <si>
    <t>Lesonice</t>
  </si>
  <si>
    <t>Okříšky</t>
  </si>
  <si>
    <t>Opatov</t>
  </si>
  <si>
    <t>Police</t>
  </si>
  <si>
    <t>Pozďatín</t>
  </si>
  <si>
    <t>Předín</t>
  </si>
  <si>
    <t>Přibyslavice</t>
  </si>
  <si>
    <t>Rouchovany</t>
  </si>
  <si>
    <t>Rudíkov</t>
  </si>
  <si>
    <t>Stařeč</t>
  </si>
  <si>
    <t>Studenec</t>
  </si>
  <si>
    <t>Svatoslav</t>
  </si>
  <si>
    <t>Tasov</t>
  </si>
  <si>
    <t>Vladislav</t>
  </si>
  <si>
    <t>Želetava</t>
  </si>
  <si>
    <t>Černovice</t>
  </si>
  <si>
    <t xml:space="preserve">Horní Cerekev </t>
  </si>
  <si>
    <t>Košetice</t>
  </si>
  <si>
    <t>Obrataň</t>
  </si>
  <si>
    <t>Nový Rychnov</t>
  </si>
  <si>
    <t>Počátky</t>
  </si>
  <si>
    <t>Rynárec</t>
  </si>
  <si>
    <t>Senožaty</t>
  </si>
  <si>
    <t>Želiv</t>
  </si>
  <si>
    <t>Žirovnice</t>
  </si>
  <si>
    <t>Kejžlice</t>
  </si>
  <si>
    <t>Těmice</t>
  </si>
  <si>
    <t>* Zaokrouhleno na 100 Kč</t>
  </si>
  <si>
    <t>Leština u Světlé</t>
  </si>
  <si>
    <t>Čerpáno</t>
  </si>
  <si>
    <t>Výdaje za zásah a věcné vybavení</t>
  </si>
  <si>
    <t>Přiděleno [Kč]</t>
  </si>
  <si>
    <t>[Kč]</t>
  </si>
  <si>
    <t>[%]</t>
  </si>
  <si>
    <t>Celkem [Kč]</t>
  </si>
  <si>
    <t>**</t>
  </si>
  <si>
    <t>Trnava</t>
  </si>
  <si>
    <t>Třebelovice</t>
  </si>
  <si>
    <t>Dolní Město</t>
  </si>
  <si>
    <t>Chotěboř</t>
  </si>
  <si>
    <t>Kožlí</t>
  </si>
  <si>
    <t>Krucemburk</t>
  </si>
  <si>
    <t>Ledeč nad Sázavou</t>
  </si>
  <si>
    <t>Libice nad Doubravou</t>
  </si>
  <si>
    <t>Lučice</t>
  </si>
  <si>
    <t>Uhelná Příbram</t>
  </si>
  <si>
    <t>Batelov</t>
  </si>
  <si>
    <t>Horní Dubenky</t>
  </si>
  <si>
    <t>Dlouhá Brtnice</t>
  </si>
  <si>
    <t>Stonařov</t>
  </si>
  <si>
    <t>Osová Bítýška</t>
  </si>
  <si>
    <t>Věžná</t>
  </si>
  <si>
    <t>OP podzim záměr</t>
  </si>
  <si>
    <t>Havlíčkova Borová</t>
  </si>
  <si>
    <t>Horní Krupá</t>
  </si>
  <si>
    <t>Jedlá</t>
  </si>
  <si>
    <t>Maleč</t>
  </si>
  <si>
    <t>Štoky</t>
  </si>
  <si>
    <t>Česká Bělá</t>
  </si>
  <si>
    <t>Červená Řečice</t>
  </si>
  <si>
    <t>Hořepník</t>
  </si>
  <si>
    <t>Humpolec</t>
  </si>
  <si>
    <t>Nová Cerekev</t>
  </si>
  <si>
    <t>Onšov</t>
  </si>
  <si>
    <t>Pacov</t>
  </si>
  <si>
    <t>Budišov</t>
  </si>
  <si>
    <t>Mohelno</t>
  </si>
  <si>
    <t>Lukavec</t>
  </si>
  <si>
    <t>Dolní Rožínka</t>
  </si>
  <si>
    <t>Věcné</t>
  </si>
  <si>
    <t>Jaroměřice nad Rokytnou</t>
  </si>
  <si>
    <t>Nové Město na Moravě</t>
  </si>
  <si>
    <t>Výdaj za zásahy [Kč]</t>
  </si>
  <si>
    <t>Věcné vybavení [Kč]</t>
  </si>
  <si>
    <t>Přiděleno plánem [Kč]</t>
  </si>
  <si>
    <t xml:space="preserve">Výdaje na OP </t>
  </si>
  <si>
    <t>Zhoř</t>
  </si>
  <si>
    <t>Číhošť</t>
  </si>
  <si>
    <t>Polná</t>
  </si>
  <si>
    <t>Luka nad Jihlavou</t>
  </si>
  <si>
    <t>Ždírec nad Doubravou</t>
  </si>
  <si>
    <t>Havlíčkův Brod m.č. Perknov</t>
  </si>
  <si>
    <t>Dobronín</t>
  </si>
  <si>
    <t>Jihlava m.č. Bedřichov</t>
  </si>
  <si>
    <t>Strachoňovice</t>
  </si>
  <si>
    <t>Větrný Jeníkov</t>
  </si>
  <si>
    <t xml:space="preserve">Lipník </t>
  </si>
  <si>
    <t xml:space="preserve">Smrk </t>
  </si>
  <si>
    <t>OP podzim záměr [Kč]</t>
  </si>
  <si>
    <t>Kněžice</t>
  </si>
  <si>
    <t>Telč</t>
  </si>
  <si>
    <t>Kostelec</t>
  </si>
  <si>
    <t>Střítěž</t>
  </si>
  <si>
    <t>Bransouze</t>
  </si>
  <si>
    <t>Lipnice nad Sázavou</t>
  </si>
  <si>
    <t>Vepřová</t>
  </si>
  <si>
    <t>Batelov m.č. Nová Ves</t>
  </si>
  <si>
    <t>Batelov m.č. Rácov</t>
  </si>
  <si>
    <t>Brtnice m.č. Panská Lhota</t>
  </si>
  <si>
    <t>Kaliště</t>
  </si>
  <si>
    <t>Světlá nad Sázavou</t>
  </si>
  <si>
    <t>Kamenice nad Lipou</t>
  </si>
  <si>
    <t xml:space="preserve">Pacov m.č. Jetřichovec </t>
  </si>
  <si>
    <t>Moravské Budějovice</t>
  </si>
  <si>
    <t>Rokytnice nad Rokytnou</t>
  </si>
  <si>
    <t>Bystřice nad Pernštejnem</t>
  </si>
  <si>
    <t>Ostrov nad Oslavou</t>
  </si>
  <si>
    <t>Radostín nad Oslavou</t>
  </si>
  <si>
    <t>Štěpánov nad Svratkou</t>
  </si>
  <si>
    <t>Žďár nad Sázavou 2</t>
  </si>
  <si>
    <t>Brtnice m.č. Příseka</t>
  </si>
  <si>
    <t>Budeč</t>
  </si>
  <si>
    <t>Hamry nad Sázavou</t>
  </si>
  <si>
    <t>Chlumětín</t>
  </si>
  <si>
    <t>Nové MnM m.č. Jiříkovice</t>
  </si>
  <si>
    <t>Stránecká Zhoř m.č. Kochánov</t>
  </si>
  <si>
    <t>Kozlov</t>
  </si>
  <si>
    <t>Křižánky</t>
  </si>
  <si>
    <t>Lavičky</t>
  </si>
  <si>
    <t>Ořechov</t>
  </si>
  <si>
    <t>Nové MnM m.č. Pohledec</t>
  </si>
  <si>
    <t>Radešínská Svratka</t>
  </si>
  <si>
    <t>Rozseč</t>
  </si>
  <si>
    <t>Žďár n/S m.č. Veselíčko</t>
  </si>
  <si>
    <t>Bojiště</t>
  </si>
  <si>
    <t>Sobíňov</t>
  </si>
  <si>
    <t>Olešná</t>
  </si>
  <si>
    <t>IČ obce</t>
  </si>
  <si>
    <t xml:space="preserve">Věcné vybavení </t>
  </si>
  <si>
    <t xml:space="preserve"> JPO II</t>
  </si>
  <si>
    <t>Výdaj za zásah</t>
  </si>
  <si>
    <t>Bítovčice</t>
  </si>
  <si>
    <t>Brtnice m.č. Střížov</t>
  </si>
  <si>
    <t>Krahulčí</t>
  </si>
  <si>
    <t>Střítež</t>
  </si>
  <si>
    <t>Kojetín</t>
  </si>
  <si>
    <t>Dolní Heřmanice</t>
  </si>
  <si>
    <t>Lísek</t>
  </si>
  <si>
    <t>Nové MnM m.č. Olešná</t>
  </si>
  <si>
    <t>Nový Jimramov</t>
  </si>
  <si>
    <t>Obyčtov</t>
  </si>
  <si>
    <t xml:space="preserve">Stránecká Zhoř </t>
  </si>
  <si>
    <t>Velké Meziříčí m.č. Mostiště</t>
  </si>
  <si>
    <t>Číhalín</t>
  </si>
  <si>
    <t>Dalešice</t>
  </si>
  <si>
    <t>Domamil</t>
  </si>
  <si>
    <t>Heraltice</t>
  </si>
  <si>
    <t>Jasenice</t>
  </si>
  <si>
    <t>Lomy</t>
  </si>
  <si>
    <t>Nárameč</t>
  </si>
  <si>
    <t>Petrovice</t>
  </si>
  <si>
    <t>Radotice</t>
  </si>
  <si>
    <t>Valeč</t>
  </si>
  <si>
    <t>Vícenice</t>
  </si>
  <si>
    <t>Sázavka</t>
  </si>
  <si>
    <t>Okrouhlice</t>
  </si>
  <si>
    <t>Kojčice</t>
  </si>
  <si>
    <t>Mysletín</t>
  </si>
  <si>
    <t>Útěchovice</t>
  </si>
  <si>
    <t>Okrouhlice m.č. Babice</t>
  </si>
  <si>
    <t>Panské Dubenky</t>
  </si>
  <si>
    <t>Nadějov</t>
  </si>
  <si>
    <t xml:space="preserve">Účelové věcné </t>
  </si>
  <si>
    <t>Účelové věcné vybavení</t>
  </si>
  <si>
    <t>Účelové věcné vybavení  [Kč]</t>
  </si>
  <si>
    <t>Dotace na člena</t>
  </si>
  <si>
    <t>***</t>
  </si>
  <si>
    <t>Dotace na mzdu člena</t>
  </si>
  <si>
    <t>Návrh dle rozkazu krajského ředitele HZS kraje Vysočina pro rok 2010</t>
  </si>
  <si>
    <t xml:space="preserve"> k 31.07.10 [%]</t>
  </si>
  <si>
    <t>Skutečnost čerpáno k 31.07.2010</t>
  </si>
  <si>
    <t>** 150000 Kč vyplaceno v měsíci květnu 2010</t>
  </si>
  <si>
    <t>Částka vyplacena Krajským úřadem v měsíci květnu 2010</t>
  </si>
  <si>
    <t>*** 50000 Kč vyplaceno v měsíci květnu 2010</t>
  </si>
  <si>
    <t>Bohdalín</t>
  </si>
  <si>
    <t>Čelistná</t>
  </si>
  <si>
    <t>Dubovice</t>
  </si>
  <si>
    <t>Důl</t>
  </si>
  <si>
    <t>Horní Rápotice</t>
  </si>
  <si>
    <t>Jiřice</t>
  </si>
  <si>
    <t>Křelovice</t>
  </si>
  <si>
    <t>Mnich</t>
  </si>
  <si>
    <t>Moraveč</t>
  </si>
  <si>
    <t>Pošná</t>
  </si>
  <si>
    <t>Samšín</t>
  </si>
  <si>
    <t>Svépravice</t>
  </si>
  <si>
    <t>Veselá</t>
  </si>
  <si>
    <t>Vyskytná</t>
  </si>
  <si>
    <t>Zachotín</t>
  </si>
  <si>
    <t>Zajíčkov</t>
  </si>
  <si>
    <t>Zhořec</t>
  </si>
  <si>
    <t>Žirov</t>
  </si>
  <si>
    <t>Ondřejov</t>
  </si>
  <si>
    <t>Proseč pod Křemešníkem</t>
  </si>
  <si>
    <t xml:space="preserve">Proseč </t>
  </si>
  <si>
    <t>Nový Rychnov m.č. Sázava</t>
  </si>
  <si>
    <t>Třešť</t>
  </si>
  <si>
    <t>Boršov</t>
  </si>
  <si>
    <t>Brtnice m.č. Dolní Smrčné</t>
  </si>
  <si>
    <t>Černíč</t>
  </si>
  <si>
    <t>Dobroutov</t>
  </si>
  <si>
    <t>Dušejov</t>
  </si>
  <si>
    <t>Jezdovice</t>
  </si>
  <si>
    <t>Jindřichovice</t>
  </si>
  <si>
    <t>Olšany</t>
  </si>
  <si>
    <t>Radkov</t>
  </si>
  <si>
    <t>Staj</t>
  </si>
  <si>
    <t>Suchá</t>
  </si>
  <si>
    <t>Telč m.č. Studnice</t>
  </si>
  <si>
    <t>Třešť m.č. Buková</t>
  </si>
  <si>
    <t>Třešť m.č. Čenkov</t>
  </si>
  <si>
    <t>Třešť m.č. Salavice</t>
  </si>
  <si>
    <t>Urbanov</t>
  </si>
  <si>
    <t>Vanůvek</t>
  </si>
  <si>
    <t>Volevčice</t>
  </si>
  <si>
    <t>Vysoké Studnice</t>
  </si>
  <si>
    <t>Ždírec</t>
  </si>
  <si>
    <t>Bohdalov m.č. Chroustov</t>
  </si>
  <si>
    <t>Borovnice</t>
  </si>
  <si>
    <t>Bukov</t>
  </si>
  <si>
    <t>Bystřice n/P m.č. Dvořiště</t>
  </si>
  <si>
    <t>Bystřice n/P m.č. Divišov</t>
  </si>
  <si>
    <t>Bystřice n/P m.č. Karasín</t>
  </si>
  <si>
    <t>Bystřice n/P m.č. Vítochov</t>
  </si>
  <si>
    <t>Dlouhé</t>
  </si>
  <si>
    <t>Hamry n/S m.č. Najdek</t>
  </si>
  <si>
    <t>Jimramov m.č. Sedliště</t>
  </si>
  <si>
    <t>Krásné</t>
  </si>
  <si>
    <t>Křídla</t>
  </si>
  <si>
    <t>Malá Losenice</t>
  </si>
  <si>
    <t>Milasín</t>
  </si>
  <si>
    <t>Moravec</t>
  </si>
  <si>
    <t>Nová Ves</t>
  </si>
  <si>
    <t>Nové MnM m.č. Petrovice</t>
  </si>
  <si>
    <t>Pikárec</t>
  </si>
  <si>
    <t>Písečné</t>
  </si>
  <si>
    <t>Radešín</t>
  </si>
  <si>
    <t>Rovečné</t>
  </si>
  <si>
    <t>Rousměrov</t>
  </si>
  <si>
    <t>Rožná m.č. Zlatkov</t>
  </si>
  <si>
    <t>Sklené</t>
  </si>
  <si>
    <t>Sněžné m.č. Vříšť</t>
  </si>
  <si>
    <t>Skorotice m.č. Chlébské</t>
  </si>
  <si>
    <t>Spělkov</t>
  </si>
  <si>
    <t>Světnov</t>
  </si>
  <si>
    <t>Ujčov m.č. Dolní Čepí</t>
  </si>
  <si>
    <t>Unčín</t>
  </si>
  <si>
    <t>Věcov m.č. Roženecké P.</t>
  </si>
  <si>
    <t>Velká Bíteš m.č. Jindřichov</t>
  </si>
  <si>
    <t>Velké Janovice</t>
  </si>
  <si>
    <t>Vidonín</t>
  </si>
  <si>
    <t>Vídeň</t>
  </si>
  <si>
    <t>Zubří</t>
  </si>
  <si>
    <t>Jámy</t>
  </si>
  <si>
    <t>Přibyslav m.č. Dobrá</t>
  </si>
  <si>
    <t>Libice n/D. m.č. Barovice</t>
  </si>
  <si>
    <t>Bezděkov</t>
  </si>
  <si>
    <t>Krásná Hora m.č. Broumova Lhota</t>
  </si>
  <si>
    <t>Břevnice</t>
  </si>
  <si>
    <t>Čachotín</t>
  </si>
  <si>
    <t>Leština u S. m.č. Dobrnice</t>
  </si>
  <si>
    <t>Dlouhá Ves</t>
  </si>
  <si>
    <t>Habry m.č. Frýdnava</t>
  </si>
  <si>
    <t>Ždírec n/D. m.č. Horní Studenec</t>
  </si>
  <si>
    <t>Hradec</t>
  </si>
  <si>
    <t>Hurtova Lhota</t>
  </si>
  <si>
    <t>Chrtníč</t>
  </si>
  <si>
    <t>Chřenovice</t>
  </si>
  <si>
    <t>Jeřišno</t>
  </si>
  <si>
    <t>Jilem</t>
  </si>
  <si>
    <t>Jitkov</t>
  </si>
  <si>
    <t>Ždírec n/D. m.č. Kohoutov</t>
  </si>
  <si>
    <t>Kouty</t>
  </si>
  <si>
    <t>Herálec m.č. Koječín</t>
  </si>
  <si>
    <t>Krásná Hora</t>
  </si>
  <si>
    <t>Kynice</t>
  </si>
  <si>
    <t>Libice n/D. m.č. Lhůta</t>
  </si>
  <si>
    <t>Malčín</t>
  </si>
  <si>
    <t>Modlíkov</t>
  </si>
  <si>
    <t>Nová Ves u Světlé</t>
  </si>
  <si>
    <t>Světlá n/S. m.č. Opatovice</t>
  </si>
  <si>
    <t>Světlá n/S. m.č. Dolní Březinka</t>
  </si>
  <si>
    <t>Ovesná Lhota</t>
  </si>
  <si>
    <t>Podmoklany</t>
  </si>
  <si>
    <t>Štoky m.č. Pozovice</t>
  </si>
  <si>
    <t>Příseka</t>
  </si>
  <si>
    <t>Květinov m.č. Radňov</t>
  </si>
  <si>
    <t>Radostín</t>
  </si>
  <si>
    <t>Dolní Město m.č. Rejčkov</t>
  </si>
  <si>
    <t>Sedletín</t>
  </si>
  <si>
    <t>Věž m.č. Skála</t>
  </si>
  <si>
    <t>Skryje</t>
  </si>
  <si>
    <t>Skuhrov</t>
  </si>
  <si>
    <t>Stříbrné Hory</t>
  </si>
  <si>
    <t>Ždírec n/D. m.č. Údavy</t>
  </si>
  <si>
    <t>Okrouhlice m.č. Vadín</t>
  </si>
  <si>
    <t>Veselý Žďár</t>
  </si>
  <si>
    <t>Vepříkov</t>
  </si>
  <si>
    <t>Víska</t>
  </si>
  <si>
    <t>Vysoká</t>
  </si>
  <si>
    <t>Herálec m.č. Zdislavice</t>
  </si>
  <si>
    <t>Žižkovo Pole</t>
  </si>
  <si>
    <t>Bačice</t>
  </si>
  <si>
    <t>Benetice</t>
  </si>
  <si>
    <t>Biskupice-Pulkov</t>
  </si>
  <si>
    <t>Dešov</t>
  </si>
  <si>
    <t>Hluboké</t>
  </si>
  <si>
    <t>Hornice</t>
  </si>
  <si>
    <t>Kojetice</t>
  </si>
  <si>
    <t>Litovany</t>
  </si>
  <si>
    <t>Mladoňovice</t>
  </si>
  <si>
    <t>Příštpo</t>
  </si>
  <si>
    <t>Rapotice</t>
  </si>
  <si>
    <t>Římov</t>
  </si>
  <si>
    <t>Šebkovice</t>
  </si>
  <si>
    <t>Třebenice</t>
  </si>
  <si>
    <t>Dotace na rok 2010</t>
  </si>
  <si>
    <t>Mysliboř</t>
  </si>
  <si>
    <t xml:space="preserve">Čerpání přidělené státní dotace pro jednotky SDH obcí v roce 2010  </t>
  </si>
  <si>
    <t>Zbývá vyplatit</t>
  </si>
  <si>
    <t>Zásah* zaokrouhl.</t>
  </si>
  <si>
    <t>Celkem vyplaceno v květnu 2010</t>
  </si>
  <si>
    <t>Zůstatek k vyplacení</t>
  </si>
  <si>
    <t>00286435</t>
  </si>
  <si>
    <t>Kunemil</t>
  </si>
  <si>
    <t>Čechočovice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</si>
</sst>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;[Red]0"/>
    <numFmt numFmtId="169" formatCode="#,##0\ &quot;Kč&quot;;[Red]#,##0\ &quot;Kč&quot;"/>
  </numFmts>
  <fonts count="11">
    <font>
      <sz val="10"/>
      <name val="Arial CE"/>
      <family val="0"/>
    </font>
    <font>
      <b/>
      <sz val="10"/>
      <name val="Arial CE"/>
      <family val="2"/>
    </font>
    <font>
      <b/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sz val="9"/>
      <name val="Arial CE"/>
      <family val="0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10"/>
      <name val="Arial CE"/>
      <family val="0"/>
    </font>
    <font>
      <b/>
      <sz val="9"/>
      <color indexed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55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double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5" xfId="0" applyFont="1" applyBorder="1" applyAlignment="1">
      <alignment horizontal="right"/>
    </xf>
    <xf numFmtId="0" fontId="5" fillId="0" borderId="5" xfId="0" applyFont="1" applyBorder="1" applyAlignment="1">
      <alignment/>
    </xf>
    <xf numFmtId="0" fontId="5" fillId="2" borderId="5" xfId="0" applyFont="1" applyFill="1" applyBorder="1" applyAlignment="1">
      <alignment/>
    </xf>
    <xf numFmtId="164" fontId="6" fillId="0" borderId="5" xfId="0" applyNumberFormat="1" applyFont="1" applyBorder="1" applyAlignment="1">
      <alignment/>
    </xf>
    <xf numFmtId="0" fontId="5" fillId="0" borderId="5" xfId="0" applyFont="1" applyFill="1" applyBorder="1" applyAlignment="1">
      <alignment/>
    </xf>
    <xf numFmtId="0" fontId="7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9" xfId="0" applyFont="1" applyFill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wrapText="1"/>
    </xf>
    <xf numFmtId="0" fontId="7" fillId="0" borderId="3" xfId="0" applyFont="1" applyBorder="1" applyAlignment="1">
      <alignment/>
    </xf>
    <xf numFmtId="0" fontId="7" fillId="0" borderId="9" xfId="0" applyFont="1" applyBorder="1" applyAlignment="1">
      <alignment/>
    </xf>
    <xf numFmtId="0" fontId="6" fillId="2" borderId="9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" xfId="0" applyFont="1" applyBorder="1" applyAlignment="1">
      <alignment/>
    </xf>
    <xf numFmtId="0" fontId="6" fillId="0" borderId="12" xfId="0" applyFont="1" applyBorder="1" applyAlignment="1">
      <alignment/>
    </xf>
    <xf numFmtId="0" fontId="6" fillId="2" borderId="1" xfId="0" applyFont="1" applyFill="1" applyBorder="1" applyAlignment="1">
      <alignment/>
    </xf>
    <xf numFmtId="0" fontId="6" fillId="0" borderId="13" xfId="0" applyFont="1" applyBorder="1" applyAlignment="1">
      <alignment/>
    </xf>
    <xf numFmtId="0" fontId="5" fillId="2" borderId="5" xfId="0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Alignment="1">
      <alignment/>
    </xf>
    <xf numFmtId="0" fontId="6" fillId="2" borderId="0" xfId="0" applyFont="1" applyFill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3" fontId="6" fillId="0" borderId="16" xfId="0" applyNumberFormat="1" applyFont="1" applyBorder="1" applyAlignment="1">
      <alignment/>
    </xf>
    <xf numFmtId="0" fontId="6" fillId="0" borderId="17" xfId="0" applyFont="1" applyBorder="1" applyAlignment="1">
      <alignment/>
    </xf>
    <xf numFmtId="164" fontId="5" fillId="0" borderId="5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2" borderId="1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right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wrapText="1"/>
    </xf>
    <xf numFmtId="0" fontId="6" fillId="0" borderId="19" xfId="0" applyFont="1" applyBorder="1" applyAlignment="1">
      <alignment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164" fontId="6" fillId="0" borderId="5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3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8" fillId="0" borderId="10" xfId="0" applyFont="1" applyBorder="1" applyAlignment="1">
      <alignment/>
    </xf>
    <xf numFmtId="0" fontId="5" fillId="0" borderId="22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23" xfId="0" applyFont="1" applyBorder="1" applyAlignment="1">
      <alignment wrapText="1"/>
    </xf>
    <xf numFmtId="0" fontId="6" fillId="0" borderId="9" xfId="0" applyFont="1" applyBorder="1" applyAlignment="1">
      <alignment/>
    </xf>
    <xf numFmtId="1" fontId="7" fillId="0" borderId="9" xfId="0" applyNumberFormat="1" applyFont="1" applyBorder="1" applyAlignment="1">
      <alignment/>
    </xf>
    <xf numFmtId="0" fontId="6" fillId="0" borderId="24" xfId="0" applyFont="1" applyBorder="1" applyAlignment="1">
      <alignment/>
    </xf>
    <xf numFmtId="0" fontId="6" fillId="2" borderId="11" xfId="0" applyFont="1" applyFill="1" applyBorder="1" applyAlignment="1">
      <alignment/>
    </xf>
    <xf numFmtId="0" fontId="6" fillId="0" borderId="25" xfId="0" applyFont="1" applyBorder="1" applyAlignment="1">
      <alignment/>
    </xf>
    <xf numFmtId="0" fontId="6" fillId="2" borderId="13" xfId="0" applyFont="1" applyFill="1" applyBorder="1" applyAlignment="1">
      <alignment/>
    </xf>
    <xf numFmtId="0" fontId="5" fillId="0" borderId="5" xfId="0" applyFont="1" applyBorder="1" applyAlignment="1">
      <alignment/>
    </xf>
    <xf numFmtId="0" fontId="9" fillId="2" borderId="0" xfId="0" applyFont="1" applyFill="1" applyAlignment="1">
      <alignment/>
    </xf>
    <xf numFmtId="0" fontId="7" fillId="0" borderId="8" xfId="0" applyFont="1" applyBorder="1" applyAlignment="1">
      <alignment/>
    </xf>
    <xf numFmtId="0" fontId="5" fillId="0" borderId="9" xfId="0" applyFont="1" applyFill="1" applyBorder="1" applyAlignment="1">
      <alignment wrapText="1"/>
    </xf>
    <xf numFmtId="0" fontId="5" fillId="0" borderId="12" xfId="0" applyFont="1" applyBorder="1" applyAlignment="1">
      <alignment horizontal="right"/>
    </xf>
    <xf numFmtId="0" fontId="6" fillId="0" borderId="7" xfId="0" applyFont="1" applyBorder="1" applyAlignment="1">
      <alignment/>
    </xf>
    <xf numFmtId="0" fontId="5" fillId="0" borderId="22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/>
    </xf>
    <xf numFmtId="0" fontId="6" fillId="2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2" borderId="9" xfId="0" applyFont="1" applyFill="1" applyBorder="1" applyAlignment="1">
      <alignment/>
    </xf>
    <xf numFmtId="0" fontId="6" fillId="0" borderId="9" xfId="0" applyFont="1" applyBorder="1" applyAlignment="1">
      <alignment/>
    </xf>
    <xf numFmtId="0" fontId="6" fillId="2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right"/>
    </xf>
    <xf numFmtId="0" fontId="5" fillId="2" borderId="1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0" fillId="2" borderId="29" xfId="0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64" fontId="0" fillId="0" borderId="27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64" fontId="0" fillId="0" borderId="16" xfId="0" applyNumberFormat="1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0" fillId="2" borderId="31" xfId="0" applyFont="1" applyFill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64" fontId="0" fillId="0" borderId="28" xfId="0" applyNumberFormat="1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2" borderId="29" xfId="0" applyFont="1" applyFill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164" fontId="1" fillId="0" borderId="35" xfId="0" applyNumberFormat="1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1" fontId="0" fillId="0" borderId="37" xfId="0" applyNumberFormat="1" applyBorder="1" applyAlignment="1">
      <alignment vertical="center"/>
    </xf>
    <xf numFmtId="1" fontId="0" fillId="0" borderId="38" xfId="0" applyNumberFormat="1" applyBorder="1" applyAlignment="1">
      <alignment vertical="center"/>
    </xf>
    <xf numFmtId="1" fontId="0" fillId="0" borderId="39" xfId="0" applyNumberFormat="1" applyBorder="1" applyAlignment="1">
      <alignment vertical="center"/>
    </xf>
    <xf numFmtId="1" fontId="1" fillId="0" borderId="40" xfId="0" applyNumberFormat="1" applyFont="1" applyBorder="1" applyAlignment="1">
      <alignment vertical="center"/>
    </xf>
    <xf numFmtId="0" fontId="1" fillId="0" borderId="5" xfId="0" applyFont="1" applyBorder="1" applyAlignment="1">
      <alignment/>
    </xf>
    <xf numFmtId="0" fontId="1" fillId="0" borderId="5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4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22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2" borderId="45" xfId="0" applyFont="1" applyFill="1" applyBorder="1" applyAlignment="1">
      <alignment horizontal="center" wrapText="1"/>
    </xf>
    <xf numFmtId="0" fontId="1" fillId="2" borderId="46" xfId="0" applyFont="1" applyFill="1" applyBorder="1" applyAlignment="1">
      <alignment horizontal="center" wrapText="1"/>
    </xf>
    <xf numFmtId="0" fontId="1" fillId="2" borderId="29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1" fillId="0" borderId="42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2" borderId="2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0" borderId="4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4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tabSelected="1" view="pageBreakPreview" zoomScaleNormal="90" zoomScaleSheetLayoutView="100" workbookViewId="0" topLeftCell="A1">
      <selection activeCell="P21" sqref="P21"/>
    </sheetView>
  </sheetViews>
  <sheetFormatPr defaultColWidth="9.00390625" defaultRowHeight="12.75"/>
  <cols>
    <col min="1" max="1" width="9.00390625" style="8" bestFit="1" customWidth="1"/>
    <col min="2" max="2" width="27.875" style="7" customWidth="1"/>
    <col min="3" max="3" width="11.125" style="7" customWidth="1"/>
    <col min="4" max="4" width="10.375" style="7" customWidth="1"/>
    <col min="5" max="6" width="9.75390625" style="7" customWidth="1"/>
    <col min="7" max="7" width="12.75390625" style="7" customWidth="1"/>
    <col min="8" max="12" width="8.75390625" style="7" customWidth="1"/>
    <col min="13" max="13" width="3.00390625" style="7" customWidth="1"/>
    <col min="14" max="16384" width="9.125" style="7" customWidth="1"/>
  </cols>
  <sheetData>
    <row r="1" spans="2:7" ht="12.75" thickBot="1">
      <c r="B1" s="144" t="s">
        <v>222</v>
      </c>
      <c r="C1" s="144"/>
      <c r="D1" s="144"/>
      <c r="E1" s="144"/>
      <c r="F1" s="144"/>
      <c r="G1" s="144"/>
    </row>
    <row r="2" spans="2:7" ht="12.75" thickBot="1">
      <c r="B2" s="147" t="s">
        <v>0</v>
      </c>
      <c r="C2" s="156" t="s">
        <v>2</v>
      </c>
      <c r="D2" s="157"/>
      <c r="E2" s="158" t="s">
        <v>5</v>
      </c>
      <c r="F2" s="158" t="s">
        <v>4</v>
      </c>
      <c r="G2" s="158" t="s">
        <v>3</v>
      </c>
    </row>
    <row r="3" spans="2:7" ht="24.75" thickBot="1">
      <c r="B3" s="154"/>
      <c r="C3" s="92" t="s">
        <v>1</v>
      </c>
      <c r="D3" s="92" t="s">
        <v>221</v>
      </c>
      <c r="E3" s="159"/>
      <c r="F3" s="159"/>
      <c r="G3" s="159"/>
    </row>
    <row r="4" spans="2:7" ht="12.75" thickBot="1">
      <c r="B4" s="148"/>
      <c r="C4" s="48">
        <v>600000</v>
      </c>
      <c r="D4" s="49"/>
      <c r="E4" s="49"/>
      <c r="F4" s="50">
        <v>238740</v>
      </c>
      <c r="G4" s="51">
        <f>SUM(C4:F4)</f>
        <v>838740</v>
      </c>
    </row>
    <row r="5" ht="6" customHeight="1"/>
    <row r="6" spans="2:3" ht="12.75" thickBot="1">
      <c r="B6" s="155" t="s">
        <v>224</v>
      </c>
      <c r="C6" s="155"/>
    </row>
    <row r="7" ht="12.75" thickBot="1">
      <c r="G7" s="14" t="s">
        <v>223</v>
      </c>
    </row>
    <row r="8" spans="2:7" ht="12.75" thickBot="1">
      <c r="B8" s="15" t="s">
        <v>6</v>
      </c>
      <c r="C8" s="16">
        <v>600000</v>
      </c>
      <c r="D8" s="16"/>
      <c r="E8" s="15"/>
      <c r="F8" s="15"/>
      <c r="G8" s="17">
        <f>+C8/+C4*100</f>
        <v>100</v>
      </c>
    </row>
    <row r="9" spans="2:7" ht="12.75" thickBot="1">
      <c r="B9" s="15" t="s">
        <v>12</v>
      </c>
      <c r="C9" s="18"/>
      <c r="D9" s="18"/>
      <c r="E9" s="15"/>
      <c r="F9" s="15">
        <v>166340</v>
      </c>
      <c r="G9" s="17">
        <f>+F9/F4*100</f>
        <v>69.67412247633409</v>
      </c>
    </row>
    <row r="10" spans="2:7" ht="12.75" thickBot="1">
      <c r="B10" s="15" t="s">
        <v>184</v>
      </c>
      <c r="C10" s="18"/>
      <c r="D10" s="18"/>
      <c r="E10" s="15">
        <v>73100</v>
      </c>
      <c r="F10" s="15"/>
      <c r="G10" s="17"/>
    </row>
    <row r="11" spans="2:7" ht="12.75" thickBot="1">
      <c r="B11" s="15" t="s">
        <v>106</v>
      </c>
      <c r="C11" s="18"/>
      <c r="D11" s="18"/>
      <c r="E11" s="15"/>
      <c r="F11" s="15">
        <v>31515</v>
      </c>
      <c r="G11" s="17"/>
    </row>
    <row r="12" spans="2:7" ht="12.75" thickBot="1">
      <c r="B12" s="15" t="s">
        <v>216</v>
      </c>
      <c r="C12" s="18"/>
      <c r="D12" s="18"/>
      <c r="E12" s="15">
        <v>304300</v>
      </c>
      <c r="F12" s="15"/>
      <c r="G12" s="17"/>
    </row>
    <row r="13" spans="2:7" ht="12.75" thickBot="1">
      <c r="B13" s="15" t="s">
        <v>123</v>
      </c>
      <c r="C13" s="18"/>
      <c r="D13" s="18"/>
      <c r="E13" s="15">
        <v>26515</v>
      </c>
      <c r="F13" s="15"/>
      <c r="G13" s="17"/>
    </row>
    <row r="14" spans="2:7" ht="12.75" thickBot="1">
      <c r="B14" s="15" t="s">
        <v>19</v>
      </c>
      <c r="C14" s="18">
        <f>SUM(C8:C13)</f>
        <v>600000</v>
      </c>
      <c r="D14" s="18">
        <f>SUM(D8:D13)</f>
        <v>0</v>
      </c>
      <c r="E14" s="18">
        <f>SUM(E8:E13)</f>
        <v>403915</v>
      </c>
      <c r="F14" s="18">
        <f>SUM(F8:F13)</f>
        <v>197855</v>
      </c>
      <c r="G14" s="52">
        <f>SUM(C14:F14)</f>
        <v>1201770</v>
      </c>
    </row>
    <row r="15" ht="12.75" thickBot="1"/>
    <row r="16" spans="1:12" ht="12">
      <c r="A16" s="147" t="s">
        <v>181</v>
      </c>
      <c r="B16" s="147" t="s">
        <v>13</v>
      </c>
      <c r="C16" s="149" t="s">
        <v>2</v>
      </c>
      <c r="D16" s="150"/>
      <c r="E16" s="147" t="s">
        <v>5</v>
      </c>
      <c r="F16" s="147" t="s">
        <v>374</v>
      </c>
      <c r="G16" s="147" t="s">
        <v>129</v>
      </c>
      <c r="H16" s="151" t="s">
        <v>106</v>
      </c>
      <c r="I16" s="151" t="s">
        <v>217</v>
      </c>
      <c r="J16" s="145" t="s">
        <v>182</v>
      </c>
      <c r="K16" s="147" t="s">
        <v>19</v>
      </c>
      <c r="L16" s="147" t="s">
        <v>373</v>
      </c>
    </row>
    <row r="17" spans="1:12" ht="24.75" thickBot="1">
      <c r="A17" s="148"/>
      <c r="B17" s="148"/>
      <c r="C17" s="61" t="s">
        <v>183</v>
      </c>
      <c r="D17" s="62" t="s">
        <v>221</v>
      </c>
      <c r="E17" s="148"/>
      <c r="F17" s="148"/>
      <c r="G17" s="148"/>
      <c r="H17" s="152"/>
      <c r="I17" s="152"/>
      <c r="J17" s="146"/>
      <c r="K17" s="148"/>
      <c r="L17" s="148"/>
    </row>
    <row r="18" spans="1:12" ht="12">
      <c r="A18" s="19">
        <v>579793</v>
      </c>
      <c r="B18" s="53" t="s">
        <v>310</v>
      </c>
      <c r="C18" s="54"/>
      <c r="D18" s="55"/>
      <c r="E18" s="56"/>
      <c r="F18" s="56"/>
      <c r="G18" s="57">
        <v>1385</v>
      </c>
      <c r="H18" s="58"/>
      <c r="I18" s="59"/>
      <c r="J18" s="58"/>
      <c r="K18" s="60">
        <f aca="true" t="shared" si="0" ref="K18:K94">SUM(C18:J18)-E18</f>
        <v>1385</v>
      </c>
      <c r="L18" s="32">
        <f>K18-C18-D18</f>
        <v>1385</v>
      </c>
    </row>
    <row r="19" spans="1:12" ht="12">
      <c r="A19" s="23">
        <v>267228</v>
      </c>
      <c r="B19" s="20" t="s">
        <v>178</v>
      </c>
      <c r="C19" s="24"/>
      <c r="D19" s="25"/>
      <c r="E19" s="26"/>
      <c r="F19" s="26"/>
      <c r="G19" s="26">
        <v>2770</v>
      </c>
      <c r="H19" s="27"/>
      <c r="I19" s="28"/>
      <c r="J19" s="28"/>
      <c r="K19" s="21">
        <f t="shared" si="0"/>
        <v>2770</v>
      </c>
      <c r="L19" s="23">
        <f aca="true" t="shared" si="1" ref="L19:L82">K19-C19-D19</f>
        <v>2770</v>
      </c>
    </row>
    <row r="20" spans="1:12" ht="12">
      <c r="A20" s="29">
        <v>579807</v>
      </c>
      <c r="B20" s="20" t="s">
        <v>312</v>
      </c>
      <c r="C20" s="24"/>
      <c r="D20" s="25"/>
      <c r="E20" s="26"/>
      <c r="F20" s="26"/>
      <c r="G20" s="26">
        <v>1385</v>
      </c>
      <c r="H20" s="27"/>
      <c r="I20" s="28"/>
      <c r="J20" s="28"/>
      <c r="K20" s="21">
        <f t="shared" si="0"/>
        <v>1385</v>
      </c>
      <c r="L20" s="23">
        <f t="shared" si="1"/>
        <v>1385</v>
      </c>
    </row>
    <row r="21" spans="1:12" ht="12">
      <c r="A21" s="30">
        <v>267261</v>
      </c>
      <c r="B21" s="20" t="s">
        <v>313</v>
      </c>
      <c r="C21" s="24"/>
      <c r="D21" s="25"/>
      <c r="E21" s="26"/>
      <c r="F21" s="26"/>
      <c r="G21" s="26">
        <v>345</v>
      </c>
      <c r="H21" s="27"/>
      <c r="I21" s="28"/>
      <c r="J21" s="28"/>
      <c r="K21" s="21">
        <f t="shared" si="0"/>
        <v>345</v>
      </c>
      <c r="L21" s="23">
        <f t="shared" si="1"/>
        <v>345</v>
      </c>
    </row>
    <row r="22" spans="1:12" ht="12">
      <c r="A22" s="23">
        <v>267279</v>
      </c>
      <c r="B22" s="20" t="s">
        <v>112</v>
      </c>
      <c r="C22" s="31"/>
      <c r="D22" s="31"/>
      <c r="E22" s="23">
        <v>6599</v>
      </c>
      <c r="F22" s="23">
        <v>6600</v>
      </c>
      <c r="G22" s="23"/>
      <c r="H22" s="23">
        <v>1385</v>
      </c>
      <c r="I22" s="23">
        <v>24000</v>
      </c>
      <c r="J22" s="23"/>
      <c r="K22" s="21">
        <f t="shared" si="0"/>
        <v>31985</v>
      </c>
      <c r="L22" s="23">
        <f t="shared" si="1"/>
        <v>31985</v>
      </c>
    </row>
    <row r="23" spans="1:12" ht="12">
      <c r="A23" s="32">
        <v>267295</v>
      </c>
      <c r="B23" s="20" t="s">
        <v>131</v>
      </c>
      <c r="C23" s="31"/>
      <c r="D23" s="31"/>
      <c r="E23" s="23"/>
      <c r="F23" s="23"/>
      <c r="G23" s="23">
        <v>1390</v>
      </c>
      <c r="H23" s="23">
        <v>1040</v>
      </c>
      <c r="I23" s="23"/>
      <c r="J23" s="23"/>
      <c r="K23" s="21">
        <f t="shared" si="0"/>
        <v>2430</v>
      </c>
      <c r="L23" s="23">
        <f t="shared" si="1"/>
        <v>2430</v>
      </c>
    </row>
    <row r="24" spans="1:12" ht="12">
      <c r="A24" s="30">
        <v>267309</v>
      </c>
      <c r="B24" s="20" t="s">
        <v>315</v>
      </c>
      <c r="C24" s="31"/>
      <c r="D24" s="31"/>
      <c r="E24" s="23"/>
      <c r="F24" s="23"/>
      <c r="G24" s="23">
        <v>1385</v>
      </c>
      <c r="H24" s="23"/>
      <c r="I24" s="23"/>
      <c r="J24" s="23"/>
      <c r="K24" s="21">
        <f t="shared" si="0"/>
        <v>1385</v>
      </c>
      <c r="L24" s="23">
        <f t="shared" si="1"/>
        <v>1385</v>
      </c>
    </row>
    <row r="25" spans="1:12" ht="12">
      <c r="A25" s="33">
        <v>267376</v>
      </c>
      <c r="B25" s="20" t="s">
        <v>92</v>
      </c>
      <c r="C25" s="31"/>
      <c r="D25" s="31"/>
      <c r="E25" s="23"/>
      <c r="F25" s="23"/>
      <c r="G25" s="23">
        <v>695</v>
      </c>
      <c r="H25" s="23">
        <v>1385</v>
      </c>
      <c r="I25" s="23">
        <v>21300</v>
      </c>
      <c r="J25" s="23"/>
      <c r="K25" s="21">
        <f t="shared" si="0"/>
        <v>23380</v>
      </c>
      <c r="L25" s="23">
        <f t="shared" si="1"/>
        <v>23380</v>
      </c>
    </row>
    <row r="26" spans="1:12" ht="12">
      <c r="A26" s="32"/>
      <c r="B26" s="20" t="s">
        <v>342</v>
      </c>
      <c r="C26" s="31"/>
      <c r="D26" s="31"/>
      <c r="E26" s="23"/>
      <c r="F26" s="23"/>
      <c r="G26" s="23">
        <v>1730</v>
      </c>
      <c r="H26" s="23"/>
      <c r="I26" s="23"/>
      <c r="J26" s="23"/>
      <c r="K26" s="21">
        <f t="shared" si="0"/>
        <v>1730</v>
      </c>
      <c r="L26" s="23">
        <f t="shared" si="1"/>
        <v>1730</v>
      </c>
    </row>
    <row r="27" spans="1:13" ht="12">
      <c r="A27" s="10">
        <v>267406</v>
      </c>
      <c r="B27" s="20" t="s">
        <v>14</v>
      </c>
      <c r="C27" s="31">
        <v>150000</v>
      </c>
      <c r="D27" s="31"/>
      <c r="E27" s="23">
        <v>4477</v>
      </c>
      <c r="F27" s="23">
        <v>4500</v>
      </c>
      <c r="G27" s="23">
        <v>695</v>
      </c>
      <c r="H27" s="23">
        <v>1735</v>
      </c>
      <c r="I27" s="23"/>
      <c r="J27" s="23">
        <v>26515</v>
      </c>
      <c r="K27" s="21">
        <f t="shared" si="0"/>
        <v>183445</v>
      </c>
      <c r="L27" s="23">
        <f t="shared" si="1"/>
        <v>33445</v>
      </c>
      <c r="M27" s="7" t="s">
        <v>89</v>
      </c>
    </row>
    <row r="28" spans="1:12" ht="12">
      <c r="A28" s="33">
        <v>267422</v>
      </c>
      <c r="B28" s="20" t="s">
        <v>15</v>
      </c>
      <c r="C28" s="31"/>
      <c r="D28" s="31"/>
      <c r="E28" s="23">
        <v>5232</v>
      </c>
      <c r="F28" s="23">
        <v>5200</v>
      </c>
      <c r="G28" s="23">
        <v>1735</v>
      </c>
      <c r="H28" s="23">
        <v>1385</v>
      </c>
      <c r="I28" s="23">
        <v>14000</v>
      </c>
      <c r="J28" s="23"/>
      <c r="K28" s="21">
        <f t="shared" si="0"/>
        <v>22320</v>
      </c>
      <c r="L28" s="23">
        <f t="shared" si="1"/>
        <v>22320</v>
      </c>
    </row>
    <row r="29" spans="1:12" ht="12">
      <c r="A29" s="10"/>
      <c r="B29" s="20" t="s">
        <v>316</v>
      </c>
      <c r="C29" s="31"/>
      <c r="D29" s="31"/>
      <c r="E29" s="23"/>
      <c r="F29" s="23"/>
      <c r="G29" s="23">
        <v>3120</v>
      </c>
      <c r="H29" s="23"/>
      <c r="I29" s="23"/>
      <c r="J29" s="23"/>
      <c r="K29" s="21">
        <f t="shared" si="0"/>
        <v>3120</v>
      </c>
      <c r="L29" s="23">
        <f t="shared" si="1"/>
        <v>3120</v>
      </c>
    </row>
    <row r="30" spans="1:12" ht="12">
      <c r="A30" s="10">
        <v>267431</v>
      </c>
      <c r="B30" s="20" t="s">
        <v>107</v>
      </c>
      <c r="C30" s="31"/>
      <c r="D30" s="31"/>
      <c r="E30" s="23">
        <v>2429</v>
      </c>
      <c r="F30" s="23">
        <v>2400</v>
      </c>
      <c r="G30" s="23">
        <v>2780</v>
      </c>
      <c r="H30" s="23">
        <v>1385</v>
      </c>
      <c r="I30" s="23">
        <v>21600</v>
      </c>
      <c r="J30" s="23"/>
      <c r="K30" s="21">
        <f t="shared" si="0"/>
        <v>28165</v>
      </c>
      <c r="L30" s="23">
        <f t="shared" si="1"/>
        <v>28165</v>
      </c>
    </row>
    <row r="31" spans="1:12" ht="12">
      <c r="A31" s="33">
        <v>267449</v>
      </c>
      <c r="B31" s="20" t="s">
        <v>135</v>
      </c>
      <c r="C31" s="31"/>
      <c r="D31" s="31"/>
      <c r="E31" s="23">
        <v>5806</v>
      </c>
      <c r="F31" s="23">
        <v>5800</v>
      </c>
      <c r="G31" s="23">
        <v>6595</v>
      </c>
      <c r="H31" s="23">
        <v>1385</v>
      </c>
      <c r="I31" s="23"/>
      <c r="J31" s="23"/>
      <c r="K31" s="21">
        <f t="shared" si="0"/>
        <v>13780</v>
      </c>
      <c r="L31" s="23">
        <f t="shared" si="1"/>
        <v>13780</v>
      </c>
    </row>
    <row r="32" spans="1:12" ht="12">
      <c r="A32" s="33">
        <v>267457</v>
      </c>
      <c r="B32" s="20" t="s">
        <v>16</v>
      </c>
      <c r="C32" s="31"/>
      <c r="D32" s="31"/>
      <c r="E32" s="23">
        <v>713</v>
      </c>
      <c r="F32" s="23">
        <v>700</v>
      </c>
      <c r="G32" s="23"/>
      <c r="H32" s="23">
        <v>1040</v>
      </c>
      <c r="I32" s="23"/>
      <c r="J32" s="23"/>
      <c r="K32" s="21">
        <f t="shared" si="0"/>
        <v>1740</v>
      </c>
      <c r="L32" s="23">
        <f t="shared" si="1"/>
        <v>1740</v>
      </c>
    </row>
    <row r="33" spans="1:12" ht="12">
      <c r="A33" s="10"/>
      <c r="B33" s="20" t="s">
        <v>327</v>
      </c>
      <c r="C33" s="31"/>
      <c r="D33" s="31"/>
      <c r="E33" s="23"/>
      <c r="F33" s="23"/>
      <c r="G33" s="23">
        <v>1385</v>
      </c>
      <c r="H33" s="23"/>
      <c r="I33" s="23"/>
      <c r="J33" s="23"/>
      <c r="K33" s="21">
        <f t="shared" si="0"/>
        <v>1385</v>
      </c>
      <c r="L33" s="23">
        <f t="shared" si="1"/>
        <v>1385</v>
      </c>
    </row>
    <row r="34" spans="1:12" ht="12">
      <c r="A34" s="32"/>
      <c r="B34" s="20" t="s">
        <v>354</v>
      </c>
      <c r="C34" s="31"/>
      <c r="D34" s="31"/>
      <c r="E34" s="23"/>
      <c r="F34" s="23"/>
      <c r="G34" s="23">
        <v>690</v>
      </c>
      <c r="H34" s="23"/>
      <c r="I34" s="23"/>
      <c r="J34" s="23"/>
      <c r="K34" s="21">
        <f t="shared" si="0"/>
        <v>690</v>
      </c>
      <c r="L34" s="23">
        <f t="shared" si="1"/>
        <v>690</v>
      </c>
    </row>
    <row r="35" spans="1:12" ht="12">
      <c r="A35" s="23">
        <v>267481</v>
      </c>
      <c r="B35" s="20" t="s">
        <v>108</v>
      </c>
      <c r="C35" s="31"/>
      <c r="D35" s="31"/>
      <c r="E35" s="23"/>
      <c r="F35" s="23"/>
      <c r="G35" s="23"/>
      <c r="H35" s="23">
        <v>1385</v>
      </c>
      <c r="I35" s="23"/>
      <c r="J35" s="23"/>
      <c r="K35" s="21">
        <f t="shared" si="0"/>
        <v>1385</v>
      </c>
      <c r="L35" s="23">
        <f t="shared" si="1"/>
        <v>1385</v>
      </c>
    </row>
    <row r="36" spans="1:12" ht="12">
      <c r="A36" s="23">
        <v>267503</v>
      </c>
      <c r="B36" s="20" t="s">
        <v>318</v>
      </c>
      <c r="C36" s="31"/>
      <c r="D36" s="31"/>
      <c r="E36" s="23"/>
      <c r="F36" s="23"/>
      <c r="G36" s="23">
        <v>3120</v>
      </c>
      <c r="H36" s="23"/>
      <c r="I36" s="23"/>
      <c r="J36" s="23"/>
      <c r="K36" s="21">
        <f t="shared" si="0"/>
        <v>3120</v>
      </c>
      <c r="L36" s="23">
        <f t="shared" si="1"/>
        <v>3120</v>
      </c>
    </row>
    <row r="37" spans="1:12" ht="12">
      <c r="A37" s="30">
        <v>15060896</v>
      </c>
      <c r="B37" s="20" t="s">
        <v>319</v>
      </c>
      <c r="C37" s="31"/>
      <c r="D37" s="31"/>
      <c r="E37" s="23"/>
      <c r="F37" s="23"/>
      <c r="G37" s="23">
        <v>1385</v>
      </c>
      <c r="H37" s="23"/>
      <c r="I37" s="23"/>
      <c r="J37" s="23"/>
      <c r="K37" s="21">
        <f t="shared" si="0"/>
        <v>1385</v>
      </c>
      <c r="L37" s="23">
        <f t="shared" si="1"/>
        <v>1385</v>
      </c>
    </row>
    <row r="38" spans="1:12" ht="12">
      <c r="A38" s="23">
        <v>267538</v>
      </c>
      <c r="B38" s="20" t="s">
        <v>93</v>
      </c>
      <c r="C38" s="31"/>
      <c r="D38" s="31"/>
      <c r="E38" s="23">
        <v>3355</v>
      </c>
      <c r="F38" s="23">
        <v>3400</v>
      </c>
      <c r="G38" s="23">
        <v>3470</v>
      </c>
      <c r="H38" s="23">
        <v>1385</v>
      </c>
      <c r="I38" s="23">
        <v>23800</v>
      </c>
      <c r="J38" s="23"/>
      <c r="K38" s="21">
        <f t="shared" si="0"/>
        <v>32055</v>
      </c>
      <c r="L38" s="23">
        <f t="shared" si="1"/>
        <v>32055</v>
      </c>
    </row>
    <row r="39" spans="1:12" ht="12">
      <c r="A39" s="30">
        <v>267546</v>
      </c>
      <c r="B39" s="20" t="s">
        <v>320</v>
      </c>
      <c r="C39" s="31"/>
      <c r="D39" s="31"/>
      <c r="E39" s="23"/>
      <c r="F39" s="23"/>
      <c r="G39" s="23">
        <v>3115</v>
      </c>
      <c r="H39" s="23"/>
      <c r="I39" s="23"/>
      <c r="J39" s="23"/>
      <c r="K39" s="21">
        <f t="shared" si="0"/>
        <v>3115</v>
      </c>
      <c r="L39" s="23">
        <f t="shared" si="1"/>
        <v>3115</v>
      </c>
    </row>
    <row r="40" spans="1:12" ht="12">
      <c r="A40" s="30">
        <v>179639</v>
      </c>
      <c r="B40" s="20" t="s">
        <v>321</v>
      </c>
      <c r="C40" s="31"/>
      <c r="D40" s="31"/>
      <c r="E40" s="23"/>
      <c r="F40" s="23"/>
      <c r="G40" s="23">
        <v>4155</v>
      </c>
      <c r="H40" s="23"/>
      <c r="I40" s="23"/>
      <c r="J40" s="23"/>
      <c r="K40" s="21">
        <f t="shared" si="0"/>
        <v>4155</v>
      </c>
      <c r="L40" s="23">
        <f t="shared" si="1"/>
        <v>4155</v>
      </c>
    </row>
    <row r="41" spans="1:12" ht="12">
      <c r="A41" s="32">
        <v>267562</v>
      </c>
      <c r="B41" s="20" t="s">
        <v>109</v>
      </c>
      <c r="C41" s="31"/>
      <c r="D41" s="31"/>
      <c r="E41" s="23">
        <v>848</v>
      </c>
      <c r="F41" s="23">
        <v>800</v>
      </c>
      <c r="G41" s="23"/>
      <c r="H41" s="23">
        <v>1385</v>
      </c>
      <c r="I41" s="23">
        <v>21400</v>
      </c>
      <c r="J41" s="23"/>
      <c r="K41" s="21">
        <f t="shared" si="0"/>
        <v>23585</v>
      </c>
      <c r="L41" s="23">
        <f t="shared" si="1"/>
        <v>23585</v>
      </c>
    </row>
    <row r="42" spans="1:12" ht="12">
      <c r="A42" s="29">
        <v>267571</v>
      </c>
      <c r="B42" s="20" t="s">
        <v>322</v>
      </c>
      <c r="C42" s="31"/>
      <c r="D42" s="31"/>
      <c r="E42" s="23"/>
      <c r="F42" s="23"/>
      <c r="G42" s="23">
        <v>2425</v>
      </c>
      <c r="H42" s="23"/>
      <c r="I42" s="23"/>
      <c r="J42" s="23"/>
      <c r="K42" s="21">
        <f t="shared" si="0"/>
        <v>2425</v>
      </c>
      <c r="L42" s="23">
        <f t="shared" si="1"/>
        <v>2425</v>
      </c>
    </row>
    <row r="43" spans="1:12" ht="12">
      <c r="A43" s="30">
        <v>579858</v>
      </c>
      <c r="B43" s="20" t="s">
        <v>323</v>
      </c>
      <c r="C43" s="31"/>
      <c r="D43" s="31"/>
      <c r="E43" s="23"/>
      <c r="F43" s="23"/>
      <c r="G43" s="23">
        <v>690</v>
      </c>
      <c r="H43" s="23"/>
      <c r="I43" s="23"/>
      <c r="J43" s="23"/>
      <c r="K43" s="21">
        <f t="shared" si="0"/>
        <v>690</v>
      </c>
      <c r="L43" s="23">
        <f t="shared" si="1"/>
        <v>690</v>
      </c>
    </row>
    <row r="44" spans="1:12" ht="12">
      <c r="A44" s="29">
        <v>579866</v>
      </c>
      <c r="B44" s="20" t="s">
        <v>324</v>
      </c>
      <c r="C44" s="31"/>
      <c r="D44" s="31"/>
      <c r="E44" s="23"/>
      <c r="F44" s="23"/>
      <c r="G44" s="23">
        <v>2770</v>
      </c>
      <c r="H44" s="23"/>
      <c r="I44" s="23"/>
      <c r="J44" s="23"/>
      <c r="K44" s="21">
        <f t="shared" si="0"/>
        <v>2770</v>
      </c>
      <c r="L44" s="23">
        <f t="shared" si="1"/>
        <v>2770</v>
      </c>
    </row>
    <row r="45" spans="1:12" ht="12">
      <c r="A45" s="34">
        <v>267651</v>
      </c>
      <c r="B45" s="20" t="s">
        <v>189</v>
      </c>
      <c r="C45" s="31"/>
      <c r="D45" s="31"/>
      <c r="E45" s="23"/>
      <c r="F45" s="23"/>
      <c r="G45" s="23">
        <v>1385</v>
      </c>
      <c r="H45" s="23"/>
      <c r="I45" s="23"/>
      <c r="J45" s="23"/>
      <c r="K45" s="21">
        <f t="shared" si="0"/>
        <v>1385</v>
      </c>
      <c r="L45" s="23">
        <f t="shared" si="1"/>
        <v>1385</v>
      </c>
    </row>
    <row r="46" spans="1:12" ht="12">
      <c r="A46" s="30">
        <v>579891</v>
      </c>
      <c r="B46" s="20" t="s">
        <v>326</v>
      </c>
      <c r="C46" s="31"/>
      <c r="D46" s="31"/>
      <c r="E46" s="23"/>
      <c r="F46" s="23"/>
      <c r="G46" s="23">
        <v>1730</v>
      </c>
      <c r="H46" s="23"/>
      <c r="I46" s="23"/>
      <c r="J46" s="23"/>
      <c r="K46" s="21">
        <f t="shared" si="0"/>
        <v>1730</v>
      </c>
      <c r="L46" s="23">
        <f t="shared" si="1"/>
        <v>1730</v>
      </c>
    </row>
    <row r="47" spans="1:12" ht="12">
      <c r="A47" s="35">
        <v>267660</v>
      </c>
      <c r="B47" s="20" t="s">
        <v>170</v>
      </c>
      <c r="C47" s="31"/>
      <c r="D47" s="31"/>
      <c r="E47" s="23"/>
      <c r="F47" s="23"/>
      <c r="G47" s="23">
        <v>690</v>
      </c>
      <c r="H47" s="23"/>
      <c r="I47" s="23"/>
      <c r="J47" s="23"/>
      <c r="K47" s="21">
        <f t="shared" si="0"/>
        <v>690</v>
      </c>
      <c r="L47" s="23">
        <f t="shared" si="1"/>
        <v>690</v>
      </c>
    </row>
    <row r="48" spans="1:12" ht="12">
      <c r="A48" s="23">
        <v>267678</v>
      </c>
      <c r="B48" s="20" t="s">
        <v>94</v>
      </c>
      <c r="C48" s="31"/>
      <c r="D48" s="31"/>
      <c r="E48" s="23">
        <v>230</v>
      </c>
      <c r="F48" s="23">
        <v>200</v>
      </c>
      <c r="G48" s="23">
        <v>17350</v>
      </c>
      <c r="H48" s="23">
        <v>1040</v>
      </c>
      <c r="I48" s="23">
        <v>21300</v>
      </c>
      <c r="J48" s="23"/>
      <c r="K48" s="21">
        <f t="shared" si="0"/>
        <v>39890</v>
      </c>
      <c r="L48" s="23">
        <f t="shared" si="1"/>
        <v>39890</v>
      </c>
    </row>
    <row r="49" spans="1:12" ht="12">
      <c r="A49" s="29">
        <v>267694</v>
      </c>
      <c r="B49" s="20" t="s">
        <v>328</v>
      </c>
      <c r="C49" s="31"/>
      <c r="D49" s="31"/>
      <c r="E49" s="23"/>
      <c r="F49" s="23"/>
      <c r="G49" s="23">
        <v>2770</v>
      </c>
      <c r="H49" s="23"/>
      <c r="I49" s="23"/>
      <c r="J49" s="23"/>
      <c r="K49" s="21">
        <f t="shared" si="0"/>
        <v>2770</v>
      </c>
      <c r="L49" s="23">
        <f t="shared" si="1"/>
        <v>2770</v>
      </c>
    </row>
    <row r="50" spans="1:12" ht="12">
      <c r="A50" s="32"/>
      <c r="B50" s="20" t="s">
        <v>311</v>
      </c>
      <c r="C50" s="31"/>
      <c r="D50" s="31"/>
      <c r="E50" s="23"/>
      <c r="F50" s="23"/>
      <c r="G50" s="23">
        <v>1385</v>
      </c>
      <c r="H50" s="23"/>
      <c r="I50" s="23"/>
      <c r="J50" s="23"/>
      <c r="K50" s="21">
        <f t="shared" si="0"/>
        <v>1385</v>
      </c>
      <c r="L50" s="23">
        <f t="shared" si="1"/>
        <v>1385</v>
      </c>
    </row>
    <row r="51" spans="1:12" ht="12">
      <c r="A51" s="32">
        <v>267716</v>
      </c>
      <c r="B51" s="20" t="s">
        <v>95</v>
      </c>
      <c r="C51" s="31"/>
      <c r="D51" s="31"/>
      <c r="E51" s="23">
        <v>1320</v>
      </c>
      <c r="F51" s="23">
        <v>1300</v>
      </c>
      <c r="G51" s="23">
        <v>1390</v>
      </c>
      <c r="H51" s="23">
        <v>1385</v>
      </c>
      <c r="I51" s="23"/>
      <c r="J51" s="23"/>
      <c r="K51" s="21">
        <f t="shared" si="0"/>
        <v>4075</v>
      </c>
      <c r="L51" s="23">
        <f t="shared" si="1"/>
        <v>4075</v>
      </c>
    </row>
    <row r="52" spans="1:12" ht="12">
      <c r="A52" s="34">
        <v>579912</v>
      </c>
      <c r="B52" s="20" t="s">
        <v>378</v>
      </c>
      <c r="C52" s="31"/>
      <c r="D52" s="31"/>
      <c r="E52" s="23"/>
      <c r="F52" s="23"/>
      <c r="G52" s="23">
        <v>1730</v>
      </c>
      <c r="H52" s="23"/>
      <c r="I52" s="23"/>
      <c r="J52" s="23"/>
      <c r="K52" s="21">
        <f t="shared" si="0"/>
        <v>1730</v>
      </c>
      <c r="L52" s="23">
        <f t="shared" si="1"/>
        <v>1730</v>
      </c>
    </row>
    <row r="53" spans="1:12" ht="12">
      <c r="A53" s="30">
        <v>267741</v>
      </c>
      <c r="B53" s="20" t="s">
        <v>329</v>
      </c>
      <c r="C53" s="31"/>
      <c r="D53" s="31"/>
      <c r="E53" s="23"/>
      <c r="F53" s="23"/>
      <c r="G53" s="23">
        <v>1385</v>
      </c>
      <c r="H53" s="23"/>
      <c r="I53" s="23"/>
      <c r="J53" s="23"/>
      <c r="K53" s="21">
        <f t="shared" si="0"/>
        <v>1385</v>
      </c>
      <c r="L53" s="23">
        <f t="shared" si="1"/>
        <v>1385</v>
      </c>
    </row>
    <row r="54" spans="1:12" ht="12">
      <c r="A54" s="34">
        <v>267724</v>
      </c>
      <c r="B54" s="20" t="s">
        <v>340</v>
      </c>
      <c r="C54" s="31"/>
      <c r="D54" s="31"/>
      <c r="E54" s="23"/>
      <c r="F54" s="23"/>
      <c r="G54" s="23">
        <v>1730</v>
      </c>
      <c r="H54" s="23"/>
      <c r="I54" s="23"/>
      <c r="J54" s="23"/>
      <c r="K54" s="21">
        <f t="shared" si="0"/>
        <v>1730</v>
      </c>
      <c r="L54" s="23">
        <f t="shared" si="1"/>
        <v>1730</v>
      </c>
    </row>
    <row r="55" spans="1:12" ht="12">
      <c r="A55" s="10">
        <v>267759</v>
      </c>
      <c r="B55" s="20" t="s">
        <v>96</v>
      </c>
      <c r="C55" s="31"/>
      <c r="D55" s="31"/>
      <c r="E55" s="23">
        <v>875</v>
      </c>
      <c r="F55" s="23">
        <v>900</v>
      </c>
      <c r="G55" s="23">
        <v>3470</v>
      </c>
      <c r="H55" s="23">
        <v>690</v>
      </c>
      <c r="I55" s="23">
        <v>21400</v>
      </c>
      <c r="J55" s="23"/>
      <c r="K55" s="21">
        <f t="shared" si="0"/>
        <v>26460</v>
      </c>
      <c r="L55" s="23">
        <f t="shared" si="1"/>
        <v>26460</v>
      </c>
    </row>
    <row r="56" spans="1:12" ht="12">
      <c r="A56" s="33">
        <v>267783</v>
      </c>
      <c r="B56" s="20" t="s">
        <v>82</v>
      </c>
      <c r="C56" s="31"/>
      <c r="D56" s="31"/>
      <c r="E56" s="23"/>
      <c r="F56" s="23"/>
      <c r="G56" s="23">
        <v>2085</v>
      </c>
      <c r="H56" s="23">
        <v>1385</v>
      </c>
      <c r="I56" s="23"/>
      <c r="J56" s="23"/>
      <c r="K56" s="21">
        <f t="shared" si="0"/>
        <v>3470</v>
      </c>
      <c r="L56" s="23">
        <f t="shared" si="1"/>
        <v>3470</v>
      </c>
    </row>
    <row r="57" spans="1:12" ht="12">
      <c r="A57" s="32"/>
      <c r="B57" s="20" t="s">
        <v>314</v>
      </c>
      <c r="C57" s="31"/>
      <c r="D57" s="31"/>
      <c r="E57" s="23"/>
      <c r="F57" s="23"/>
      <c r="G57" s="23">
        <v>1385</v>
      </c>
      <c r="H57" s="23"/>
      <c r="I57" s="23"/>
      <c r="J57" s="23"/>
      <c r="K57" s="21">
        <f t="shared" si="0"/>
        <v>1385</v>
      </c>
      <c r="L57" s="23">
        <f t="shared" si="1"/>
        <v>1385</v>
      </c>
    </row>
    <row r="58" spans="1:12" ht="12">
      <c r="A58" s="10">
        <v>267791</v>
      </c>
      <c r="B58" s="20" t="s">
        <v>97</v>
      </c>
      <c r="C58" s="31"/>
      <c r="D58" s="31"/>
      <c r="E58" s="23">
        <v>3692</v>
      </c>
      <c r="F58" s="23">
        <v>3700</v>
      </c>
      <c r="G58" s="23">
        <v>2430</v>
      </c>
      <c r="H58" s="23">
        <v>1385</v>
      </c>
      <c r="I58" s="23">
        <v>23800</v>
      </c>
      <c r="J58" s="23"/>
      <c r="K58" s="21">
        <f t="shared" si="0"/>
        <v>31315</v>
      </c>
      <c r="L58" s="23">
        <f t="shared" si="1"/>
        <v>31315</v>
      </c>
    </row>
    <row r="59" spans="1:12" ht="12">
      <c r="A59" s="10"/>
      <c r="B59" s="20" t="s">
        <v>309</v>
      </c>
      <c r="C59" s="31"/>
      <c r="D59" s="31"/>
      <c r="E59" s="23"/>
      <c r="F59" s="23"/>
      <c r="G59" s="23">
        <v>2425</v>
      </c>
      <c r="H59" s="23"/>
      <c r="I59" s="23"/>
      <c r="J59" s="23"/>
      <c r="K59" s="21">
        <f t="shared" si="0"/>
        <v>2425</v>
      </c>
      <c r="L59" s="23">
        <f t="shared" si="1"/>
        <v>2425</v>
      </c>
    </row>
    <row r="60" spans="1:12" ht="12">
      <c r="A60" s="32"/>
      <c r="B60" s="20" t="s">
        <v>330</v>
      </c>
      <c r="C60" s="31"/>
      <c r="D60" s="31"/>
      <c r="E60" s="23"/>
      <c r="F60" s="23"/>
      <c r="G60" s="23">
        <v>2425</v>
      </c>
      <c r="H60" s="23"/>
      <c r="I60" s="23"/>
      <c r="J60" s="23"/>
      <c r="K60" s="21">
        <f t="shared" si="0"/>
        <v>2425</v>
      </c>
      <c r="L60" s="23">
        <f t="shared" si="1"/>
        <v>2425</v>
      </c>
    </row>
    <row r="61" spans="1:12" ht="12">
      <c r="A61" s="32">
        <v>267813</v>
      </c>
      <c r="B61" s="20" t="s">
        <v>148</v>
      </c>
      <c r="C61" s="31"/>
      <c r="D61" s="31"/>
      <c r="E61" s="23"/>
      <c r="F61" s="23"/>
      <c r="G61" s="23">
        <v>1040</v>
      </c>
      <c r="H61" s="23"/>
      <c r="I61" s="23"/>
      <c r="J61" s="23"/>
      <c r="K61" s="21">
        <f t="shared" si="0"/>
        <v>1040</v>
      </c>
      <c r="L61" s="23">
        <f t="shared" si="1"/>
        <v>1040</v>
      </c>
    </row>
    <row r="62" spans="1:12" ht="12">
      <c r="A62" s="23">
        <v>267830</v>
      </c>
      <c r="B62" s="20" t="s">
        <v>98</v>
      </c>
      <c r="C62" s="31"/>
      <c r="D62" s="31"/>
      <c r="E62" s="23"/>
      <c r="F62" s="23"/>
      <c r="G62" s="23"/>
      <c r="H62" s="23">
        <v>1385</v>
      </c>
      <c r="I62" s="23"/>
      <c r="J62" s="23"/>
      <c r="K62" s="21">
        <f t="shared" si="0"/>
        <v>1385</v>
      </c>
      <c r="L62" s="23">
        <f t="shared" si="1"/>
        <v>1385</v>
      </c>
    </row>
    <row r="63" spans="1:12" ht="12">
      <c r="A63" s="29">
        <v>267848</v>
      </c>
      <c r="B63" s="20" t="s">
        <v>331</v>
      </c>
      <c r="C63" s="31"/>
      <c r="D63" s="31"/>
      <c r="E63" s="23"/>
      <c r="F63" s="23"/>
      <c r="G63" s="23">
        <v>4505</v>
      </c>
      <c r="H63" s="23"/>
      <c r="I63" s="23"/>
      <c r="J63" s="23"/>
      <c r="K63" s="21">
        <f t="shared" si="0"/>
        <v>4505</v>
      </c>
      <c r="L63" s="23">
        <f t="shared" si="1"/>
        <v>4505</v>
      </c>
    </row>
    <row r="64" spans="1:12" ht="12">
      <c r="A64" s="23">
        <v>267856</v>
      </c>
      <c r="B64" s="20" t="s">
        <v>110</v>
      </c>
      <c r="C64" s="31"/>
      <c r="D64" s="31"/>
      <c r="E64" s="23">
        <v>2644</v>
      </c>
      <c r="F64" s="23">
        <v>2700</v>
      </c>
      <c r="G64" s="23"/>
      <c r="H64" s="23">
        <v>1040</v>
      </c>
      <c r="I64" s="23">
        <v>24000</v>
      </c>
      <c r="J64" s="23"/>
      <c r="K64" s="21">
        <f t="shared" si="0"/>
        <v>27740</v>
      </c>
      <c r="L64" s="23">
        <f t="shared" si="1"/>
        <v>27740</v>
      </c>
    </row>
    <row r="65" spans="1:12" ht="12">
      <c r="A65" s="29">
        <v>579963</v>
      </c>
      <c r="B65" s="20" t="s">
        <v>332</v>
      </c>
      <c r="C65" s="31"/>
      <c r="D65" s="31"/>
      <c r="E65" s="23"/>
      <c r="F65" s="23"/>
      <c r="G65" s="23">
        <v>1385</v>
      </c>
      <c r="H65" s="23"/>
      <c r="I65" s="23"/>
      <c r="J65" s="23"/>
      <c r="K65" s="21">
        <f t="shared" si="0"/>
        <v>1385</v>
      </c>
      <c r="L65" s="23">
        <f t="shared" si="1"/>
        <v>1385</v>
      </c>
    </row>
    <row r="66" spans="1:12" ht="12">
      <c r="A66" s="29">
        <v>65197887</v>
      </c>
      <c r="B66" s="20" t="s">
        <v>333</v>
      </c>
      <c r="C66" s="31"/>
      <c r="D66" s="31"/>
      <c r="E66" s="23"/>
      <c r="F66" s="23"/>
      <c r="G66" s="23">
        <v>4850</v>
      </c>
      <c r="H66" s="23"/>
      <c r="I66" s="23"/>
      <c r="J66" s="23"/>
      <c r="K66" s="21">
        <f t="shared" si="0"/>
        <v>4850</v>
      </c>
      <c r="L66" s="23">
        <f t="shared" si="1"/>
        <v>4850</v>
      </c>
    </row>
    <row r="67" spans="1:12" ht="12">
      <c r="A67" s="36">
        <v>267953</v>
      </c>
      <c r="B67" s="20" t="s">
        <v>209</v>
      </c>
      <c r="C67" s="31"/>
      <c r="D67" s="31"/>
      <c r="E67" s="23"/>
      <c r="F67" s="23"/>
      <c r="G67" s="23">
        <v>1385</v>
      </c>
      <c r="H67" s="23"/>
      <c r="I67" s="23"/>
      <c r="J67" s="23"/>
      <c r="K67" s="21">
        <f t="shared" si="0"/>
        <v>1385</v>
      </c>
      <c r="L67" s="23">
        <f t="shared" si="1"/>
        <v>1385</v>
      </c>
    </row>
    <row r="68" spans="1:12" ht="12">
      <c r="A68" s="10"/>
      <c r="B68" s="20" t="s">
        <v>213</v>
      </c>
      <c r="C68" s="31"/>
      <c r="D68" s="31"/>
      <c r="E68" s="23"/>
      <c r="F68" s="23"/>
      <c r="G68" s="23">
        <v>690</v>
      </c>
      <c r="H68" s="23"/>
      <c r="I68" s="23"/>
      <c r="J68" s="23"/>
      <c r="K68" s="21">
        <f t="shared" si="0"/>
        <v>690</v>
      </c>
      <c r="L68" s="23">
        <f t="shared" si="1"/>
        <v>690</v>
      </c>
    </row>
    <row r="69" spans="1:12" ht="12">
      <c r="A69" s="32"/>
      <c r="B69" s="20" t="s">
        <v>349</v>
      </c>
      <c r="C69" s="31"/>
      <c r="D69" s="31"/>
      <c r="E69" s="23"/>
      <c r="F69" s="23"/>
      <c r="G69" s="23">
        <v>1385</v>
      </c>
      <c r="H69" s="23"/>
      <c r="I69" s="23"/>
      <c r="J69" s="23"/>
      <c r="K69" s="21">
        <f t="shared" si="0"/>
        <v>1385</v>
      </c>
      <c r="L69" s="23">
        <f t="shared" si="1"/>
        <v>1385</v>
      </c>
    </row>
    <row r="70" spans="1:12" ht="12">
      <c r="A70" s="30">
        <v>580015</v>
      </c>
      <c r="B70" s="20" t="s">
        <v>336</v>
      </c>
      <c r="C70" s="31"/>
      <c r="D70" s="31"/>
      <c r="E70" s="23"/>
      <c r="F70" s="23"/>
      <c r="G70" s="23">
        <v>2075</v>
      </c>
      <c r="H70" s="23"/>
      <c r="I70" s="23"/>
      <c r="J70" s="23"/>
      <c r="K70" s="21">
        <f t="shared" si="0"/>
        <v>2075</v>
      </c>
      <c r="L70" s="23">
        <f t="shared" si="1"/>
        <v>2075</v>
      </c>
    </row>
    <row r="71" spans="1:12" ht="12">
      <c r="A71" s="29">
        <v>580023</v>
      </c>
      <c r="B71" s="20" t="s">
        <v>337</v>
      </c>
      <c r="C71" s="31"/>
      <c r="D71" s="31"/>
      <c r="E71" s="23"/>
      <c r="F71" s="23"/>
      <c r="G71" s="23">
        <v>1385</v>
      </c>
      <c r="H71" s="23"/>
      <c r="I71" s="23"/>
      <c r="J71" s="23"/>
      <c r="K71" s="21">
        <f t="shared" si="0"/>
        <v>1385</v>
      </c>
      <c r="L71" s="23">
        <f t="shared" si="1"/>
        <v>1385</v>
      </c>
    </row>
    <row r="72" spans="1:13" ht="12">
      <c r="A72" s="33">
        <v>268097</v>
      </c>
      <c r="B72" s="20" t="s">
        <v>17</v>
      </c>
      <c r="C72" s="31">
        <v>150000</v>
      </c>
      <c r="D72" s="31"/>
      <c r="E72" s="23">
        <v>22744</v>
      </c>
      <c r="F72" s="23">
        <v>22700</v>
      </c>
      <c r="G72" s="23">
        <v>2085</v>
      </c>
      <c r="H72" s="23">
        <v>1385</v>
      </c>
      <c r="I72" s="23">
        <v>23800</v>
      </c>
      <c r="J72" s="23"/>
      <c r="K72" s="21">
        <f t="shared" si="0"/>
        <v>199970</v>
      </c>
      <c r="L72" s="23">
        <f t="shared" si="1"/>
        <v>49970</v>
      </c>
      <c r="M72" s="7" t="s">
        <v>89</v>
      </c>
    </row>
    <row r="73" spans="1:12" ht="12">
      <c r="A73" s="32"/>
      <c r="B73" s="20" t="s">
        <v>308</v>
      </c>
      <c r="C73" s="31"/>
      <c r="D73" s="31"/>
      <c r="E73" s="23">
        <v>450</v>
      </c>
      <c r="F73" s="23">
        <v>500</v>
      </c>
      <c r="G73" s="23"/>
      <c r="H73" s="23"/>
      <c r="I73" s="23"/>
      <c r="J73" s="23"/>
      <c r="K73" s="21">
        <f t="shared" si="0"/>
        <v>500</v>
      </c>
      <c r="L73" s="23">
        <f t="shared" si="1"/>
        <v>500</v>
      </c>
    </row>
    <row r="74" spans="1:12" ht="12">
      <c r="A74" s="29">
        <v>268119</v>
      </c>
      <c r="B74" s="20" t="s">
        <v>339</v>
      </c>
      <c r="C74" s="31"/>
      <c r="D74" s="31"/>
      <c r="E74" s="23"/>
      <c r="F74" s="23"/>
      <c r="G74" s="23">
        <v>1385</v>
      </c>
      <c r="H74" s="23"/>
      <c r="I74" s="23"/>
      <c r="J74" s="23"/>
      <c r="K74" s="21">
        <f t="shared" si="0"/>
        <v>1385</v>
      </c>
      <c r="L74" s="23">
        <f t="shared" si="1"/>
        <v>1385</v>
      </c>
    </row>
    <row r="75" spans="1:12" ht="12">
      <c r="A75" s="29">
        <v>580040</v>
      </c>
      <c r="B75" s="20" t="s">
        <v>341</v>
      </c>
      <c r="C75" s="31"/>
      <c r="D75" s="31"/>
      <c r="E75" s="23"/>
      <c r="F75" s="23"/>
      <c r="G75" s="23">
        <v>2425</v>
      </c>
      <c r="H75" s="23"/>
      <c r="I75" s="23"/>
      <c r="J75" s="23"/>
      <c r="K75" s="21">
        <f t="shared" si="0"/>
        <v>2425</v>
      </c>
      <c r="L75" s="23">
        <f t="shared" si="1"/>
        <v>2425</v>
      </c>
    </row>
    <row r="76" spans="1:12" ht="12">
      <c r="A76" s="34">
        <v>268186</v>
      </c>
      <c r="B76" s="20" t="s">
        <v>208</v>
      </c>
      <c r="C76" s="31"/>
      <c r="D76" s="31"/>
      <c r="E76" s="23"/>
      <c r="F76" s="23"/>
      <c r="G76" s="23">
        <v>2425</v>
      </c>
      <c r="H76" s="23"/>
      <c r="I76" s="23"/>
      <c r="J76" s="23"/>
      <c r="K76" s="21">
        <f t="shared" si="0"/>
        <v>2425</v>
      </c>
      <c r="L76" s="23">
        <f t="shared" si="1"/>
        <v>2425</v>
      </c>
    </row>
    <row r="77" spans="1:12" ht="12">
      <c r="A77" s="29">
        <v>580058</v>
      </c>
      <c r="B77" s="20" t="s">
        <v>343</v>
      </c>
      <c r="C77" s="31"/>
      <c r="D77" s="31"/>
      <c r="E77" s="23"/>
      <c r="F77" s="23"/>
      <c r="G77" s="23">
        <v>3465</v>
      </c>
      <c r="H77" s="23"/>
      <c r="I77" s="23"/>
      <c r="J77" s="23"/>
      <c r="K77" s="21">
        <f t="shared" si="0"/>
        <v>3465</v>
      </c>
      <c r="L77" s="23">
        <f t="shared" si="1"/>
        <v>3465</v>
      </c>
    </row>
    <row r="78" spans="1:12" ht="12">
      <c r="A78" s="30">
        <v>580074</v>
      </c>
      <c r="B78" s="20" t="s">
        <v>345</v>
      </c>
      <c r="C78" s="31"/>
      <c r="D78" s="31"/>
      <c r="E78" s="23"/>
      <c r="F78" s="23"/>
      <c r="G78" s="23">
        <v>3810</v>
      </c>
      <c r="H78" s="23"/>
      <c r="I78" s="23"/>
      <c r="J78" s="23"/>
      <c r="K78" s="21">
        <f t="shared" si="0"/>
        <v>3810</v>
      </c>
      <c r="L78" s="23">
        <f t="shared" si="1"/>
        <v>3810</v>
      </c>
    </row>
    <row r="79" spans="1:12" ht="12">
      <c r="A79" s="35">
        <v>268232</v>
      </c>
      <c r="B79" s="20" t="s">
        <v>346</v>
      </c>
      <c r="C79" s="31"/>
      <c r="D79" s="31"/>
      <c r="E79" s="23"/>
      <c r="F79" s="23"/>
      <c r="G79" s="23">
        <v>1385</v>
      </c>
      <c r="H79" s="23"/>
      <c r="I79" s="23"/>
      <c r="J79" s="23"/>
      <c r="K79" s="21">
        <f t="shared" si="0"/>
        <v>1385</v>
      </c>
      <c r="L79" s="23">
        <f t="shared" si="1"/>
        <v>1385</v>
      </c>
    </row>
    <row r="80" spans="1:12" ht="12">
      <c r="A80" s="23">
        <v>268275</v>
      </c>
      <c r="B80" s="20" t="s">
        <v>179</v>
      </c>
      <c r="C80" s="31"/>
      <c r="D80" s="31"/>
      <c r="E80" s="23">
        <v>1267</v>
      </c>
      <c r="F80" s="23">
        <v>1300</v>
      </c>
      <c r="G80" s="23"/>
      <c r="H80" s="23">
        <v>690</v>
      </c>
      <c r="I80" s="23">
        <v>3000</v>
      </c>
      <c r="J80" s="23"/>
      <c r="K80" s="21">
        <f t="shared" si="0"/>
        <v>4990</v>
      </c>
      <c r="L80" s="23">
        <f t="shared" si="1"/>
        <v>4990</v>
      </c>
    </row>
    <row r="81" spans="1:12" ht="12">
      <c r="A81" s="29">
        <v>580112</v>
      </c>
      <c r="B81" s="20" t="s">
        <v>347</v>
      </c>
      <c r="C81" s="31"/>
      <c r="D81" s="31"/>
      <c r="E81" s="23"/>
      <c r="F81" s="23"/>
      <c r="G81" s="23">
        <v>2425</v>
      </c>
      <c r="H81" s="23"/>
      <c r="I81" s="23"/>
      <c r="J81" s="23"/>
      <c r="K81" s="21">
        <f t="shared" si="0"/>
        <v>2425</v>
      </c>
      <c r="L81" s="23">
        <f t="shared" si="1"/>
        <v>2425</v>
      </c>
    </row>
    <row r="82" spans="1:13" ht="12">
      <c r="A82" s="33">
        <v>268321</v>
      </c>
      <c r="B82" s="20" t="s">
        <v>154</v>
      </c>
      <c r="C82" s="31">
        <v>150000</v>
      </c>
      <c r="D82" s="31"/>
      <c r="E82" s="23">
        <v>2782</v>
      </c>
      <c r="F82" s="23">
        <v>2800</v>
      </c>
      <c r="G82" s="23">
        <v>1735</v>
      </c>
      <c r="H82" s="23">
        <v>1735</v>
      </c>
      <c r="I82" s="23"/>
      <c r="J82" s="23"/>
      <c r="K82" s="21">
        <f t="shared" si="0"/>
        <v>156270</v>
      </c>
      <c r="L82" s="23">
        <f t="shared" si="1"/>
        <v>6270</v>
      </c>
      <c r="M82" s="7" t="s">
        <v>89</v>
      </c>
    </row>
    <row r="83" spans="1:12" ht="12">
      <c r="A83" s="10"/>
      <c r="B83" s="20" t="s">
        <v>335</v>
      </c>
      <c r="C83" s="31"/>
      <c r="D83" s="31"/>
      <c r="E83" s="23"/>
      <c r="F83" s="23"/>
      <c r="G83" s="23">
        <v>3810</v>
      </c>
      <c r="H83" s="23"/>
      <c r="I83" s="23"/>
      <c r="J83" s="23"/>
      <c r="K83" s="21">
        <f t="shared" si="0"/>
        <v>3810</v>
      </c>
      <c r="L83" s="23">
        <f aca="true" t="shared" si="2" ref="L83:L99">K83-C83-D83</f>
        <v>3810</v>
      </c>
    </row>
    <row r="84" spans="1:12" ht="12">
      <c r="A84" s="10"/>
      <c r="B84" s="20" t="s">
        <v>334</v>
      </c>
      <c r="C84" s="31"/>
      <c r="D84" s="31"/>
      <c r="E84" s="23"/>
      <c r="F84" s="23"/>
      <c r="G84" s="23">
        <v>1040</v>
      </c>
      <c r="H84" s="23"/>
      <c r="I84" s="23"/>
      <c r="J84" s="23"/>
      <c r="K84" s="21">
        <f t="shared" si="0"/>
        <v>1040</v>
      </c>
      <c r="L84" s="23">
        <f t="shared" si="2"/>
        <v>1040</v>
      </c>
    </row>
    <row r="85" spans="1:12" ht="12">
      <c r="A85" s="33">
        <v>268348</v>
      </c>
      <c r="B85" s="20" t="s">
        <v>18</v>
      </c>
      <c r="C85" s="31"/>
      <c r="D85" s="31"/>
      <c r="E85" s="23">
        <v>1662</v>
      </c>
      <c r="F85" s="23">
        <v>1700</v>
      </c>
      <c r="G85" s="23"/>
      <c r="H85" s="23">
        <v>1385</v>
      </c>
      <c r="I85" s="23">
        <v>22500</v>
      </c>
      <c r="J85" s="23"/>
      <c r="K85" s="21">
        <f t="shared" si="0"/>
        <v>25585</v>
      </c>
      <c r="L85" s="23">
        <f t="shared" si="2"/>
        <v>25585</v>
      </c>
    </row>
    <row r="86" spans="1:12" ht="12">
      <c r="A86" s="33">
        <v>268356</v>
      </c>
      <c r="B86" s="20" t="s">
        <v>111</v>
      </c>
      <c r="C86" s="31"/>
      <c r="D86" s="31"/>
      <c r="E86" s="23"/>
      <c r="F86" s="23"/>
      <c r="G86" s="23">
        <v>4860</v>
      </c>
      <c r="H86" s="23">
        <v>345</v>
      </c>
      <c r="I86" s="23">
        <v>17000</v>
      </c>
      <c r="J86" s="23"/>
      <c r="K86" s="21">
        <f t="shared" si="0"/>
        <v>22205</v>
      </c>
      <c r="L86" s="23">
        <f t="shared" si="2"/>
        <v>22205</v>
      </c>
    </row>
    <row r="87" spans="1:12" ht="12">
      <c r="A87" s="32"/>
      <c r="B87" s="20" t="s">
        <v>338</v>
      </c>
      <c r="C87" s="31"/>
      <c r="D87" s="31"/>
      <c r="E87" s="23"/>
      <c r="F87" s="23"/>
      <c r="G87" s="23">
        <v>1730</v>
      </c>
      <c r="H87" s="23"/>
      <c r="I87" s="23"/>
      <c r="J87" s="23"/>
      <c r="K87" s="21">
        <f t="shared" si="0"/>
        <v>1730</v>
      </c>
      <c r="L87" s="23">
        <f t="shared" si="2"/>
        <v>1730</v>
      </c>
    </row>
    <row r="88" spans="1:12" ht="12">
      <c r="A88" s="23">
        <v>268402</v>
      </c>
      <c r="B88" s="20" t="s">
        <v>99</v>
      </c>
      <c r="C88" s="31"/>
      <c r="D88" s="31"/>
      <c r="E88" s="23">
        <v>5521</v>
      </c>
      <c r="F88" s="23">
        <v>5500</v>
      </c>
      <c r="G88" s="23">
        <v>695</v>
      </c>
      <c r="H88" s="23">
        <v>1385</v>
      </c>
      <c r="I88" s="23"/>
      <c r="J88" s="23"/>
      <c r="K88" s="21">
        <f t="shared" si="0"/>
        <v>7580</v>
      </c>
      <c r="L88" s="23">
        <f t="shared" si="2"/>
        <v>7580</v>
      </c>
    </row>
    <row r="89" spans="1:12" ht="12">
      <c r="A89" s="30">
        <v>268445</v>
      </c>
      <c r="B89" s="20" t="s">
        <v>350</v>
      </c>
      <c r="C89" s="31"/>
      <c r="D89" s="31"/>
      <c r="E89" s="23"/>
      <c r="F89" s="23"/>
      <c r="G89" s="23">
        <v>3810</v>
      </c>
      <c r="H89" s="23"/>
      <c r="I89" s="23"/>
      <c r="J89" s="23"/>
      <c r="K89" s="21">
        <f t="shared" si="0"/>
        <v>3810</v>
      </c>
      <c r="L89" s="23">
        <f t="shared" si="2"/>
        <v>3810</v>
      </c>
    </row>
    <row r="90" spans="1:12" ht="12">
      <c r="A90" s="35">
        <v>268437</v>
      </c>
      <c r="B90" s="20" t="s">
        <v>351</v>
      </c>
      <c r="C90" s="31"/>
      <c r="D90" s="31"/>
      <c r="E90" s="23"/>
      <c r="F90" s="23"/>
      <c r="G90" s="23">
        <v>4155</v>
      </c>
      <c r="H90" s="23"/>
      <c r="I90" s="23"/>
      <c r="J90" s="23"/>
      <c r="K90" s="21">
        <f t="shared" si="0"/>
        <v>4155</v>
      </c>
      <c r="L90" s="23">
        <f t="shared" si="2"/>
        <v>4155</v>
      </c>
    </row>
    <row r="91" spans="1:12" ht="12">
      <c r="A91" s="36">
        <v>268453</v>
      </c>
      <c r="B91" s="20" t="s">
        <v>344</v>
      </c>
      <c r="C91" s="31"/>
      <c r="D91" s="31"/>
      <c r="E91" s="23"/>
      <c r="F91" s="23"/>
      <c r="G91" s="23">
        <v>2425</v>
      </c>
      <c r="H91" s="23"/>
      <c r="I91" s="23"/>
      <c r="J91" s="23"/>
      <c r="K91" s="21">
        <f t="shared" si="0"/>
        <v>2425</v>
      </c>
      <c r="L91" s="23">
        <f t="shared" si="2"/>
        <v>2425</v>
      </c>
    </row>
    <row r="92" spans="1:12" ht="12">
      <c r="A92" s="37">
        <v>179671</v>
      </c>
      <c r="B92" s="20" t="s">
        <v>352</v>
      </c>
      <c r="C92" s="31"/>
      <c r="D92" s="31"/>
      <c r="E92" s="23"/>
      <c r="F92" s="23"/>
      <c r="G92" s="23">
        <v>1385</v>
      </c>
      <c r="H92" s="23"/>
      <c r="I92" s="23"/>
      <c r="J92" s="23"/>
      <c r="K92" s="21">
        <f t="shared" si="0"/>
        <v>1385</v>
      </c>
      <c r="L92" s="23">
        <f t="shared" si="2"/>
        <v>1385</v>
      </c>
    </row>
    <row r="93" spans="1:12" ht="12">
      <c r="A93" s="30">
        <v>15060900</v>
      </c>
      <c r="B93" s="20" t="s">
        <v>353</v>
      </c>
      <c r="C93" s="31"/>
      <c r="D93" s="31"/>
      <c r="E93" s="23"/>
      <c r="F93" s="23"/>
      <c r="G93" s="23">
        <v>690</v>
      </c>
      <c r="H93" s="23"/>
      <c r="I93" s="23"/>
      <c r="J93" s="23"/>
      <c r="K93" s="21">
        <f t="shared" si="0"/>
        <v>690</v>
      </c>
      <c r="L93" s="23">
        <f t="shared" si="2"/>
        <v>690</v>
      </c>
    </row>
    <row r="94" spans="1:13" ht="12">
      <c r="A94" s="10">
        <v>268542</v>
      </c>
      <c r="B94" s="20" t="s">
        <v>134</v>
      </c>
      <c r="C94" s="31">
        <v>150000</v>
      </c>
      <c r="D94" s="31"/>
      <c r="E94" s="23">
        <v>420</v>
      </c>
      <c r="F94" s="23">
        <v>400</v>
      </c>
      <c r="G94" s="23">
        <v>695</v>
      </c>
      <c r="H94" s="23">
        <v>1385</v>
      </c>
      <c r="I94" s="23">
        <v>21400</v>
      </c>
      <c r="J94" s="23"/>
      <c r="K94" s="21">
        <f t="shared" si="0"/>
        <v>173880</v>
      </c>
      <c r="L94" s="23">
        <f t="shared" si="2"/>
        <v>23880</v>
      </c>
      <c r="M94" s="7" t="s">
        <v>89</v>
      </c>
    </row>
    <row r="95" spans="1:12" ht="12">
      <c r="A95" s="10"/>
      <c r="B95" s="20" t="s">
        <v>317</v>
      </c>
      <c r="C95" s="31"/>
      <c r="D95" s="31"/>
      <c r="E95" s="23"/>
      <c r="F95" s="23"/>
      <c r="G95" s="23">
        <v>690</v>
      </c>
      <c r="H95" s="23"/>
      <c r="I95" s="23"/>
      <c r="J95" s="23"/>
      <c r="K95" s="21">
        <f>SUM(C95:J95)-E95</f>
        <v>690</v>
      </c>
      <c r="L95" s="23">
        <f t="shared" si="2"/>
        <v>690</v>
      </c>
    </row>
    <row r="96" spans="1:12" ht="12">
      <c r="A96" s="10"/>
      <c r="B96" s="20" t="s">
        <v>325</v>
      </c>
      <c r="C96" s="31"/>
      <c r="D96" s="31"/>
      <c r="E96" s="23"/>
      <c r="F96" s="23"/>
      <c r="G96" s="23">
        <v>1385</v>
      </c>
      <c r="H96" s="23"/>
      <c r="I96" s="23"/>
      <c r="J96" s="23"/>
      <c r="K96" s="21">
        <f>SUM(C96:J96)-E96</f>
        <v>1385</v>
      </c>
      <c r="L96" s="23">
        <f t="shared" si="2"/>
        <v>1385</v>
      </c>
    </row>
    <row r="97" spans="1:12" ht="12">
      <c r="A97" s="32"/>
      <c r="B97" s="20" t="s">
        <v>348</v>
      </c>
      <c r="C97" s="31"/>
      <c r="D97" s="31"/>
      <c r="E97" s="23"/>
      <c r="F97" s="23"/>
      <c r="G97" s="23">
        <v>1730</v>
      </c>
      <c r="H97" s="23"/>
      <c r="I97" s="23"/>
      <c r="J97" s="23"/>
      <c r="K97" s="21">
        <f>SUM(C97:J97)-E97</f>
        <v>1730</v>
      </c>
      <c r="L97" s="23">
        <f t="shared" si="2"/>
        <v>1730</v>
      </c>
    </row>
    <row r="98" spans="1:12" ht="12.75" thickBot="1">
      <c r="A98" s="38">
        <v>268569</v>
      </c>
      <c r="B98" s="39" t="s">
        <v>355</v>
      </c>
      <c r="C98" s="40"/>
      <c r="D98" s="40"/>
      <c r="E98" s="13"/>
      <c r="F98" s="13"/>
      <c r="G98" s="13">
        <v>2420</v>
      </c>
      <c r="H98" s="13"/>
      <c r="I98" s="13"/>
      <c r="J98" s="13"/>
      <c r="K98" s="21">
        <f>SUM(C98:J98)-E98</f>
        <v>2420</v>
      </c>
      <c r="L98" s="41">
        <f t="shared" si="2"/>
        <v>2420</v>
      </c>
    </row>
    <row r="99" spans="2:13" ht="12.75" thickBot="1">
      <c r="B99" s="15" t="s">
        <v>19</v>
      </c>
      <c r="C99" s="42">
        <f>SUM(C22:C94)</f>
        <v>600000</v>
      </c>
      <c r="D99" s="42">
        <f>SUM(D22:D94)</f>
        <v>0</v>
      </c>
      <c r="E99" s="43">
        <f aca="true" t="shared" si="3" ref="E99:J99">SUM(E18:E98)</f>
        <v>73066</v>
      </c>
      <c r="F99" s="44">
        <f t="shared" si="3"/>
        <v>73100</v>
      </c>
      <c r="G99" s="43">
        <f t="shared" si="3"/>
        <v>166340</v>
      </c>
      <c r="H99" s="44">
        <f t="shared" si="3"/>
        <v>31515</v>
      </c>
      <c r="I99" s="44">
        <f t="shared" si="3"/>
        <v>304300</v>
      </c>
      <c r="J99" s="15">
        <f t="shared" si="3"/>
        <v>26515</v>
      </c>
      <c r="K99" s="15">
        <f>SUM(C99:J99)-E99</f>
        <v>1201770</v>
      </c>
      <c r="L99" s="11">
        <f t="shared" si="2"/>
        <v>601770</v>
      </c>
      <c r="M99" s="45"/>
    </row>
    <row r="100" ht="12">
      <c r="B100" s="7" t="s">
        <v>81</v>
      </c>
    </row>
    <row r="101" spans="2:10" ht="12">
      <c r="B101" s="153" t="s">
        <v>225</v>
      </c>
      <c r="C101" s="153"/>
      <c r="D101" s="153"/>
      <c r="H101" s="46"/>
      <c r="I101" s="46"/>
      <c r="J101" s="46"/>
    </row>
    <row r="102" spans="2:7" ht="12">
      <c r="B102" s="47"/>
      <c r="C102" s="153" t="s">
        <v>226</v>
      </c>
      <c r="D102" s="153"/>
      <c r="E102" s="153"/>
      <c r="F102" s="153"/>
      <c r="G102" s="153"/>
    </row>
  </sheetData>
  <mergeCells count="19">
    <mergeCell ref="C102:G102"/>
    <mergeCell ref="B2:B4"/>
    <mergeCell ref="I16:I17"/>
    <mergeCell ref="B6:C6"/>
    <mergeCell ref="B101:D101"/>
    <mergeCell ref="C2:D2"/>
    <mergeCell ref="E2:E3"/>
    <mergeCell ref="F2:F3"/>
    <mergeCell ref="G2:G3"/>
    <mergeCell ref="J16:J17"/>
    <mergeCell ref="K16:K17"/>
    <mergeCell ref="L16:L17"/>
    <mergeCell ref="A16:A17"/>
    <mergeCell ref="B16:B17"/>
    <mergeCell ref="C16:D16"/>
    <mergeCell ref="E16:E17"/>
    <mergeCell ref="F16:F17"/>
    <mergeCell ref="G16:G17"/>
    <mergeCell ref="H16:H17"/>
  </mergeCells>
  <printOptions/>
  <pageMargins left="0.59" right="0.19" top="0.61" bottom="0.23" header="0.39" footer="0.21"/>
  <pageSetup fitToHeight="1" fitToWidth="1" horizontalDpi="600" verticalDpi="600" orientation="portrait" paperSize="9" scale="64" r:id="rId1"/>
  <headerFooter alignWithMargins="0">
    <oddHeader>&amp;LVyučtování JSDH 2010
&amp;P/&amp;N&amp;R&amp;"Arial,tučné"&amp;11ZK-06-2010-06, př. 1
Počet stran: 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showGridLines="0" view="pageBreakPreview" zoomScaleSheetLayoutView="100" workbookViewId="0" topLeftCell="A1">
      <selection activeCell="S26" sqref="S26"/>
    </sheetView>
  </sheetViews>
  <sheetFormatPr defaultColWidth="9.00390625" defaultRowHeight="12.75"/>
  <cols>
    <col min="1" max="1" width="9.00390625" style="8" bestFit="1" customWidth="1"/>
    <col min="2" max="2" width="21.875" style="7" bestFit="1" customWidth="1"/>
    <col min="3" max="3" width="10.00390625" style="7" customWidth="1"/>
    <col min="4" max="4" width="11.625" style="7" customWidth="1"/>
    <col min="5" max="5" width="9.00390625" style="7" customWidth="1"/>
    <col min="6" max="6" width="9.25390625" style="7" customWidth="1"/>
    <col min="7" max="7" width="12.00390625" style="7" customWidth="1"/>
    <col min="8" max="8" width="8.00390625" style="7" customWidth="1"/>
    <col min="9" max="9" width="9.125" style="7" customWidth="1"/>
    <col min="10" max="10" width="8.125" style="7" customWidth="1"/>
    <col min="11" max="11" width="7.875" style="7" customWidth="1"/>
    <col min="12" max="12" width="8.625" style="7" customWidth="1"/>
    <col min="13" max="16384" width="9.125" style="7" customWidth="1"/>
  </cols>
  <sheetData>
    <row r="1" spans="2:7" ht="13.5" customHeight="1" thickBot="1">
      <c r="B1" s="144" t="s">
        <v>222</v>
      </c>
      <c r="C1" s="144"/>
      <c r="D1" s="144"/>
      <c r="E1" s="144"/>
      <c r="F1" s="144"/>
      <c r="G1" s="144"/>
    </row>
    <row r="2" spans="2:8" ht="13.5" customHeight="1" thickBot="1">
      <c r="B2" s="147" t="s">
        <v>8</v>
      </c>
      <c r="C2" s="162" t="s">
        <v>2</v>
      </c>
      <c r="D2" s="163"/>
      <c r="E2" s="160" t="s">
        <v>5</v>
      </c>
      <c r="F2" s="164" t="s">
        <v>4</v>
      </c>
      <c r="G2" s="160" t="s">
        <v>3</v>
      </c>
      <c r="H2" s="63"/>
    </row>
    <row r="3" spans="2:8" ht="24.75" thickBot="1">
      <c r="B3" s="154"/>
      <c r="C3" s="90" t="s">
        <v>1</v>
      </c>
      <c r="D3" s="91" t="s">
        <v>221</v>
      </c>
      <c r="E3" s="161"/>
      <c r="F3" s="165"/>
      <c r="G3" s="161"/>
      <c r="H3" s="63"/>
    </row>
    <row r="4" spans="2:8" ht="13.5" customHeight="1" thickBot="1">
      <c r="B4" s="148"/>
      <c r="C4" s="12">
        <v>0</v>
      </c>
      <c r="D4" s="13">
        <v>0</v>
      </c>
      <c r="E4" s="13"/>
      <c r="F4" s="12">
        <v>202385</v>
      </c>
      <c r="G4" s="13">
        <f>SUM(C4:F4)</f>
        <v>202385</v>
      </c>
      <c r="H4" s="45"/>
    </row>
    <row r="5" ht="5.25" customHeight="1"/>
    <row r="6" spans="2:3" ht="12.75" thickBot="1">
      <c r="B6" s="155" t="s">
        <v>224</v>
      </c>
      <c r="C6" s="155"/>
    </row>
    <row r="7" spans="2:8" ht="12.75" thickBot="1">
      <c r="B7" s="64"/>
      <c r="G7" s="14" t="s">
        <v>223</v>
      </c>
      <c r="H7" s="65"/>
    </row>
    <row r="8" spans="2:8" ht="12.75" thickBot="1">
      <c r="B8" s="15" t="s">
        <v>6</v>
      </c>
      <c r="C8" s="16">
        <v>0</v>
      </c>
      <c r="D8" s="16">
        <v>0</v>
      </c>
      <c r="E8" s="15"/>
      <c r="F8" s="15"/>
      <c r="G8" s="66">
        <v>0</v>
      </c>
      <c r="H8" s="67"/>
    </row>
    <row r="9" spans="2:8" ht="12.75" thickBot="1">
      <c r="B9" s="15" t="s">
        <v>12</v>
      </c>
      <c r="C9" s="18"/>
      <c r="D9" s="18"/>
      <c r="E9" s="15"/>
      <c r="F9" s="15">
        <v>137590</v>
      </c>
      <c r="G9" s="66">
        <f>+F9/F4*100</f>
        <v>67.98428737307607</v>
      </c>
      <c r="H9" s="67"/>
    </row>
    <row r="10" spans="2:8" ht="12.75" thickBot="1">
      <c r="B10" s="15" t="s">
        <v>7</v>
      </c>
      <c r="C10" s="18"/>
      <c r="D10" s="18"/>
      <c r="E10" s="15">
        <v>27400</v>
      </c>
      <c r="F10" s="15"/>
      <c r="G10" s="66"/>
      <c r="H10" s="67"/>
    </row>
    <row r="11" spans="2:8" ht="12.75" thickBot="1">
      <c r="B11" s="15" t="s">
        <v>106</v>
      </c>
      <c r="C11" s="18"/>
      <c r="D11" s="18"/>
      <c r="E11" s="15"/>
      <c r="F11" s="15">
        <v>0</v>
      </c>
      <c r="G11" s="66"/>
      <c r="H11" s="67"/>
    </row>
    <row r="12" spans="2:8" ht="12.75" thickBot="1">
      <c r="B12" s="15" t="s">
        <v>216</v>
      </c>
      <c r="C12" s="18"/>
      <c r="D12" s="18"/>
      <c r="E12" s="15">
        <v>264100</v>
      </c>
      <c r="F12" s="15"/>
      <c r="G12" s="66"/>
      <c r="H12" s="67"/>
    </row>
    <row r="13" spans="2:8" ht="12.75" thickBot="1">
      <c r="B13" s="15" t="s">
        <v>123</v>
      </c>
      <c r="C13" s="18"/>
      <c r="D13" s="18"/>
      <c r="E13" s="15">
        <v>21300</v>
      </c>
      <c r="F13" s="15"/>
      <c r="G13" s="66"/>
      <c r="H13" s="67"/>
    </row>
    <row r="14" spans="2:8" ht="12.75" thickBot="1">
      <c r="B14" s="15" t="s">
        <v>19</v>
      </c>
      <c r="C14" s="18">
        <f>SUM(C8:C13)</f>
        <v>0</v>
      </c>
      <c r="D14" s="18">
        <f>SUM(D8:D13)</f>
        <v>0</v>
      </c>
      <c r="E14" s="18">
        <f>SUM(E8:E13)</f>
        <v>312800</v>
      </c>
      <c r="F14" s="18">
        <f>SUM(F8:F13)</f>
        <v>137590</v>
      </c>
      <c r="G14" s="66">
        <f>SUM(C14:F14)</f>
        <v>450390</v>
      </c>
      <c r="H14" s="67"/>
    </row>
    <row r="15" ht="12.75" thickBot="1"/>
    <row r="16" spans="1:12" ht="12">
      <c r="A16" s="147" t="s">
        <v>181</v>
      </c>
      <c r="B16" s="147" t="s">
        <v>13</v>
      </c>
      <c r="C16" s="149" t="s">
        <v>2</v>
      </c>
      <c r="D16" s="150"/>
      <c r="E16" s="147" t="s">
        <v>5</v>
      </c>
      <c r="F16" s="147" t="s">
        <v>374</v>
      </c>
      <c r="G16" s="147" t="s">
        <v>129</v>
      </c>
      <c r="H16" s="151" t="s">
        <v>106</v>
      </c>
      <c r="I16" s="151" t="s">
        <v>217</v>
      </c>
      <c r="J16" s="145" t="s">
        <v>182</v>
      </c>
      <c r="K16" s="147" t="s">
        <v>19</v>
      </c>
      <c r="L16" s="147" t="s">
        <v>373</v>
      </c>
    </row>
    <row r="17" spans="1:12" ht="24.75" customHeight="1" thickBot="1">
      <c r="A17" s="154"/>
      <c r="B17" s="148"/>
      <c r="C17" s="61" t="s">
        <v>183</v>
      </c>
      <c r="D17" s="62" t="s">
        <v>221</v>
      </c>
      <c r="E17" s="148"/>
      <c r="F17" s="148"/>
      <c r="G17" s="148"/>
      <c r="H17" s="152"/>
      <c r="I17" s="152"/>
      <c r="J17" s="146"/>
      <c r="K17" s="148"/>
      <c r="L17" s="154"/>
    </row>
    <row r="18" spans="1:12" ht="12">
      <c r="A18" s="9">
        <v>285595</v>
      </c>
      <c r="B18" s="20" t="s">
        <v>100</v>
      </c>
      <c r="C18" s="31"/>
      <c r="D18" s="31"/>
      <c r="E18" s="23">
        <v>1806</v>
      </c>
      <c r="F18" s="23">
        <v>1800</v>
      </c>
      <c r="G18" s="23">
        <v>6245</v>
      </c>
      <c r="H18" s="23"/>
      <c r="I18" s="23">
        <v>23600</v>
      </c>
      <c r="J18" s="23"/>
      <c r="K18" s="21">
        <f>SUM(C18:J18)-E18</f>
        <v>31645</v>
      </c>
      <c r="L18" s="22">
        <f>K18-C18-D18</f>
        <v>31645</v>
      </c>
    </row>
    <row r="19" spans="1:12" ht="12">
      <c r="A19" s="68"/>
      <c r="B19" s="20" t="s">
        <v>150</v>
      </c>
      <c r="C19" s="31"/>
      <c r="D19" s="31"/>
      <c r="E19" s="23">
        <v>53</v>
      </c>
      <c r="F19" s="23">
        <v>100</v>
      </c>
      <c r="G19" s="23">
        <v>1385</v>
      </c>
      <c r="H19" s="23"/>
      <c r="I19" s="23"/>
      <c r="J19" s="23"/>
      <c r="K19" s="21">
        <f aca="true" t="shared" si="0" ref="K19:K55">SUM(C19:J19)-E19</f>
        <v>1485</v>
      </c>
      <c r="L19" s="23">
        <f aca="true" t="shared" si="1" ref="L19:L75">K19-C19-D19</f>
        <v>1485</v>
      </c>
    </row>
    <row r="20" spans="1:12" ht="12">
      <c r="A20" s="69"/>
      <c r="B20" s="20" t="s">
        <v>151</v>
      </c>
      <c r="C20" s="31"/>
      <c r="D20" s="31"/>
      <c r="E20" s="23">
        <v>52</v>
      </c>
      <c r="F20" s="23">
        <v>100</v>
      </c>
      <c r="G20" s="23">
        <v>1040</v>
      </c>
      <c r="H20" s="23"/>
      <c r="I20" s="23"/>
      <c r="J20" s="23"/>
      <c r="K20" s="21">
        <f t="shared" si="0"/>
        <v>1140</v>
      </c>
      <c r="L20" s="23">
        <f t="shared" si="1"/>
        <v>1140</v>
      </c>
    </row>
    <row r="21" spans="1:12" ht="12">
      <c r="A21" s="34">
        <v>839582</v>
      </c>
      <c r="B21" s="20" t="s">
        <v>185</v>
      </c>
      <c r="C21" s="31"/>
      <c r="D21" s="31"/>
      <c r="E21" s="23"/>
      <c r="F21" s="23"/>
      <c r="G21" s="23">
        <v>345</v>
      </c>
      <c r="H21" s="23"/>
      <c r="I21" s="23"/>
      <c r="J21" s="23"/>
      <c r="K21" s="21">
        <f t="shared" si="0"/>
        <v>345</v>
      </c>
      <c r="L21" s="23">
        <f t="shared" si="1"/>
        <v>345</v>
      </c>
    </row>
    <row r="22" spans="1:12" ht="12">
      <c r="A22" s="29">
        <v>373648</v>
      </c>
      <c r="B22" s="20" t="s">
        <v>251</v>
      </c>
      <c r="C22" s="31"/>
      <c r="D22" s="31"/>
      <c r="E22" s="23"/>
      <c r="F22" s="23"/>
      <c r="G22" s="23">
        <v>1040</v>
      </c>
      <c r="H22" s="23"/>
      <c r="I22" s="23"/>
      <c r="J22" s="23"/>
      <c r="K22" s="21">
        <f t="shared" si="0"/>
        <v>1040</v>
      </c>
      <c r="L22" s="23">
        <f t="shared" si="1"/>
        <v>1040</v>
      </c>
    </row>
    <row r="23" spans="1:12" ht="12">
      <c r="A23" s="33">
        <v>285668</v>
      </c>
      <c r="B23" s="20" t="s">
        <v>24</v>
      </c>
      <c r="C23" s="31"/>
      <c r="D23" s="31"/>
      <c r="E23" s="23">
        <v>196</v>
      </c>
      <c r="F23" s="23">
        <v>200</v>
      </c>
      <c r="G23" s="23">
        <v>2075</v>
      </c>
      <c r="H23" s="23"/>
      <c r="I23" s="23">
        <v>19800</v>
      </c>
      <c r="J23" s="23">
        <v>7000</v>
      </c>
      <c r="K23" s="21">
        <f t="shared" si="0"/>
        <v>29075</v>
      </c>
      <c r="L23" s="23">
        <f t="shared" si="1"/>
        <v>29075</v>
      </c>
    </row>
    <row r="24" spans="1:12" ht="12">
      <c r="A24" s="68"/>
      <c r="B24" s="20" t="s">
        <v>252</v>
      </c>
      <c r="C24" s="31"/>
      <c r="D24" s="31"/>
      <c r="E24" s="23"/>
      <c r="F24" s="23"/>
      <c r="G24" s="23">
        <v>1040</v>
      </c>
      <c r="H24" s="23"/>
      <c r="I24" s="23"/>
      <c r="J24" s="23"/>
      <c r="K24" s="21">
        <f t="shared" si="0"/>
        <v>1040</v>
      </c>
      <c r="L24" s="23">
        <f t="shared" si="1"/>
        <v>1040</v>
      </c>
    </row>
    <row r="25" spans="1:12" ht="12">
      <c r="A25" s="68"/>
      <c r="B25" s="20" t="s">
        <v>152</v>
      </c>
      <c r="C25" s="31"/>
      <c r="D25" s="31"/>
      <c r="E25" s="23"/>
      <c r="F25" s="23"/>
      <c r="G25" s="23">
        <v>2430</v>
      </c>
      <c r="H25" s="23"/>
      <c r="I25" s="23"/>
      <c r="J25" s="23"/>
      <c r="K25" s="21">
        <f t="shared" si="0"/>
        <v>2430</v>
      </c>
      <c r="L25" s="23">
        <f t="shared" si="1"/>
        <v>2430</v>
      </c>
    </row>
    <row r="26" spans="1:12" ht="12">
      <c r="A26" s="68"/>
      <c r="B26" s="20" t="s">
        <v>164</v>
      </c>
      <c r="C26" s="31"/>
      <c r="D26" s="31"/>
      <c r="E26" s="23"/>
      <c r="F26" s="23"/>
      <c r="G26" s="23">
        <v>1040</v>
      </c>
      <c r="H26" s="23"/>
      <c r="I26" s="23"/>
      <c r="J26" s="23"/>
      <c r="K26" s="21">
        <f t="shared" si="0"/>
        <v>1040</v>
      </c>
      <c r="L26" s="23">
        <f t="shared" si="1"/>
        <v>1040</v>
      </c>
    </row>
    <row r="27" spans="1:12" ht="12">
      <c r="A27" s="69"/>
      <c r="B27" s="20" t="s">
        <v>186</v>
      </c>
      <c r="C27" s="31"/>
      <c r="D27" s="31"/>
      <c r="E27" s="23"/>
      <c r="F27" s="23"/>
      <c r="G27" s="23">
        <v>1730</v>
      </c>
      <c r="H27" s="23"/>
      <c r="I27" s="23"/>
      <c r="J27" s="23"/>
      <c r="K27" s="21">
        <f t="shared" si="0"/>
        <v>1730</v>
      </c>
      <c r="L27" s="23">
        <f t="shared" si="1"/>
        <v>1730</v>
      </c>
    </row>
    <row r="28" spans="1:12" ht="12">
      <c r="A28" s="29">
        <v>285722</v>
      </c>
      <c r="B28" s="20" t="s">
        <v>253</v>
      </c>
      <c r="C28" s="31"/>
      <c r="D28" s="31"/>
      <c r="E28" s="23"/>
      <c r="F28" s="23"/>
      <c r="G28" s="23">
        <v>2080</v>
      </c>
      <c r="H28" s="23"/>
      <c r="I28" s="23"/>
      <c r="J28" s="23"/>
      <c r="K28" s="21">
        <f t="shared" si="0"/>
        <v>2080</v>
      </c>
      <c r="L28" s="23">
        <f t="shared" si="1"/>
        <v>2080</v>
      </c>
    </row>
    <row r="29" spans="1:12" ht="12">
      <c r="A29" s="23">
        <v>285749</v>
      </c>
      <c r="B29" s="20" t="s">
        <v>136</v>
      </c>
      <c r="C29" s="31"/>
      <c r="D29" s="31"/>
      <c r="E29" s="23"/>
      <c r="F29" s="23"/>
      <c r="G29" s="23">
        <v>1735</v>
      </c>
      <c r="H29" s="23"/>
      <c r="I29" s="23"/>
      <c r="J29" s="23"/>
      <c r="K29" s="21">
        <f t="shared" si="0"/>
        <v>1735</v>
      </c>
      <c r="L29" s="23">
        <f t="shared" si="1"/>
        <v>1735</v>
      </c>
    </row>
    <row r="30" spans="1:12" ht="12">
      <c r="A30" s="29">
        <v>285757</v>
      </c>
      <c r="B30" s="20" t="s">
        <v>254</v>
      </c>
      <c r="C30" s="31"/>
      <c r="D30" s="31"/>
      <c r="E30" s="23"/>
      <c r="F30" s="23"/>
      <c r="G30" s="23">
        <v>1390</v>
      </c>
      <c r="H30" s="23"/>
      <c r="I30" s="23"/>
      <c r="J30" s="23"/>
      <c r="K30" s="21">
        <f t="shared" si="0"/>
        <v>1390</v>
      </c>
      <c r="L30" s="23">
        <f t="shared" si="1"/>
        <v>1390</v>
      </c>
    </row>
    <row r="31" spans="1:12" ht="12">
      <c r="A31" s="23">
        <v>285765</v>
      </c>
      <c r="B31" s="20" t="s">
        <v>23</v>
      </c>
      <c r="C31" s="31"/>
      <c r="D31" s="31"/>
      <c r="E31" s="23">
        <v>668</v>
      </c>
      <c r="F31" s="23">
        <v>700</v>
      </c>
      <c r="G31" s="23">
        <v>3465</v>
      </c>
      <c r="H31" s="23"/>
      <c r="I31" s="23"/>
      <c r="J31" s="23">
        <v>7000</v>
      </c>
      <c r="K31" s="21">
        <f t="shared" si="0"/>
        <v>11165</v>
      </c>
      <c r="L31" s="23">
        <f t="shared" si="1"/>
        <v>11165</v>
      </c>
    </row>
    <row r="32" spans="1:12" ht="12">
      <c r="A32" s="23">
        <v>373664</v>
      </c>
      <c r="B32" s="20" t="s">
        <v>102</v>
      </c>
      <c r="C32" s="31"/>
      <c r="D32" s="31"/>
      <c r="E32" s="23"/>
      <c r="F32" s="23"/>
      <c r="G32" s="23">
        <v>3115</v>
      </c>
      <c r="H32" s="23"/>
      <c r="I32" s="23"/>
      <c r="J32" s="23"/>
      <c r="K32" s="21">
        <f t="shared" si="0"/>
        <v>3115</v>
      </c>
      <c r="L32" s="23">
        <f t="shared" si="1"/>
        <v>3115</v>
      </c>
    </row>
    <row r="33" spans="1:12" ht="12">
      <c r="A33" s="29">
        <v>285811</v>
      </c>
      <c r="B33" s="20" t="s">
        <v>255</v>
      </c>
      <c r="C33" s="31"/>
      <c r="D33" s="31"/>
      <c r="E33" s="23"/>
      <c r="F33" s="23"/>
      <c r="G33" s="23">
        <v>2075</v>
      </c>
      <c r="H33" s="23"/>
      <c r="I33" s="23"/>
      <c r="J33" s="23"/>
      <c r="K33" s="21">
        <f t="shared" si="0"/>
        <v>2075</v>
      </c>
      <c r="L33" s="23">
        <f t="shared" si="1"/>
        <v>2075</v>
      </c>
    </row>
    <row r="34" spans="1:12" ht="12">
      <c r="A34" s="23">
        <v>373699</v>
      </c>
      <c r="B34" s="20" t="s">
        <v>20</v>
      </c>
      <c r="C34" s="31"/>
      <c r="D34" s="31"/>
      <c r="E34" s="23">
        <v>3744</v>
      </c>
      <c r="F34" s="23">
        <v>3700</v>
      </c>
      <c r="G34" s="23">
        <v>2770</v>
      </c>
      <c r="H34" s="23"/>
      <c r="I34" s="23"/>
      <c r="J34" s="23"/>
      <c r="K34" s="21">
        <f t="shared" si="0"/>
        <v>6470</v>
      </c>
      <c r="L34" s="23">
        <f t="shared" si="1"/>
        <v>6470</v>
      </c>
    </row>
    <row r="35" spans="1:12" ht="12">
      <c r="A35" s="23">
        <v>285889</v>
      </c>
      <c r="B35" s="20" t="s">
        <v>101</v>
      </c>
      <c r="C35" s="31"/>
      <c r="D35" s="31"/>
      <c r="E35" s="23">
        <v>87</v>
      </c>
      <c r="F35" s="23">
        <v>100</v>
      </c>
      <c r="G35" s="23">
        <v>4160</v>
      </c>
      <c r="H35" s="23"/>
      <c r="I35" s="23"/>
      <c r="J35" s="23"/>
      <c r="K35" s="21">
        <f t="shared" si="0"/>
        <v>4260</v>
      </c>
      <c r="L35" s="23">
        <f t="shared" si="1"/>
        <v>4260</v>
      </c>
    </row>
    <row r="36" spans="1:12" ht="12">
      <c r="A36" s="29">
        <v>42634628</v>
      </c>
      <c r="B36" s="20" t="s">
        <v>256</v>
      </c>
      <c r="C36" s="31"/>
      <c r="D36" s="31"/>
      <c r="E36" s="23"/>
      <c r="F36" s="23"/>
      <c r="G36" s="23">
        <v>1735</v>
      </c>
      <c r="H36" s="23"/>
      <c r="I36" s="23"/>
      <c r="J36" s="23"/>
      <c r="K36" s="21">
        <f t="shared" si="0"/>
        <v>1735</v>
      </c>
      <c r="L36" s="23">
        <f t="shared" si="1"/>
        <v>1735</v>
      </c>
    </row>
    <row r="37" spans="1:12" ht="12">
      <c r="A37" s="23">
        <v>286010</v>
      </c>
      <c r="B37" s="20" t="s">
        <v>137</v>
      </c>
      <c r="C37" s="31"/>
      <c r="D37" s="31"/>
      <c r="E37" s="23">
        <v>1231</v>
      </c>
      <c r="F37" s="23">
        <v>1200</v>
      </c>
      <c r="G37" s="23">
        <v>3460</v>
      </c>
      <c r="H37" s="23"/>
      <c r="I37" s="23">
        <v>17100</v>
      </c>
      <c r="J37" s="23"/>
      <c r="K37" s="21">
        <f t="shared" si="0"/>
        <v>21760</v>
      </c>
      <c r="L37" s="23">
        <f t="shared" si="1"/>
        <v>21760</v>
      </c>
    </row>
    <row r="38" spans="1:12" ht="12">
      <c r="A38" s="29">
        <v>373745</v>
      </c>
      <c r="B38" s="20" t="s">
        <v>257</v>
      </c>
      <c r="C38" s="31"/>
      <c r="D38" s="31"/>
      <c r="E38" s="23"/>
      <c r="F38" s="23"/>
      <c r="G38" s="23">
        <v>5205</v>
      </c>
      <c r="H38" s="23"/>
      <c r="I38" s="23"/>
      <c r="J38" s="23"/>
      <c r="K38" s="21">
        <f t="shared" si="0"/>
        <v>5205</v>
      </c>
      <c r="L38" s="23">
        <f t="shared" si="1"/>
        <v>5205</v>
      </c>
    </row>
    <row r="39" spans="1:12" ht="12">
      <c r="A39" s="33">
        <v>286061</v>
      </c>
      <c r="B39" s="20" t="s">
        <v>153</v>
      </c>
      <c r="C39" s="31"/>
      <c r="D39" s="31"/>
      <c r="E39" s="23"/>
      <c r="F39" s="23"/>
      <c r="G39" s="23">
        <v>1040</v>
      </c>
      <c r="H39" s="23"/>
      <c r="I39" s="23"/>
      <c r="J39" s="23"/>
      <c r="K39" s="21">
        <f t="shared" si="0"/>
        <v>1040</v>
      </c>
      <c r="L39" s="23">
        <f t="shared" si="1"/>
        <v>1040</v>
      </c>
    </row>
    <row r="40" spans="1:12" ht="12">
      <c r="A40" s="33">
        <v>286079</v>
      </c>
      <c r="B40" s="20" t="s">
        <v>26</v>
      </c>
      <c r="C40" s="31"/>
      <c r="D40" s="31"/>
      <c r="E40" s="23">
        <v>222</v>
      </c>
      <c r="F40" s="23">
        <v>200</v>
      </c>
      <c r="G40" s="23">
        <v>4160</v>
      </c>
      <c r="H40" s="23"/>
      <c r="I40" s="23">
        <v>19400</v>
      </c>
      <c r="J40" s="23"/>
      <c r="K40" s="21">
        <f t="shared" si="0"/>
        <v>23760</v>
      </c>
      <c r="L40" s="23">
        <f t="shared" si="1"/>
        <v>23760</v>
      </c>
    </row>
    <row r="41" spans="1:12" ht="12">
      <c r="A41" s="23">
        <v>289591</v>
      </c>
      <c r="B41" s="20" t="s">
        <v>143</v>
      </c>
      <c r="C41" s="31"/>
      <c r="D41" s="31"/>
      <c r="E41" s="23">
        <v>87</v>
      </c>
      <c r="F41" s="23">
        <v>100</v>
      </c>
      <c r="G41" s="23">
        <v>3810</v>
      </c>
      <c r="H41" s="23"/>
      <c r="I41" s="23">
        <v>16800</v>
      </c>
      <c r="J41" s="23"/>
      <c r="K41" s="21">
        <f t="shared" si="0"/>
        <v>20710</v>
      </c>
      <c r="L41" s="23">
        <f t="shared" si="1"/>
        <v>20710</v>
      </c>
    </row>
    <row r="42" spans="1:12" ht="12">
      <c r="A42" s="23">
        <v>286133</v>
      </c>
      <c r="B42" s="20" t="s">
        <v>145</v>
      </c>
      <c r="C42" s="31"/>
      <c r="D42" s="31"/>
      <c r="E42" s="23">
        <v>80</v>
      </c>
      <c r="F42" s="23">
        <v>100</v>
      </c>
      <c r="G42" s="23"/>
      <c r="H42" s="23"/>
      <c r="I42" s="23"/>
      <c r="J42" s="23"/>
      <c r="K42" s="21">
        <f t="shared" si="0"/>
        <v>100</v>
      </c>
      <c r="L42" s="23">
        <f t="shared" si="1"/>
        <v>100</v>
      </c>
    </row>
    <row r="43" spans="1:12" ht="12">
      <c r="A43" s="34">
        <v>286168</v>
      </c>
      <c r="B43" s="20" t="s">
        <v>187</v>
      </c>
      <c r="C43" s="31"/>
      <c r="D43" s="31"/>
      <c r="E43" s="23"/>
      <c r="F43" s="23"/>
      <c r="G43" s="23">
        <v>1040</v>
      </c>
      <c r="H43" s="23"/>
      <c r="I43" s="23"/>
      <c r="J43" s="23"/>
      <c r="K43" s="21">
        <f t="shared" si="0"/>
        <v>1040</v>
      </c>
      <c r="L43" s="23">
        <f t="shared" si="1"/>
        <v>1040</v>
      </c>
    </row>
    <row r="44" spans="1:12" ht="12">
      <c r="A44" s="23">
        <v>286192</v>
      </c>
      <c r="B44" s="20" t="s">
        <v>133</v>
      </c>
      <c r="C44" s="31"/>
      <c r="D44" s="31"/>
      <c r="E44" s="23">
        <v>1004</v>
      </c>
      <c r="F44" s="23">
        <v>1000</v>
      </c>
      <c r="G44" s="23">
        <v>4845</v>
      </c>
      <c r="H44" s="23"/>
      <c r="I44" s="23">
        <v>13800</v>
      </c>
      <c r="J44" s="23">
        <v>7300</v>
      </c>
      <c r="K44" s="21">
        <f t="shared" si="0"/>
        <v>26945</v>
      </c>
      <c r="L44" s="23">
        <f t="shared" si="1"/>
        <v>26945</v>
      </c>
    </row>
    <row r="45" spans="1:12" ht="12">
      <c r="A45" s="23">
        <v>286265</v>
      </c>
      <c r="B45" s="20" t="s">
        <v>25</v>
      </c>
      <c r="C45" s="31"/>
      <c r="D45" s="31"/>
      <c r="E45" s="23">
        <v>1112</v>
      </c>
      <c r="F45" s="23">
        <v>1100</v>
      </c>
      <c r="G45" s="23">
        <v>4855</v>
      </c>
      <c r="H45" s="23"/>
      <c r="I45" s="23">
        <v>10700</v>
      </c>
      <c r="J45" s="23"/>
      <c r="K45" s="21">
        <f t="shared" si="0"/>
        <v>16655</v>
      </c>
      <c r="L45" s="23">
        <f t="shared" si="1"/>
        <v>16655</v>
      </c>
    </row>
    <row r="46" spans="1:12" ht="12">
      <c r="A46" s="23">
        <v>42634598</v>
      </c>
      <c r="B46" s="20" t="s">
        <v>21</v>
      </c>
      <c r="C46" s="31"/>
      <c r="D46" s="31"/>
      <c r="E46" s="23">
        <v>182</v>
      </c>
      <c r="F46" s="23">
        <v>200</v>
      </c>
      <c r="G46" s="23">
        <v>4855</v>
      </c>
      <c r="H46" s="23"/>
      <c r="I46" s="23"/>
      <c r="J46" s="23"/>
      <c r="K46" s="21">
        <f t="shared" si="0"/>
        <v>5055</v>
      </c>
      <c r="L46" s="23">
        <f t="shared" si="1"/>
        <v>5055</v>
      </c>
    </row>
    <row r="47" spans="1:12" ht="12">
      <c r="A47" s="30">
        <v>286281</v>
      </c>
      <c r="B47" s="20" t="s">
        <v>371</v>
      </c>
      <c r="C47" s="31"/>
      <c r="D47" s="31"/>
      <c r="E47" s="23">
        <v>171</v>
      </c>
      <c r="F47" s="23">
        <v>200</v>
      </c>
      <c r="G47" s="23"/>
      <c r="H47" s="23"/>
      <c r="I47" s="23"/>
      <c r="J47" s="23"/>
      <c r="K47" s="21">
        <f t="shared" si="0"/>
        <v>200</v>
      </c>
      <c r="L47" s="23">
        <f t="shared" si="1"/>
        <v>200</v>
      </c>
    </row>
    <row r="48" spans="1:12" ht="12">
      <c r="A48" s="35">
        <v>373842</v>
      </c>
      <c r="B48" s="20" t="s">
        <v>215</v>
      </c>
      <c r="C48" s="31"/>
      <c r="D48" s="31"/>
      <c r="E48" s="23"/>
      <c r="F48" s="23"/>
      <c r="G48" s="23">
        <v>345</v>
      </c>
      <c r="H48" s="23"/>
      <c r="I48" s="23"/>
      <c r="J48" s="23"/>
      <c r="K48" s="21">
        <f t="shared" si="0"/>
        <v>345</v>
      </c>
      <c r="L48" s="23">
        <f t="shared" si="1"/>
        <v>345</v>
      </c>
    </row>
    <row r="49" spans="1:12" ht="12">
      <c r="A49" s="23">
        <v>286311</v>
      </c>
      <c r="B49" s="20" t="s">
        <v>22</v>
      </c>
      <c r="C49" s="31"/>
      <c r="D49" s="31"/>
      <c r="E49" s="23">
        <v>152</v>
      </c>
      <c r="F49" s="23">
        <v>200</v>
      </c>
      <c r="G49" s="23">
        <v>3810</v>
      </c>
      <c r="H49" s="23"/>
      <c r="I49" s="23">
        <v>23800</v>
      </c>
      <c r="J49" s="23"/>
      <c r="K49" s="21">
        <f t="shared" si="0"/>
        <v>27810</v>
      </c>
      <c r="L49" s="23">
        <f t="shared" si="1"/>
        <v>27810</v>
      </c>
    </row>
    <row r="50" spans="1:12" ht="12">
      <c r="A50" s="29">
        <v>373851</v>
      </c>
      <c r="B50" s="20" t="s">
        <v>258</v>
      </c>
      <c r="C50" s="31"/>
      <c r="D50" s="31"/>
      <c r="E50" s="23"/>
      <c r="F50" s="23"/>
      <c r="G50" s="23">
        <v>690</v>
      </c>
      <c r="H50" s="23"/>
      <c r="I50" s="23"/>
      <c r="J50" s="23"/>
      <c r="K50" s="21">
        <f t="shared" si="0"/>
        <v>690</v>
      </c>
      <c r="L50" s="23">
        <f t="shared" si="1"/>
        <v>690</v>
      </c>
    </row>
    <row r="51" spans="1:12" ht="12">
      <c r="A51" s="23">
        <v>286346</v>
      </c>
      <c r="B51" s="20" t="s">
        <v>56</v>
      </c>
      <c r="C51" s="31"/>
      <c r="D51" s="31"/>
      <c r="E51" s="23">
        <v>96</v>
      </c>
      <c r="F51" s="23">
        <v>100</v>
      </c>
      <c r="G51" s="23">
        <v>2425</v>
      </c>
      <c r="H51" s="23"/>
      <c r="I51" s="23">
        <v>4000</v>
      </c>
      <c r="J51" s="23"/>
      <c r="K51" s="21">
        <f t="shared" si="0"/>
        <v>6525</v>
      </c>
      <c r="L51" s="23">
        <f t="shared" si="1"/>
        <v>6525</v>
      </c>
    </row>
    <row r="52" spans="1:12" ht="12">
      <c r="A52" s="37">
        <v>373869</v>
      </c>
      <c r="B52" s="20" t="s">
        <v>173</v>
      </c>
      <c r="C52" s="31"/>
      <c r="D52" s="31"/>
      <c r="E52" s="23"/>
      <c r="F52" s="23"/>
      <c r="G52" s="23">
        <v>2770</v>
      </c>
      <c r="H52" s="23"/>
      <c r="I52" s="23"/>
      <c r="J52" s="23"/>
      <c r="K52" s="21">
        <f t="shared" si="0"/>
        <v>2770</v>
      </c>
      <c r="L52" s="23">
        <f t="shared" si="1"/>
        <v>2770</v>
      </c>
    </row>
    <row r="53" spans="1:12" ht="12">
      <c r="A53" s="70">
        <v>373885</v>
      </c>
      <c r="B53" s="20" t="s">
        <v>214</v>
      </c>
      <c r="C53" s="31"/>
      <c r="D53" s="31"/>
      <c r="E53" s="23"/>
      <c r="F53" s="23"/>
      <c r="G53" s="23">
        <v>1040</v>
      </c>
      <c r="H53" s="23"/>
      <c r="I53" s="23"/>
      <c r="J53" s="23"/>
      <c r="K53" s="21">
        <f t="shared" si="0"/>
        <v>1040</v>
      </c>
      <c r="L53" s="23">
        <f t="shared" si="1"/>
        <v>1040</v>
      </c>
    </row>
    <row r="54" spans="1:12" ht="12">
      <c r="A54" s="70" t="s">
        <v>377</v>
      </c>
      <c r="B54" s="20" t="s">
        <v>132</v>
      </c>
      <c r="C54" s="31"/>
      <c r="D54" s="31"/>
      <c r="E54" s="23">
        <v>11506</v>
      </c>
      <c r="F54" s="23">
        <v>11500</v>
      </c>
      <c r="G54" s="23">
        <v>5545</v>
      </c>
      <c r="H54" s="23"/>
      <c r="I54" s="23">
        <v>24000</v>
      </c>
      <c r="J54" s="23"/>
      <c r="K54" s="21">
        <f t="shared" si="0"/>
        <v>41045</v>
      </c>
      <c r="L54" s="23">
        <f t="shared" si="1"/>
        <v>41045</v>
      </c>
    </row>
    <row r="55" spans="1:12" ht="12">
      <c r="A55" s="37">
        <v>42634512</v>
      </c>
      <c r="B55" s="20" t="s">
        <v>259</v>
      </c>
      <c r="C55" s="31"/>
      <c r="D55" s="31"/>
      <c r="E55" s="23"/>
      <c r="F55" s="23"/>
      <c r="G55" s="23">
        <v>2080</v>
      </c>
      <c r="H55" s="23"/>
      <c r="I55" s="23"/>
      <c r="J55" s="23"/>
      <c r="K55" s="21">
        <f t="shared" si="0"/>
        <v>2080</v>
      </c>
      <c r="L55" s="23">
        <f t="shared" si="1"/>
        <v>2080</v>
      </c>
    </row>
    <row r="56" spans="1:12" ht="12">
      <c r="A56" s="29">
        <v>543764</v>
      </c>
      <c r="B56" s="20" t="s">
        <v>260</v>
      </c>
      <c r="C56" s="31"/>
      <c r="D56" s="31"/>
      <c r="E56" s="23"/>
      <c r="F56" s="23"/>
      <c r="G56" s="23">
        <v>690</v>
      </c>
      <c r="H56" s="23"/>
      <c r="I56" s="23"/>
      <c r="J56" s="23"/>
      <c r="K56" s="21">
        <f aca="true" t="shared" si="2" ref="K56:K72">SUM(C56:J56)-E56</f>
        <v>690</v>
      </c>
      <c r="L56" s="23">
        <f t="shared" si="1"/>
        <v>690</v>
      </c>
    </row>
    <row r="57" spans="1:12" ht="12">
      <c r="A57" s="23">
        <v>286648</v>
      </c>
      <c r="B57" s="20" t="s">
        <v>27</v>
      </c>
      <c r="C57" s="31"/>
      <c r="D57" s="31"/>
      <c r="E57" s="23">
        <v>1159</v>
      </c>
      <c r="F57" s="23">
        <v>1200</v>
      </c>
      <c r="G57" s="23">
        <v>5205</v>
      </c>
      <c r="H57" s="23"/>
      <c r="I57" s="23">
        <v>23800</v>
      </c>
      <c r="J57" s="23"/>
      <c r="K57" s="21">
        <f t="shared" si="2"/>
        <v>30205</v>
      </c>
      <c r="L57" s="23">
        <f t="shared" si="1"/>
        <v>30205</v>
      </c>
    </row>
    <row r="58" spans="1:12" ht="12" customHeight="1">
      <c r="A58" s="23">
        <v>286656</v>
      </c>
      <c r="B58" s="20" t="s">
        <v>103</v>
      </c>
      <c r="C58" s="31"/>
      <c r="D58" s="31"/>
      <c r="E58" s="23">
        <v>1948</v>
      </c>
      <c r="F58" s="23">
        <v>1900</v>
      </c>
      <c r="G58" s="23">
        <v>5550</v>
      </c>
      <c r="H58" s="23"/>
      <c r="I58" s="23">
        <v>22900</v>
      </c>
      <c r="J58" s="23"/>
      <c r="K58" s="21">
        <f t="shared" si="2"/>
        <v>30350</v>
      </c>
      <c r="L58" s="23">
        <f t="shared" si="1"/>
        <v>30350</v>
      </c>
    </row>
    <row r="59" spans="1:12" ht="12" customHeight="1">
      <c r="A59" s="23">
        <v>47367407</v>
      </c>
      <c r="B59" s="20" t="s">
        <v>138</v>
      </c>
      <c r="C59" s="31"/>
      <c r="D59" s="31"/>
      <c r="E59" s="23"/>
      <c r="F59" s="23"/>
      <c r="G59" s="23">
        <v>4165</v>
      </c>
      <c r="H59" s="23"/>
      <c r="I59" s="23"/>
      <c r="J59" s="23"/>
      <c r="K59" s="21">
        <f t="shared" si="2"/>
        <v>4165</v>
      </c>
      <c r="L59" s="23">
        <f t="shared" si="1"/>
        <v>4165</v>
      </c>
    </row>
    <row r="60" spans="1:12" ht="12" customHeight="1">
      <c r="A60" s="34">
        <v>286672</v>
      </c>
      <c r="B60" s="20" t="s">
        <v>188</v>
      </c>
      <c r="C60" s="31"/>
      <c r="D60" s="31"/>
      <c r="E60" s="23"/>
      <c r="F60" s="23"/>
      <c r="G60" s="23">
        <v>1040</v>
      </c>
      <c r="H60" s="23"/>
      <c r="I60" s="23"/>
      <c r="J60" s="23"/>
      <c r="K60" s="21">
        <f t="shared" si="2"/>
        <v>1040</v>
      </c>
      <c r="L60" s="23">
        <f t="shared" si="1"/>
        <v>1040</v>
      </c>
    </row>
    <row r="61" spans="1:12" ht="12" customHeight="1">
      <c r="A61" s="29">
        <v>373923</v>
      </c>
      <c r="B61" s="20" t="s">
        <v>261</v>
      </c>
      <c r="C61" s="31"/>
      <c r="D61" s="31"/>
      <c r="E61" s="23"/>
      <c r="F61" s="23"/>
      <c r="G61" s="23">
        <v>1385</v>
      </c>
      <c r="H61" s="23"/>
      <c r="I61" s="23"/>
      <c r="J61" s="23"/>
      <c r="K61" s="21">
        <f t="shared" si="2"/>
        <v>1385</v>
      </c>
      <c r="L61" s="23">
        <f t="shared" si="1"/>
        <v>1385</v>
      </c>
    </row>
    <row r="62" spans="1:12" ht="12" customHeight="1">
      <c r="A62" s="33">
        <v>286745</v>
      </c>
      <c r="B62" s="20" t="s">
        <v>144</v>
      </c>
      <c r="C62" s="31"/>
      <c r="D62" s="31"/>
      <c r="E62" s="23">
        <v>34</v>
      </c>
      <c r="F62" s="23">
        <v>0</v>
      </c>
      <c r="G62" s="23">
        <v>3815</v>
      </c>
      <c r="H62" s="23"/>
      <c r="I62" s="23">
        <v>22200</v>
      </c>
      <c r="J62" s="23"/>
      <c r="K62" s="21">
        <f t="shared" si="2"/>
        <v>26015</v>
      </c>
      <c r="L62" s="23">
        <f t="shared" si="1"/>
        <v>26015</v>
      </c>
    </row>
    <row r="63" spans="1:12" ht="12" customHeight="1">
      <c r="A63" s="32"/>
      <c r="B63" s="20" t="s">
        <v>262</v>
      </c>
      <c r="C63" s="31"/>
      <c r="D63" s="31"/>
      <c r="E63" s="23"/>
      <c r="F63" s="23"/>
      <c r="G63" s="23">
        <v>1040</v>
      </c>
      <c r="H63" s="23"/>
      <c r="I63" s="23"/>
      <c r="J63" s="23"/>
      <c r="K63" s="21">
        <f t="shared" si="2"/>
        <v>1040</v>
      </c>
      <c r="L63" s="23">
        <f t="shared" si="1"/>
        <v>1040</v>
      </c>
    </row>
    <row r="64" spans="1:12" ht="12">
      <c r="A64" s="29">
        <v>286753</v>
      </c>
      <c r="B64" s="20" t="s">
        <v>250</v>
      </c>
      <c r="C64" s="31"/>
      <c r="D64" s="31"/>
      <c r="E64" s="23"/>
      <c r="F64" s="23"/>
      <c r="G64" s="23">
        <v>1735</v>
      </c>
      <c r="H64" s="23"/>
      <c r="I64" s="23"/>
      <c r="J64" s="23"/>
      <c r="K64" s="21">
        <f t="shared" si="2"/>
        <v>1735</v>
      </c>
      <c r="L64" s="23">
        <f t="shared" si="1"/>
        <v>1735</v>
      </c>
    </row>
    <row r="65" spans="1:12" ht="12">
      <c r="A65" s="10"/>
      <c r="B65" s="20" t="s">
        <v>263</v>
      </c>
      <c r="C65" s="31"/>
      <c r="D65" s="31"/>
      <c r="E65" s="23"/>
      <c r="F65" s="23"/>
      <c r="G65" s="23">
        <v>3465</v>
      </c>
      <c r="H65" s="23"/>
      <c r="I65" s="23"/>
      <c r="J65" s="23"/>
      <c r="K65" s="21">
        <f t="shared" si="2"/>
        <v>3465</v>
      </c>
      <c r="L65" s="23">
        <f t="shared" si="1"/>
        <v>3465</v>
      </c>
    </row>
    <row r="66" spans="1:12" ht="12">
      <c r="A66" s="10"/>
      <c r="B66" s="20" t="s">
        <v>264</v>
      </c>
      <c r="C66" s="31"/>
      <c r="D66" s="31"/>
      <c r="E66" s="23"/>
      <c r="F66" s="23"/>
      <c r="G66" s="23">
        <v>1035</v>
      </c>
      <c r="H66" s="23"/>
      <c r="I66" s="23"/>
      <c r="J66" s="23"/>
      <c r="K66" s="21">
        <f t="shared" si="2"/>
        <v>1035</v>
      </c>
      <c r="L66" s="23">
        <f t="shared" si="1"/>
        <v>1035</v>
      </c>
    </row>
    <row r="67" spans="1:12" ht="12">
      <c r="A67" s="32"/>
      <c r="B67" s="20" t="s">
        <v>265</v>
      </c>
      <c r="C67" s="31"/>
      <c r="D67" s="31"/>
      <c r="E67" s="23"/>
      <c r="F67" s="23"/>
      <c r="G67" s="23">
        <v>345</v>
      </c>
      <c r="H67" s="23"/>
      <c r="I67" s="23"/>
      <c r="J67" s="23"/>
      <c r="K67" s="21">
        <f t="shared" si="2"/>
        <v>345</v>
      </c>
      <c r="L67" s="23">
        <f t="shared" si="1"/>
        <v>345</v>
      </c>
    </row>
    <row r="68" spans="1:12" ht="12">
      <c r="A68" s="37">
        <v>286788</v>
      </c>
      <c r="B68" s="20" t="s">
        <v>266</v>
      </c>
      <c r="C68" s="31"/>
      <c r="D68" s="31"/>
      <c r="E68" s="23"/>
      <c r="F68" s="23"/>
      <c r="G68" s="23">
        <v>1040</v>
      </c>
      <c r="H68" s="23"/>
      <c r="I68" s="23"/>
      <c r="J68" s="23"/>
      <c r="K68" s="21">
        <f t="shared" si="2"/>
        <v>1040</v>
      </c>
      <c r="L68" s="23">
        <f t="shared" si="1"/>
        <v>1040</v>
      </c>
    </row>
    <row r="69" spans="1:12" ht="12">
      <c r="A69" s="29">
        <v>42634571</v>
      </c>
      <c r="B69" s="20" t="s">
        <v>267</v>
      </c>
      <c r="C69" s="31"/>
      <c r="D69" s="31"/>
      <c r="E69" s="23"/>
      <c r="F69" s="23"/>
      <c r="G69" s="23">
        <v>690</v>
      </c>
      <c r="H69" s="23"/>
      <c r="I69" s="23"/>
      <c r="J69" s="23"/>
      <c r="K69" s="21">
        <f t="shared" si="2"/>
        <v>690</v>
      </c>
      <c r="L69" s="23">
        <f t="shared" si="1"/>
        <v>690</v>
      </c>
    </row>
    <row r="70" spans="1:12" ht="12">
      <c r="A70" s="23">
        <v>286842</v>
      </c>
      <c r="B70" s="20" t="s">
        <v>139</v>
      </c>
      <c r="C70" s="31"/>
      <c r="D70" s="31"/>
      <c r="E70" s="23">
        <v>1659</v>
      </c>
      <c r="F70" s="23">
        <v>1700</v>
      </c>
      <c r="G70" s="23">
        <v>3815</v>
      </c>
      <c r="H70" s="23"/>
      <c r="I70" s="23"/>
      <c r="J70" s="23"/>
      <c r="K70" s="21">
        <f t="shared" si="2"/>
        <v>5515</v>
      </c>
      <c r="L70" s="23">
        <f t="shared" si="1"/>
        <v>5515</v>
      </c>
    </row>
    <row r="71" spans="1:12" ht="12">
      <c r="A71" s="30">
        <v>42634687</v>
      </c>
      <c r="B71" s="20" t="s">
        <v>268</v>
      </c>
      <c r="C71" s="31"/>
      <c r="D71" s="31"/>
      <c r="E71" s="23"/>
      <c r="F71" s="23"/>
      <c r="G71" s="23">
        <v>690</v>
      </c>
      <c r="H71" s="23"/>
      <c r="I71" s="23"/>
      <c r="J71" s="23"/>
      <c r="K71" s="21">
        <f t="shared" si="2"/>
        <v>690</v>
      </c>
      <c r="L71" s="23">
        <f t="shared" si="1"/>
        <v>690</v>
      </c>
    </row>
    <row r="72" spans="1:12" ht="12">
      <c r="A72" s="29">
        <v>42634610</v>
      </c>
      <c r="B72" s="20" t="s">
        <v>269</v>
      </c>
      <c r="C72" s="31"/>
      <c r="D72" s="31"/>
      <c r="E72" s="23"/>
      <c r="F72" s="23"/>
      <c r="G72" s="23">
        <v>1735</v>
      </c>
      <c r="H72" s="23"/>
      <c r="I72" s="23"/>
      <c r="J72" s="23"/>
      <c r="K72" s="21">
        <f t="shared" si="2"/>
        <v>1735</v>
      </c>
      <c r="L72" s="23">
        <f t="shared" si="1"/>
        <v>1735</v>
      </c>
    </row>
    <row r="73" spans="1:12" ht="12">
      <c r="A73" s="23">
        <v>286974</v>
      </c>
      <c r="B73" s="20" t="s">
        <v>130</v>
      </c>
      <c r="C73" s="31"/>
      <c r="D73" s="31"/>
      <c r="E73" s="23">
        <v>15</v>
      </c>
      <c r="F73" s="23">
        <v>0</v>
      </c>
      <c r="G73" s="23">
        <v>3810</v>
      </c>
      <c r="H73" s="23"/>
      <c r="I73" s="23">
        <v>22200</v>
      </c>
      <c r="J73" s="23"/>
      <c r="K73" s="21">
        <f>SUM(C73:J73)-E73</f>
        <v>26010</v>
      </c>
      <c r="L73" s="23">
        <f t="shared" si="1"/>
        <v>26010</v>
      </c>
    </row>
    <row r="74" spans="1:12" ht="12.75" thickBot="1">
      <c r="A74" s="38">
        <v>287008</v>
      </c>
      <c r="B74" s="20" t="s">
        <v>270</v>
      </c>
      <c r="C74" s="31"/>
      <c r="D74" s="31"/>
      <c r="E74" s="23"/>
      <c r="F74" s="23"/>
      <c r="G74" s="23">
        <v>3470</v>
      </c>
      <c r="H74" s="23"/>
      <c r="I74" s="23"/>
      <c r="J74" s="23"/>
      <c r="K74" s="21">
        <f>SUM(C74:J74)-E74</f>
        <v>3470</v>
      </c>
      <c r="L74" s="33">
        <f t="shared" si="1"/>
        <v>3470</v>
      </c>
    </row>
    <row r="75" spans="2:12" ht="12.75" thickBot="1">
      <c r="B75" s="15" t="s">
        <v>19</v>
      </c>
      <c r="C75" s="16">
        <v>0</v>
      </c>
      <c r="D75" s="16">
        <v>0</v>
      </c>
      <c r="E75" s="44">
        <f aca="true" t="shared" si="3" ref="E75:J75">SUM(E18:E74)</f>
        <v>27264</v>
      </c>
      <c r="F75" s="44">
        <f t="shared" si="3"/>
        <v>27400</v>
      </c>
      <c r="G75" s="44">
        <f t="shared" si="3"/>
        <v>137590</v>
      </c>
      <c r="H75" s="44">
        <f t="shared" si="3"/>
        <v>0</v>
      </c>
      <c r="I75" s="44">
        <f t="shared" si="3"/>
        <v>264100</v>
      </c>
      <c r="J75" s="15">
        <f t="shared" si="3"/>
        <v>21300</v>
      </c>
      <c r="K75" s="71">
        <f>SUM(C75:J75)-E75</f>
        <v>450390</v>
      </c>
      <c r="L75" s="15">
        <f t="shared" si="1"/>
        <v>450390</v>
      </c>
    </row>
    <row r="76" ht="12">
      <c r="B76" s="7" t="s">
        <v>81</v>
      </c>
    </row>
    <row r="77" spans="2:8" ht="12">
      <c r="B77" s="47"/>
      <c r="C77" s="153" t="s">
        <v>226</v>
      </c>
      <c r="D77" s="153"/>
      <c r="E77" s="153"/>
      <c r="F77" s="153"/>
      <c r="G77" s="153"/>
      <c r="H77" s="72"/>
    </row>
    <row r="80" ht="12">
      <c r="F80" s="73"/>
    </row>
  </sheetData>
  <mergeCells count="18">
    <mergeCell ref="B2:B4"/>
    <mergeCell ref="I16:I17"/>
    <mergeCell ref="J16:J17"/>
    <mergeCell ref="B6:C6"/>
    <mergeCell ref="G2:G3"/>
    <mergeCell ref="C2:D2"/>
    <mergeCell ref="E2:E3"/>
    <mergeCell ref="F2:F3"/>
    <mergeCell ref="C77:G77"/>
    <mergeCell ref="K16:K17"/>
    <mergeCell ref="L16:L17"/>
    <mergeCell ref="A16:A17"/>
    <mergeCell ref="B16:B17"/>
    <mergeCell ref="C16:D16"/>
    <mergeCell ref="E16:E17"/>
    <mergeCell ref="G16:G17"/>
    <mergeCell ref="H16:H17"/>
    <mergeCell ref="F16:F17"/>
  </mergeCells>
  <printOptions/>
  <pageMargins left="0.59" right="0.19" top="0.61" bottom="0.23" header="0.39" footer="0.21"/>
  <pageSetup fitToHeight="1" fitToWidth="1" horizontalDpi="600" verticalDpi="600" orientation="portrait" paperSize="9" scale="77" r:id="rId1"/>
  <headerFooter alignWithMargins="0">
    <oddHeader>&amp;LVyučtování JSDH 2010
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showGridLines="0" view="pageBreakPreview" zoomScaleNormal="90" zoomScaleSheetLayoutView="100" workbookViewId="0" topLeftCell="A1">
      <selection activeCell="S26" sqref="S26"/>
    </sheetView>
  </sheetViews>
  <sheetFormatPr defaultColWidth="9.00390625" defaultRowHeight="12.75"/>
  <cols>
    <col min="1" max="1" width="10.00390625" style="8" bestFit="1" customWidth="1"/>
    <col min="2" max="2" width="22.00390625" style="7" bestFit="1" customWidth="1"/>
    <col min="3" max="4" width="12.625" style="7" customWidth="1"/>
    <col min="5" max="5" width="8.75390625" style="7" customWidth="1"/>
    <col min="6" max="6" width="9.125" style="7" customWidth="1"/>
    <col min="7" max="7" width="12.00390625" style="7" customWidth="1"/>
    <col min="8" max="8" width="9.375" style="7" customWidth="1"/>
    <col min="9" max="9" width="8.75390625" style="7" customWidth="1"/>
    <col min="10" max="10" width="8.125" style="7" customWidth="1"/>
    <col min="11" max="11" width="7.125" style="7" bestFit="1" customWidth="1"/>
    <col min="12" max="12" width="8.00390625" style="7" customWidth="1"/>
    <col min="13" max="13" width="3.125" style="7" bestFit="1" customWidth="1"/>
    <col min="14" max="16384" width="9.125" style="7" customWidth="1"/>
  </cols>
  <sheetData>
    <row r="1" spans="2:7" ht="12.75" thickBot="1">
      <c r="B1" s="144" t="s">
        <v>222</v>
      </c>
      <c r="C1" s="144"/>
      <c r="D1" s="144"/>
      <c r="E1" s="144"/>
      <c r="F1" s="144"/>
      <c r="G1" s="144"/>
    </row>
    <row r="2" spans="2:8" ht="12.75" thickBot="1">
      <c r="B2" s="147" t="s">
        <v>9</v>
      </c>
      <c r="C2" s="162" t="s">
        <v>2</v>
      </c>
      <c r="D2" s="163"/>
      <c r="E2" s="160" t="s">
        <v>5</v>
      </c>
      <c r="F2" s="164" t="s">
        <v>4</v>
      </c>
      <c r="G2" s="160" t="s">
        <v>3</v>
      </c>
      <c r="H2" s="63"/>
    </row>
    <row r="3" spans="2:8" ht="24.75" thickBot="1">
      <c r="B3" s="154"/>
      <c r="C3" s="90" t="s">
        <v>1</v>
      </c>
      <c r="D3" s="91" t="s">
        <v>221</v>
      </c>
      <c r="E3" s="161"/>
      <c r="F3" s="165"/>
      <c r="G3" s="161"/>
      <c r="H3" s="63"/>
    </row>
    <row r="4" spans="2:8" ht="12.75" thickBot="1">
      <c r="B4" s="148"/>
      <c r="C4" s="12">
        <v>150000</v>
      </c>
      <c r="D4" s="13">
        <v>50000</v>
      </c>
      <c r="E4" s="13"/>
      <c r="F4" s="12">
        <v>158766</v>
      </c>
      <c r="G4" s="13">
        <f>SUM(C4:F4)</f>
        <v>358766</v>
      </c>
      <c r="H4" s="45"/>
    </row>
    <row r="5" ht="4.5" customHeight="1"/>
    <row r="6" spans="2:6" ht="12.75" thickBot="1">
      <c r="B6" s="155" t="s">
        <v>224</v>
      </c>
      <c r="C6" s="155"/>
      <c r="D6" s="64"/>
      <c r="E6" s="64"/>
      <c r="F6" s="64"/>
    </row>
    <row r="7" spans="2:8" ht="12.75" thickBot="1">
      <c r="B7" s="64"/>
      <c r="C7" s="64"/>
      <c r="D7" s="64"/>
      <c r="E7" s="64"/>
      <c r="F7" s="64"/>
      <c r="G7" s="14" t="s">
        <v>223</v>
      </c>
      <c r="H7" s="65"/>
    </row>
    <row r="8" spans="2:8" ht="12.75" thickBot="1">
      <c r="B8" s="15" t="s">
        <v>6</v>
      </c>
      <c r="C8" s="16">
        <v>150000</v>
      </c>
      <c r="D8" s="16">
        <v>50000</v>
      </c>
      <c r="E8" s="15"/>
      <c r="F8" s="15"/>
      <c r="G8" s="66">
        <f>+C8/+C4*100</f>
        <v>100</v>
      </c>
      <c r="H8" s="67"/>
    </row>
    <row r="9" spans="2:8" ht="12.75" thickBot="1">
      <c r="B9" s="15" t="s">
        <v>12</v>
      </c>
      <c r="C9" s="18"/>
      <c r="D9" s="18"/>
      <c r="E9" s="15"/>
      <c r="F9" s="15">
        <v>145635</v>
      </c>
      <c r="G9" s="66">
        <f>+F9/F4*100</f>
        <v>91.72933751558898</v>
      </c>
      <c r="H9" s="67"/>
    </row>
    <row r="10" spans="2:8" ht="12.75" thickBot="1">
      <c r="B10" s="15" t="s">
        <v>7</v>
      </c>
      <c r="C10" s="18"/>
      <c r="D10" s="18"/>
      <c r="E10" s="15">
        <v>49300</v>
      </c>
      <c r="F10" s="15"/>
      <c r="G10" s="66"/>
      <c r="H10" s="67"/>
    </row>
    <row r="11" spans="2:8" ht="12.75" thickBot="1">
      <c r="B11" s="15" t="s">
        <v>106</v>
      </c>
      <c r="C11" s="18"/>
      <c r="D11" s="18"/>
      <c r="E11" s="15"/>
      <c r="F11" s="15"/>
      <c r="G11" s="66"/>
      <c r="H11" s="67"/>
    </row>
    <row r="12" spans="2:8" ht="12.75" thickBot="1">
      <c r="B12" s="15" t="s">
        <v>216</v>
      </c>
      <c r="C12" s="18"/>
      <c r="D12" s="18"/>
      <c r="E12" s="15">
        <v>301700</v>
      </c>
      <c r="F12" s="15"/>
      <c r="G12" s="66"/>
      <c r="H12" s="67"/>
    </row>
    <row r="13" spans="2:8" ht="12.75" thickBot="1">
      <c r="B13" s="15" t="s">
        <v>123</v>
      </c>
      <c r="C13" s="18"/>
      <c r="D13" s="18"/>
      <c r="E13" s="15">
        <v>23400</v>
      </c>
      <c r="F13" s="15"/>
      <c r="G13" s="66"/>
      <c r="H13" s="67"/>
    </row>
    <row r="14" spans="2:8" ht="12.75" thickBot="1">
      <c r="B14" s="15" t="s">
        <v>19</v>
      </c>
      <c r="C14" s="18">
        <f>SUM(C8:C13)</f>
        <v>150000</v>
      </c>
      <c r="D14" s="18">
        <f>SUM(D8:D13)</f>
        <v>50000</v>
      </c>
      <c r="E14" s="18">
        <f>SUM(E8:E13)</f>
        <v>374400</v>
      </c>
      <c r="F14" s="18">
        <f>SUM(F8:F13)</f>
        <v>145635</v>
      </c>
      <c r="G14" s="66">
        <f>SUM(C14:F14)</f>
        <v>720035</v>
      </c>
      <c r="H14" s="67"/>
    </row>
    <row r="15" ht="12.75" thickBot="1"/>
    <row r="16" spans="1:12" ht="12">
      <c r="A16" s="147" t="s">
        <v>181</v>
      </c>
      <c r="B16" s="147" t="s">
        <v>13</v>
      </c>
      <c r="C16" s="149" t="s">
        <v>2</v>
      </c>
      <c r="D16" s="150"/>
      <c r="E16" s="147" t="s">
        <v>5</v>
      </c>
      <c r="F16" s="147" t="s">
        <v>374</v>
      </c>
      <c r="G16" s="147" t="s">
        <v>129</v>
      </c>
      <c r="H16" s="151" t="s">
        <v>106</v>
      </c>
      <c r="I16" s="151" t="s">
        <v>217</v>
      </c>
      <c r="J16" s="145" t="s">
        <v>182</v>
      </c>
      <c r="K16" s="147" t="s">
        <v>19</v>
      </c>
      <c r="L16" s="147" t="s">
        <v>373</v>
      </c>
    </row>
    <row r="17" spans="1:12" ht="24.75" thickBot="1">
      <c r="A17" s="148"/>
      <c r="B17" s="148"/>
      <c r="C17" s="61" t="s">
        <v>183</v>
      </c>
      <c r="D17" s="62" t="s">
        <v>221</v>
      </c>
      <c r="E17" s="148"/>
      <c r="F17" s="148"/>
      <c r="G17" s="148"/>
      <c r="H17" s="152"/>
      <c r="I17" s="152"/>
      <c r="J17" s="146"/>
      <c r="K17" s="148"/>
      <c r="L17" s="154"/>
    </row>
    <row r="18" spans="1:12" ht="12">
      <c r="A18" s="37">
        <v>515981</v>
      </c>
      <c r="B18" s="53" t="s">
        <v>228</v>
      </c>
      <c r="C18" s="24"/>
      <c r="D18" s="25"/>
      <c r="E18" s="74"/>
      <c r="F18" s="26"/>
      <c r="G18" s="74">
        <v>1385</v>
      </c>
      <c r="H18" s="27"/>
      <c r="I18" s="28"/>
      <c r="J18" s="28"/>
      <c r="K18" s="86">
        <f>SUM(C18:J18)-E18</f>
        <v>1385</v>
      </c>
      <c r="L18" s="88">
        <f>K18-C18-D18</f>
        <v>1385</v>
      </c>
    </row>
    <row r="19" spans="1:12" ht="12">
      <c r="A19" s="76">
        <v>47248971</v>
      </c>
      <c r="B19" s="53" t="s">
        <v>229</v>
      </c>
      <c r="C19" s="31"/>
      <c r="D19" s="31"/>
      <c r="E19" s="23"/>
      <c r="F19" s="23"/>
      <c r="G19" s="26">
        <v>1040</v>
      </c>
      <c r="H19" s="26"/>
      <c r="I19" s="23"/>
      <c r="J19" s="23"/>
      <c r="K19" s="86">
        <f aca="true" t="shared" si="0" ref="K19:K66">SUM(C19:J19)-E19</f>
        <v>1040</v>
      </c>
      <c r="L19" s="75">
        <f aca="true" t="shared" si="1" ref="L19:L67">K19-C19-D19</f>
        <v>1040</v>
      </c>
    </row>
    <row r="20" spans="1:12" ht="12">
      <c r="A20" s="23">
        <v>248037</v>
      </c>
      <c r="B20" s="20" t="s">
        <v>69</v>
      </c>
      <c r="C20" s="31"/>
      <c r="D20" s="31"/>
      <c r="E20" s="23">
        <v>4104</v>
      </c>
      <c r="F20" s="23">
        <v>4100</v>
      </c>
      <c r="G20" s="26">
        <v>7975</v>
      </c>
      <c r="H20" s="26"/>
      <c r="I20" s="23">
        <v>24000</v>
      </c>
      <c r="J20" s="23"/>
      <c r="K20" s="86">
        <f t="shared" si="0"/>
        <v>36075</v>
      </c>
      <c r="L20" s="75">
        <f t="shared" si="1"/>
        <v>36075</v>
      </c>
    </row>
    <row r="21" spans="1:12" ht="12">
      <c r="A21" s="23">
        <v>248045</v>
      </c>
      <c r="B21" s="20" t="s">
        <v>113</v>
      </c>
      <c r="C21" s="31"/>
      <c r="D21" s="31"/>
      <c r="E21" s="23">
        <v>1009</v>
      </c>
      <c r="F21" s="23">
        <v>1000</v>
      </c>
      <c r="G21" s="26">
        <v>2075</v>
      </c>
      <c r="H21" s="26"/>
      <c r="I21" s="23">
        <v>23800</v>
      </c>
      <c r="J21" s="23"/>
      <c r="K21" s="86">
        <f t="shared" si="0"/>
        <v>26875</v>
      </c>
      <c r="L21" s="75">
        <f t="shared" si="1"/>
        <v>26875</v>
      </c>
    </row>
    <row r="22" spans="1:12" ht="12">
      <c r="A22" s="30">
        <v>49056620</v>
      </c>
      <c r="B22" s="20" t="s">
        <v>230</v>
      </c>
      <c r="C22" s="31"/>
      <c r="D22" s="31"/>
      <c r="E22" s="23"/>
      <c r="F22" s="23"/>
      <c r="G22" s="26">
        <v>1040</v>
      </c>
      <c r="H22" s="26"/>
      <c r="I22" s="23"/>
      <c r="J22" s="23"/>
      <c r="K22" s="86">
        <f t="shared" si="0"/>
        <v>1040</v>
      </c>
      <c r="L22" s="75">
        <f t="shared" si="1"/>
        <v>1040</v>
      </c>
    </row>
    <row r="23" spans="1:12" ht="12">
      <c r="A23" s="30">
        <v>47248998</v>
      </c>
      <c r="B23" s="20" t="s">
        <v>231</v>
      </c>
      <c r="C23" s="31"/>
      <c r="D23" s="31"/>
      <c r="E23" s="23"/>
      <c r="F23" s="23"/>
      <c r="G23" s="26">
        <v>1385</v>
      </c>
      <c r="H23" s="26"/>
      <c r="I23" s="23"/>
      <c r="J23" s="23"/>
      <c r="K23" s="86">
        <f t="shared" si="0"/>
        <v>1385</v>
      </c>
      <c r="L23" s="75">
        <f t="shared" si="1"/>
        <v>1385</v>
      </c>
    </row>
    <row r="24" spans="1:12" ht="12">
      <c r="A24" s="23">
        <v>248185</v>
      </c>
      <c r="B24" s="20" t="s">
        <v>70</v>
      </c>
      <c r="C24" s="31"/>
      <c r="D24" s="31"/>
      <c r="E24" s="23">
        <v>2516</v>
      </c>
      <c r="F24" s="23">
        <v>2500</v>
      </c>
      <c r="G24" s="26">
        <v>6240</v>
      </c>
      <c r="H24" s="26"/>
      <c r="I24" s="23">
        <v>16100</v>
      </c>
      <c r="J24" s="23"/>
      <c r="K24" s="86">
        <f t="shared" si="0"/>
        <v>24840</v>
      </c>
      <c r="L24" s="75">
        <f t="shared" si="1"/>
        <v>24840</v>
      </c>
    </row>
    <row r="25" spans="1:12" ht="12">
      <c r="A25" s="30">
        <v>49056654</v>
      </c>
      <c r="B25" s="20" t="s">
        <v>232</v>
      </c>
      <c r="C25" s="31"/>
      <c r="D25" s="31"/>
      <c r="E25" s="23"/>
      <c r="F25" s="23"/>
      <c r="G25" s="26">
        <v>1385</v>
      </c>
      <c r="H25" s="26"/>
      <c r="I25" s="23"/>
      <c r="J25" s="23"/>
      <c r="K25" s="86">
        <f t="shared" si="0"/>
        <v>1385</v>
      </c>
      <c r="L25" s="75">
        <f t="shared" si="1"/>
        <v>1385</v>
      </c>
    </row>
    <row r="26" spans="1:12" ht="12">
      <c r="A26" s="23">
        <v>248215</v>
      </c>
      <c r="B26" s="20" t="s">
        <v>114</v>
      </c>
      <c r="C26" s="31"/>
      <c r="D26" s="31"/>
      <c r="E26" s="23"/>
      <c r="F26" s="23"/>
      <c r="G26" s="26">
        <v>4240</v>
      </c>
      <c r="H26" s="26"/>
      <c r="I26" s="23"/>
      <c r="J26" s="23"/>
      <c r="K26" s="86">
        <f t="shared" si="0"/>
        <v>4240</v>
      </c>
      <c r="L26" s="75">
        <f t="shared" si="1"/>
        <v>4240</v>
      </c>
    </row>
    <row r="27" spans="1:12" ht="12">
      <c r="A27" s="23">
        <v>248266</v>
      </c>
      <c r="B27" s="20" t="s">
        <v>115</v>
      </c>
      <c r="C27" s="31"/>
      <c r="D27" s="31"/>
      <c r="E27" s="23">
        <v>2500</v>
      </c>
      <c r="F27" s="23">
        <v>2500</v>
      </c>
      <c r="G27" s="26">
        <v>23400</v>
      </c>
      <c r="H27" s="26"/>
      <c r="I27" s="23">
        <v>23800</v>
      </c>
      <c r="J27" s="23"/>
      <c r="K27" s="86">
        <f t="shared" si="0"/>
        <v>49700</v>
      </c>
      <c r="L27" s="75">
        <f t="shared" si="1"/>
        <v>49700</v>
      </c>
    </row>
    <row r="28" spans="1:12" ht="12">
      <c r="A28" s="30">
        <v>248355</v>
      </c>
      <c r="B28" s="20" t="s">
        <v>233</v>
      </c>
      <c r="C28" s="31"/>
      <c r="D28" s="31"/>
      <c r="E28" s="23"/>
      <c r="F28" s="23"/>
      <c r="G28" s="26">
        <v>1040</v>
      </c>
      <c r="H28" s="26"/>
      <c r="I28" s="23"/>
      <c r="J28" s="23"/>
      <c r="K28" s="86">
        <f t="shared" si="0"/>
        <v>1040</v>
      </c>
      <c r="L28" s="75">
        <f t="shared" si="1"/>
        <v>1040</v>
      </c>
    </row>
    <row r="29" spans="1:12" ht="12">
      <c r="A29" s="30">
        <v>248363</v>
      </c>
      <c r="B29" s="20" t="s">
        <v>153</v>
      </c>
      <c r="C29" s="31"/>
      <c r="D29" s="31"/>
      <c r="E29" s="23"/>
      <c r="F29" s="23"/>
      <c r="G29" s="26">
        <v>2075</v>
      </c>
      <c r="H29" s="26"/>
      <c r="I29" s="23"/>
      <c r="J29" s="23"/>
      <c r="K29" s="86">
        <f t="shared" si="0"/>
        <v>2075</v>
      </c>
      <c r="L29" s="75">
        <f t="shared" si="1"/>
        <v>2075</v>
      </c>
    </row>
    <row r="30" spans="1:12" ht="12">
      <c r="A30" s="23">
        <v>248380</v>
      </c>
      <c r="B30" s="20" t="s">
        <v>155</v>
      </c>
      <c r="C30" s="31"/>
      <c r="D30" s="31"/>
      <c r="E30" s="23">
        <v>2161</v>
      </c>
      <c r="F30" s="23">
        <v>2200</v>
      </c>
      <c r="G30" s="23">
        <v>9720</v>
      </c>
      <c r="H30" s="23"/>
      <c r="I30" s="23">
        <v>9000</v>
      </c>
      <c r="J30" s="23"/>
      <c r="K30" s="86">
        <f t="shared" si="0"/>
        <v>20920</v>
      </c>
      <c r="L30" s="75">
        <f t="shared" si="1"/>
        <v>20920</v>
      </c>
    </row>
    <row r="31" spans="1:12" ht="12">
      <c r="A31" s="23">
        <v>248398</v>
      </c>
      <c r="B31" s="20" t="s">
        <v>79</v>
      </c>
      <c r="C31" s="31"/>
      <c r="D31" s="31"/>
      <c r="E31" s="23">
        <v>3070</v>
      </c>
      <c r="F31" s="23">
        <v>3100</v>
      </c>
      <c r="G31" s="23">
        <v>8760</v>
      </c>
      <c r="H31" s="23"/>
      <c r="I31" s="23">
        <v>23800</v>
      </c>
      <c r="J31" s="23"/>
      <c r="K31" s="86">
        <f t="shared" si="0"/>
        <v>35660</v>
      </c>
      <c r="L31" s="75">
        <f t="shared" si="1"/>
        <v>35660</v>
      </c>
    </row>
    <row r="32" spans="1:12" ht="12">
      <c r="A32" s="34">
        <v>511315</v>
      </c>
      <c r="B32" s="20" t="s">
        <v>210</v>
      </c>
      <c r="C32" s="31"/>
      <c r="D32" s="31"/>
      <c r="E32" s="23"/>
      <c r="F32" s="23"/>
      <c r="G32" s="23">
        <v>1040</v>
      </c>
      <c r="H32" s="23"/>
      <c r="I32" s="23"/>
      <c r="J32" s="23"/>
      <c r="K32" s="86">
        <f t="shared" si="0"/>
        <v>1040</v>
      </c>
      <c r="L32" s="75">
        <f t="shared" si="1"/>
        <v>1040</v>
      </c>
    </row>
    <row r="33" spans="1:12" ht="12">
      <c r="A33" s="23">
        <v>248444</v>
      </c>
      <c r="B33" s="20" t="s">
        <v>71</v>
      </c>
      <c r="C33" s="31"/>
      <c r="D33" s="31"/>
      <c r="E33" s="23">
        <v>2037</v>
      </c>
      <c r="F33" s="23">
        <v>2000</v>
      </c>
      <c r="G33" s="23">
        <v>3810</v>
      </c>
      <c r="H33" s="23"/>
      <c r="I33" s="23"/>
      <c r="J33" s="23"/>
      <c r="K33" s="86">
        <f t="shared" si="0"/>
        <v>5810</v>
      </c>
      <c r="L33" s="75">
        <f t="shared" si="1"/>
        <v>5810</v>
      </c>
    </row>
    <row r="34" spans="1:12" ht="12">
      <c r="A34" s="30">
        <v>248487</v>
      </c>
      <c r="B34" s="20" t="s">
        <v>234</v>
      </c>
      <c r="C34" s="31"/>
      <c r="D34" s="31"/>
      <c r="E34" s="23"/>
      <c r="F34" s="23"/>
      <c r="G34" s="23">
        <v>1040</v>
      </c>
      <c r="H34" s="23"/>
      <c r="I34" s="23"/>
      <c r="J34" s="23"/>
      <c r="K34" s="86">
        <f t="shared" si="0"/>
        <v>1040</v>
      </c>
      <c r="L34" s="75">
        <f t="shared" si="1"/>
        <v>1040</v>
      </c>
    </row>
    <row r="35" spans="1:12" ht="12">
      <c r="A35" s="23">
        <v>248606</v>
      </c>
      <c r="B35" s="20" t="s">
        <v>121</v>
      </c>
      <c r="C35" s="31"/>
      <c r="D35" s="31"/>
      <c r="E35" s="23">
        <v>673</v>
      </c>
      <c r="F35" s="23">
        <v>700</v>
      </c>
      <c r="G35" s="23">
        <v>2080</v>
      </c>
      <c r="H35" s="23"/>
      <c r="I35" s="23">
        <v>19800</v>
      </c>
      <c r="J35" s="23"/>
      <c r="K35" s="86">
        <f t="shared" si="0"/>
        <v>22580</v>
      </c>
      <c r="L35" s="75">
        <f t="shared" si="1"/>
        <v>22580</v>
      </c>
    </row>
    <row r="36" spans="1:12" ht="12">
      <c r="A36" s="30">
        <v>248665</v>
      </c>
      <c r="B36" s="20" t="s">
        <v>235</v>
      </c>
      <c r="C36" s="31"/>
      <c r="D36" s="31"/>
      <c r="E36" s="23">
        <v>708</v>
      </c>
      <c r="F36" s="23">
        <v>700</v>
      </c>
      <c r="G36" s="23">
        <v>345</v>
      </c>
      <c r="H36" s="23"/>
      <c r="I36" s="23"/>
      <c r="J36" s="23"/>
      <c r="K36" s="86">
        <f t="shared" si="0"/>
        <v>1045</v>
      </c>
      <c r="L36" s="75">
        <f t="shared" si="1"/>
        <v>1045</v>
      </c>
    </row>
    <row r="37" spans="1:12" ht="12">
      <c r="A37" s="30">
        <v>248673</v>
      </c>
      <c r="B37" s="20" t="s">
        <v>236</v>
      </c>
      <c r="C37" s="31"/>
      <c r="D37" s="31"/>
      <c r="E37" s="23"/>
      <c r="F37" s="23"/>
      <c r="G37" s="23">
        <v>2770</v>
      </c>
      <c r="H37" s="23"/>
      <c r="I37" s="23"/>
      <c r="J37" s="23"/>
      <c r="K37" s="86">
        <f t="shared" si="0"/>
        <v>2770</v>
      </c>
      <c r="L37" s="75">
        <f t="shared" si="1"/>
        <v>2770</v>
      </c>
    </row>
    <row r="38" spans="1:12" ht="12">
      <c r="A38" s="34">
        <v>476455</v>
      </c>
      <c r="B38" s="20" t="s">
        <v>211</v>
      </c>
      <c r="C38" s="31"/>
      <c r="D38" s="31"/>
      <c r="E38" s="23"/>
      <c r="F38" s="23"/>
      <c r="G38" s="23">
        <v>1040</v>
      </c>
      <c r="H38" s="23"/>
      <c r="I38" s="23"/>
      <c r="J38" s="23"/>
      <c r="K38" s="86">
        <f t="shared" si="0"/>
        <v>1040</v>
      </c>
      <c r="L38" s="75">
        <f t="shared" si="1"/>
        <v>1040</v>
      </c>
    </row>
    <row r="39" spans="1:12" ht="12">
      <c r="A39" s="23">
        <v>248720</v>
      </c>
      <c r="B39" s="20" t="s">
        <v>116</v>
      </c>
      <c r="C39" s="31"/>
      <c r="D39" s="31"/>
      <c r="E39" s="23"/>
      <c r="F39" s="23"/>
      <c r="G39" s="23">
        <v>3120</v>
      </c>
      <c r="H39" s="23"/>
      <c r="I39" s="23">
        <v>22900</v>
      </c>
      <c r="J39" s="23"/>
      <c r="K39" s="86">
        <f t="shared" si="0"/>
        <v>26020</v>
      </c>
      <c r="L39" s="75">
        <f t="shared" si="1"/>
        <v>26020</v>
      </c>
    </row>
    <row r="40" spans="1:13" ht="12">
      <c r="A40" s="23">
        <v>248738</v>
      </c>
      <c r="B40" s="20" t="s">
        <v>73</v>
      </c>
      <c r="C40" s="31"/>
      <c r="D40" s="31">
        <v>50000</v>
      </c>
      <c r="E40" s="23">
        <v>3438</v>
      </c>
      <c r="F40" s="23">
        <v>3400</v>
      </c>
      <c r="G40" s="23">
        <v>7625</v>
      </c>
      <c r="H40" s="23"/>
      <c r="I40" s="23">
        <v>22400</v>
      </c>
      <c r="J40" s="23"/>
      <c r="K40" s="86">
        <f t="shared" si="0"/>
        <v>83425</v>
      </c>
      <c r="L40" s="75">
        <f t="shared" si="1"/>
        <v>33425</v>
      </c>
      <c r="M40" s="7" t="s">
        <v>220</v>
      </c>
    </row>
    <row r="41" spans="1:12" ht="12">
      <c r="A41" s="23"/>
      <c r="B41" s="20" t="s">
        <v>249</v>
      </c>
      <c r="C41" s="31"/>
      <c r="D41" s="31"/>
      <c r="E41" s="23">
        <v>957</v>
      </c>
      <c r="F41" s="23">
        <v>1000</v>
      </c>
      <c r="G41" s="23"/>
      <c r="H41" s="23"/>
      <c r="I41" s="23"/>
      <c r="J41" s="23"/>
      <c r="K41" s="86">
        <f t="shared" si="0"/>
        <v>1000</v>
      </c>
      <c r="L41" s="75">
        <f t="shared" si="1"/>
        <v>1000</v>
      </c>
    </row>
    <row r="42" spans="1:12" ht="12">
      <c r="A42" s="23">
        <v>248746</v>
      </c>
      <c r="B42" s="20" t="s">
        <v>72</v>
      </c>
      <c r="C42" s="31"/>
      <c r="D42" s="31"/>
      <c r="E42" s="23"/>
      <c r="F42" s="23"/>
      <c r="G42" s="23">
        <v>1385</v>
      </c>
      <c r="H42" s="23"/>
      <c r="I42" s="23"/>
      <c r="J42" s="23"/>
      <c r="K42" s="86">
        <f t="shared" si="0"/>
        <v>1385</v>
      </c>
      <c r="L42" s="75">
        <f t="shared" si="1"/>
        <v>1385</v>
      </c>
    </row>
    <row r="43" spans="1:12" ht="12">
      <c r="A43" s="23">
        <v>515761</v>
      </c>
      <c r="B43" s="20" t="s">
        <v>180</v>
      </c>
      <c r="C43" s="31"/>
      <c r="D43" s="31"/>
      <c r="E43" s="23">
        <v>714</v>
      </c>
      <c r="F43" s="23">
        <v>700</v>
      </c>
      <c r="G43" s="23"/>
      <c r="H43" s="23"/>
      <c r="I43" s="23"/>
      <c r="J43" s="23"/>
      <c r="K43" s="86">
        <f t="shared" si="0"/>
        <v>700</v>
      </c>
      <c r="L43" s="75">
        <f t="shared" si="1"/>
        <v>700</v>
      </c>
    </row>
    <row r="44" spans="1:12" ht="12">
      <c r="A44" s="30">
        <v>511277</v>
      </c>
      <c r="B44" s="20" t="s">
        <v>246</v>
      </c>
      <c r="C44" s="31"/>
      <c r="D44" s="31"/>
      <c r="E44" s="23">
        <v>957</v>
      </c>
      <c r="F44" s="23">
        <v>1000</v>
      </c>
      <c r="G44" s="23"/>
      <c r="H44" s="23"/>
      <c r="I44" s="23"/>
      <c r="J44" s="23"/>
      <c r="K44" s="86">
        <f t="shared" si="0"/>
        <v>1000</v>
      </c>
      <c r="L44" s="75">
        <f t="shared" si="1"/>
        <v>1000</v>
      </c>
    </row>
    <row r="45" spans="1:12" ht="12">
      <c r="A45" s="23">
        <v>511609</v>
      </c>
      <c r="B45" s="20" t="s">
        <v>117</v>
      </c>
      <c r="C45" s="31"/>
      <c r="D45" s="31"/>
      <c r="E45" s="23"/>
      <c r="F45" s="23"/>
      <c r="G45" s="23">
        <v>2425</v>
      </c>
      <c r="H45" s="23"/>
      <c r="I45" s="23"/>
      <c r="J45" s="23"/>
      <c r="K45" s="86">
        <f t="shared" si="0"/>
        <v>2425</v>
      </c>
      <c r="L45" s="75">
        <f t="shared" si="1"/>
        <v>2425</v>
      </c>
    </row>
    <row r="46" spans="1:12" ht="12">
      <c r="A46" s="33">
        <v>248789</v>
      </c>
      <c r="B46" s="20" t="s">
        <v>118</v>
      </c>
      <c r="C46" s="31"/>
      <c r="D46" s="31"/>
      <c r="E46" s="23">
        <v>2317</v>
      </c>
      <c r="F46" s="23">
        <v>2300</v>
      </c>
      <c r="G46" s="23"/>
      <c r="H46" s="23"/>
      <c r="I46" s="23"/>
      <c r="J46" s="23"/>
      <c r="K46" s="86">
        <f t="shared" si="0"/>
        <v>2300</v>
      </c>
      <c r="L46" s="75">
        <f t="shared" si="1"/>
        <v>2300</v>
      </c>
    </row>
    <row r="47" spans="1:12" ht="12">
      <c r="A47" s="69"/>
      <c r="B47" s="20" t="s">
        <v>156</v>
      </c>
      <c r="C47" s="31"/>
      <c r="D47" s="31"/>
      <c r="E47" s="23">
        <v>693</v>
      </c>
      <c r="F47" s="23">
        <v>700</v>
      </c>
      <c r="G47" s="23"/>
      <c r="H47" s="23"/>
      <c r="I47" s="23">
        <v>23700</v>
      </c>
      <c r="J47" s="23"/>
      <c r="K47" s="86">
        <f t="shared" si="0"/>
        <v>24400</v>
      </c>
      <c r="L47" s="75">
        <f t="shared" si="1"/>
        <v>24400</v>
      </c>
    </row>
    <row r="48" spans="1:12" ht="12">
      <c r="A48" s="23">
        <v>248801</v>
      </c>
      <c r="B48" s="20" t="s">
        <v>9</v>
      </c>
      <c r="C48" s="31"/>
      <c r="D48" s="31"/>
      <c r="E48" s="23"/>
      <c r="F48" s="23"/>
      <c r="G48" s="23">
        <v>5545</v>
      </c>
      <c r="H48" s="23"/>
      <c r="I48" s="23"/>
      <c r="J48" s="23"/>
      <c r="K48" s="86">
        <f t="shared" si="0"/>
        <v>5545</v>
      </c>
      <c r="L48" s="75">
        <f t="shared" si="1"/>
        <v>5545</v>
      </c>
    </row>
    <row r="49" spans="1:13" ht="12">
      <c r="A49" s="23">
        <v>248843</v>
      </c>
      <c r="B49" s="20" t="s">
        <v>74</v>
      </c>
      <c r="C49" s="31">
        <v>150000</v>
      </c>
      <c r="D49" s="31"/>
      <c r="E49" s="23">
        <v>10136</v>
      </c>
      <c r="F49" s="23">
        <v>10100</v>
      </c>
      <c r="G49" s="23">
        <v>7265</v>
      </c>
      <c r="H49" s="23"/>
      <c r="I49" s="23">
        <v>23800</v>
      </c>
      <c r="J49" s="23">
        <v>11700</v>
      </c>
      <c r="K49" s="86">
        <f t="shared" si="0"/>
        <v>202865</v>
      </c>
      <c r="L49" s="75">
        <f t="shared" si="1"/>
        <v>52865</v>
      </c>
      <c r="M49" s="7" t="s">
        <v>89</v>
      </c>
    </row>
    <row r="50" spans="1:12" ht="12">
      <c r="A50" s="30">
        <v>248886</v>
      </c>
      <c r="B50" s="20" t="s">
        <v>237</v>
      </c>
      <c r="C50" s="31"/>
      <c r="D50" s="31"/>
      <c r="E50" s="23"/>
      <c r="F50" s="23"/>
      <c r="G50" s="23">
        <v>1040</v>
      </c>
      <c r="H50" s="23"/>
      <c r="I50" s="23"/>
      <c r="J50" s="23"/>
      <c r="K50" s="86">
        <f t="shared" si="0"/>
        <v>1040</v>
      </c>
      <c r="L50" s="75">
        <f t="shared" si="1"/>
        <v>1040</v>
      </c>
    </row>
    <row r="51" spans="1:12" ht="12">
      <c r="A51" s="30">
        <v>515973</v>
      </c>
      <c r="B51" s="20" t="s">
        <v>247</v>
      </c>
      <c r="C51" s="31"/>
      <c r="D51" s="31"/>
      <c r="E51" s="23">
        <v>957</v>
      </c>
      <c r="F51" s="23">
        <v>1000</v>
      </c>
      <c r="G51" s="23"/>
      <c r="H51" s="23"/>
      <c r="I51" s="23"/>
      <c r="J51" s="23"/>
      <c r="K51" s="86">
        <f t="shared" si="0"/>
        <v>1000</v>
      </c>
      <c r="L51" s="75">
        <f t="shared" si="1"/>
        <v>1000</v>
      </c>
    </row>
    <row r="52" spans="1:12" ht="12">
      <c r="A52" s="30">
        <v>511285</v>
      </c>
      <c r="B52" s="20" t="s">
        <v>248</v>
      </c>
      <c r="C52" s="31"/>
      <c r="D52" s="31"/>
      <c r="E52" s="23"/>
      <c r="F52" s="23"/>
      <c r="G52" s="23">
        <v>1040</v>
      </c>
      <c r="H52" s="23"/>
      <c r="I52" s="23"/>
      <c r="J52" s="23"/>
      <c r="K52" s="86">
        <f t="shared" si="0"/>
        <v>1040</v>
      </c>
      <c r="L52" s="75">
        <f t="shared" si="1"/>
        <v>1040</v>
      </c>
    </row>
    <row r="53" spans="1:12" ht="12">
      <c r="A53" s="23">
        <v>515817</v>
      </c>
      <c r="B53" s="20" t="s">
        <v>75</v>
      </c>
      <c r="C53" s="31"/>
      <c r="D53" s="31"/>
      <c r="E53" s="23">
        <v>2269</v>
      </c>
      <c r="F53" s="23">
        <v>2300</v>
      </c>
      <c r="G53" s="23">
        <v>3810</v>
      </c>
      <c r="H53" s="23"/>
      <c r="I53" s="23"/>
      <c r="J53" s="23"/>
      <c r="K53" s="86">
        <f t="shared" si="0"/>
        <v>6110</v>
      </c>
      <c r="L53" s="75">
        <f t="shared" si="1"/>
        <v>6110</v>
      </c>
    </row>
    <row r="54" spans="1:12" ht="12">
      <c r="A54" s="30">
        <v>249025</v>
      </c>
      <c r="B54" s="20" t="s">
        <v>238</v>
      </c>
      <c r="C54" s="31"/>
      <c r="D54" s="31"/>
      <c r="E54" s="23"/>
      <c r="F54" s="23"/>
      <c r="G54" s="23">
        <v>1040</v>
      </c>
      <c r="H54" s="23"/>
      <c r="I54" s="23"/>
      <c r="J54" s="23"/>
      <c r="K54" s="86">
        <f t="shared" si="0"/>
        <v>1040</v>
      </c>
      <c r="L54" s="75">
        <f t="shared" si="1"/>
        <v>1040</v>
      </c>
    </row>
    <row r="55" spans="1:12" ht="12">
      <c r="A55" s="23">
        <v>249050</v>
      </c>
      <c r="B55" s="20" t="s">
        <v>76</v>
      </c>
      <c r="C55" s="31"/>
      <c r="D55" s="31"/>
      <c r="E55" s="23"/>
      <c r="F55" s="23"/>
      <c r="G55" s="23">
        <v>1385</v>
      </c>
      <c r="H55" s="23"/>
      <c r="I55" s="23">
        <v>23800</v>
      </c>
      <c r="J55" s="23"/>
      <c r="K55" s="86">
        <f t="shared" si="0"/>
        <v>25185</v>
      </c>
      <c r="L55" s="75">
        <f t="shared" si="1"/>
        <v>25185</v>
      </c>
    </row>
    <row r="56" spans="1:12" ht="12">
      <c r="A56" s="30">
        <v>515825</v>
      </c>
      <c r="B56" s="20" t="s">
        <v>239</v>
      </c>
      <c r="C56" s="31"/>
      <c r="D56" s="31"/>
      <c r="E56" s="23"/>
      <c r="F56" s="23"/>
      <c r="G56" s="23">
        <v>1040</v>
      </c>
      <c r="H56" s="23"/>
      <c r="I56" s="23"/>
      <c r="J56" s="23"/>
      <c r="K56" s="86">
        <f t="shared" si="0"/>
        <v>1040</v>
      </c>
      <c r="L56" s="75">
        <f t="shared" si="1"/>
        <v>1040</v>
      </c>
    </row>
    <row r="57" spans="1:12" ht="12">
      <c r="A57" s="23">
        <v>249203</v>
      </c>
      <c r="B57" s="20" t="s">
        <v>80</v>
      </c>
      <c r="C57" s="31"/>
      <c r="D57" s="31"/>
      <c r="E57" s="23">
        <v>2166</v>
      </c>
      <c r="F57" s="23">
        <v>2200</v>
      </c>
      <c r="G57" s="23">
        <v>3115</v>
      </c>
      <c r="H57" s="23"/>
      <c r="I57" s="23">
        <v>23500</v>
      </c>
      <c r="J57" s="23"/>
      <c r="K57" s="86">
        <f t="shared" si="0"/>
        <v>28815</v>
      </c>
      <c r="L57" s="75">
        <f t="shared" si="1"/>
        <v>28815</v>
      </c>
    </row>
    <row r="58" spans="1:12" ht="12">
      <c r="A58" s="34">
        <v>511331</v>
      </c>
      <c r="B58" s="20" t="s">
        <v>212</v>
      </c>
      <c r="C58" s="31"/>
      <c r="D58" s="31"/>
      <c r="E58" s="23"/>
      <c r="F58" s="23"/>
      <c r="G58" s="23">
        <v>1040</v>
      </c>
      <c r="H58" s="23"/>
      <c r="I58" s="23"/>
      <c r="J58" s="23"/>
      <c r="K58" s="86">
        <f t="shared" si="0"/>
        <v>1040</v>
      </c>
      <c r="L58" s="75">
        <f t="shared" si="1"/>
        <v>1040</v>
      </c>
    </row>
    <row r="59" spans="1:12" ht="12">
      <c r="A59" s="30">
        <v>249327</v>
      </c>
      <c r="B59" s="20" t="s">
        <v>240</v>
      </c>
      <c r="C59" s="31"/>
      <c r="D59" s="31"/>
      <c r="E59" s="23"/>
      <c r="F59" s="23"/>
      <c r="G59" s="23">
        <v>1040</v>
      </c>
      <c r="H59" s="23"/>
      <c r="I59" s="23"/>
      <c r="J59" s="23"/>
      <c r="K59" s="86">
        <f t="shared" si="0"/>
        <v>1040</v>
      </c>
      <c r="L59" s="75">
        <f t="shared" si="1"/>
        <v>1040</v>
      </c>
    </row>
    <row r="60" spans="1:12" ht="12">
      <c r="A60" s="30">
        <v>249416</v>
      </c>
      <c r="B60" s="20" t="s">
        <v>241</v>
      </c>
      <c r="C60" s="31"/>
      <c r="D60" s="31"/>
      <c r="E60" s="23"/>
      <c r="F60" s="23"/>
      <c r="G60" s="23">
        <v>2425</v>
      </c>
      <c r="H60" s="23"/>
      <c r="I60" s="23"/>
      <c r="J60" s="23"/>
      <c r="K60" s="86">
        <f t="shared" si="0"/>
        <v>2425</v>
      </c>
      <c r="L60" s="75">
        <f t="shared" si="1"/>
        <v>2425</v>
      </c>
    </row>
    <row r="61" spans="1:12" ht="12">
      <c r="A61" s="30">
        <v>515809</v>
      </c>
      <c r="B61" s="20" t="s">
        <v>242</v>
      </c>
      <c r="C61" s="31"/>
      <c r="D61" s="31"/>
      <c r="E61" s="23"/>
      <c r="F61" s="23"/>
      <c r="G61" s="23">
        <v>345</v>
      </c>
      <c r="H61" s="23"/>
      <c r="I61" s="23"/>
      <c r="J61" s="23"/>
      <c r="K61" s="86">
        <f t="shared" si="0"/>
        <v>345</v>
      </c>
      <c r="L61" s="75">
        <f t="shared" si="1"/>
        <v>345</v>
      </c>
    </row>
    <row r="62" spans="1:12" ht="12">
      <c r="A62" s="30">
        <v>515795</v>
      </c>
      <c r="B62" s="20" t="s">
        <v>243</v>
      </c>
      <c r="C62" s="31"/>
      <c r="D62" s="31"/>
      <c r="E62" s="23"/>
      <c r="F62" s="23"/>
      <c r="G62" s="23">
        <v>2770</v>
      </c>
      <c r="H62" s="23"/>
      <c r="I62" s="23"/>
      <c r="J62" s="23"/>
      <c r="K62" s="86">
        <f t="shared" si="0"/>
        <v>2770</v>
      </c>
      <c r="L62" s="75">
        <f t="shared" si="1"/>
        <v>2770</v>
      </c>
    </row>
    <row r="63" spans="1:12" ht="12">
      <c r="A63" s="30">
        <v>584070</v>
      </c>
      <c r="B63" s="20" t="s">
        <v>244</v>
      </c>
      <c r="C63" s="31"/>
      <c r="D63" s="31"/>
      <c r="E63" s="23"/>
      <c r="F63" s="23"/>
      <c r="G63" s="23">
        <v>2080</v>
      </c>
      <c r="H63" s="23"/>
      <c r="I63" s="23"/>
      <c r="J63" s="23"/>
      <c r="K63" s="86">
        <f t="shared" si="0"/>
        <v>2080</v>
      </c>
      <c r="L63" s="75">
        <f t="shared" si="1"/>
        <v>2080</v>
      </c>
    </row>
    <row r="64" spans="1:12" ht="12">
      <c r="A64" s="23">
        <v>249483</v>
      </c>
      <c r="B64" s="20" t="s">
        <v>77</v>
      </c>
      <c r="C64" s="31"/>
      <c r="D64" s="31"/>
      <c r="E64" s="23">
        <v>2057</v>
      </c>
      <c r="F64" s="23">
        <v>2100</v>
      </c>
      <c r="G64" s="23">
        <v>3120</v>
      </c>
      <c r="H64" s="23"/>
      <c r="I64" s="23">
        <v>4000</v>
      </c>
      <c r="J64" s="23"/>
      <c r="K64" s="86">
        <f t="shared" si="0"/>
        <v>9220</v>
      </c>
      <c r="L64" s="75">
        <f t="shared" si="1"/>
        <v>9220</v>
      </c>
    </row>
    <row r="65" spans="1:12" ht="12">
      <c r="A65" s="30">
        <v>515914</v>
      </c>
      <c r="B65" s="77" t="s">
        <v>245</v>
      </c>
      <c r="C65" s="78"/>
      <c r="D65" s="78"/>
      <c r="E65" s="33"/>
      <c r="F65" s="33"/>
      <c r="G65" s="33">
        <v>345</v>
      </c>
      <c r="H65" s="33"/>
      <c r="I65" s="33"/>
      <c r="J65" s="33"/>
      <c r="K65" s="86">
        <f t="shared" si="0"/>
        <v>345</v>
      </c>
      <c r="L65" s="75">
        <f t="shared" si="1"/>
        <v>345</v>
      </c>
    </row>
    <row r="66" spans="1:12" ht="12.75" thickBot="1">
      <c r="A66" s="41">
        <v>249505</v>
      </c>
      <c r="B66" s="79" t="s">
        <v>78</v>
      </c>
      <c r="C66" s="80"/>
      <c r="D66" s="80"/>
      <c r="E66" s="41">
        <v>3702</v>
      </c>
      <c r="F66" s="41">
        <v>3700</v>
      </c>
      <c r="G66" s="41">
        <v>8750</v>
      </c>
      <c r="H66" s="41"/>
      <c r="I66" s="41">
        <v>17300</v>
      </c>
      <c r="J66" s="33">
        <v>11700</v>
      </c>
      <c r="K66" s="86">
        <f t="shared" si="0"/>
        <v>41450</v>
      </c>
      <c r="L66" s="89">
        <f t="shared" si="1"/>
        <v>41450</v>
      </c>
    </row>
    <row r="67" spans="2:12" ht="12.75" thickBot="1">
      <c r="B67" s="15" t="s">
        <v>19</v>
      </c>
      <c r="C67" s="42">
        <f>SUM(C19:C66)</f>
        <v>150000</v>
      </c>
      <c r="D67" s="42">
        <f>SUM(D18:D66)</f>
        <v>50000</v>
      </c>
      <c r="E67" s="44">
        <f>SUM(E19:E66)</f>
        <v>49141</v>
      </c>
      <c r="F67" s="44">
        <f>SUM(F19:F66)</f>
        <v>49300</v>
      </c>
      <c r="G67" s="44">
        <f>SUM(G18:G66)</f>
        <v>145635</v>
      </c>
      <c r="H67" s="44">
        <f>SUM(H19:H66)</f>
        <v>0</v>
      </c>
      <c r="I67" s="44">
        <f>SUM(I19:I66)</f>
        <v>301700</v>
      </c>
      <c r="J67" s="44">
        <f>SUM(J18:J66)</f>
        <v>23400</v>
      </c>
      <c r="K67" s="87">
        <f>SUM(C67:J67)-E67</f>
        <v>720035</v>
      </c>
      <c r="L67" s="81">
        <f t="shared" si="1"/>
        <v>520035</v>
      </c>
    </row>
    <row r="68" ht="12">
      <c r="B68" s="7" t="s">
        <v>81</v>
      </c>
    </row>
    <row r="69" spans="2:6" ht="12">
      <c r="B69" s="166" t="s">
        <v>225</v>
      </c>
      <c r="C69" s="166"/>
      <c r="D69" s="166"/>
      <c r="E69" s="46"/>
      <c r="F69" s="46"/>
    </row>
    <row r="70" spans="2:6" ht="12">
      <c r="B70" s="167" t="s">
        <v>227</v>
      </c>
      <c r="C70" s="167"/>
      <c r="D70" s="167"/>
      <c r="E70" s="46"/>
      <c r="F70" s="46"/>
    </row>
    <row r="71" spans="2:7" ht="12">
      <c r="B71" s="82"/>
      <c r="C71" s="153" t="s">
        <v>226</v>
      </c>
      <c r="D71" s="153"/>
      <c r="E71" s="153"/>
      <c r="F71" s="153"/>
      <c r="G71" s="153"/>
    </row>
  </sheetData>
  <mergeCells count="20">
    <mergeCell ref="J16:J17"/>
    <mergeCell ref="F16:F17"/>
    <mergeCell ref="G16:G17"/>
    <mergeCell ref="I16:I17"/>
    <mergeCell ref="K16:K17"/>
    <mergeCell ref="L16:L17"/>
    <mergeCell ref="B2:B4"/>
    <mergeCell ref="A16:A17"/>
    <mergeCell ref="B16:B17"/>
    <mergeCell ref="C16:D16"/>
    <mergeCell ref="E16:E17"/>
    <mergeCell ref="B6:C6"/>
    <mergeCell ref="C2:D2"/>
    <mergeCell ref="E2:E3"/>
    <mergeCell ref="C71:G71"/>
    <mergeCell ref="F2:F3"/>
    <mergeCell ref="G2:G3"/>
    <mergeCell ref="H16:H17"/>
    <mergeCell ref="B69:D69"/>
    <mergeCell ref="B70:D70"/>
  </mergeCells>
  <printOptions/>
  <pageMargins left="0.59" right="0.19" top="0.61" bottom="0.23" header="0.39" footer="0.21"/>
  <pageSetup fitToHeight="1" fitToWidth="1" horizontalDpi="600" verticalDpi="600" orientation="portrait" paperSize="9" scale="73" r:id="rId1"/>
  <headerFooter alignWithMargins="0">
    <oddHeader>&amp;LVyučtování JSDH 2010
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showGridLines="0" view="pageBreakPreview" zoomScaleSheetLayoutView="100" workbookViewId="0" topLeftCell="A1">
      <selection activeCell="S26" sqref="S26"/>
    </sheetView>
  </sheetViews>
  <sheetFormatPr defaultColWidth="9.00390625" defaultRowHeight="12.75"/>
  <cols>
    <col min="1" max="1" width="9.00390625" style="7" bestFit="1" customWidth="1"/>
    <col min="2" max="2" width="21.75390625" style="7" bestFit="1" customWidth="1"/>
    <col min="3" max="3" width="10.375" style="7" customWidth="1"/>
    <col min="4" max="4" width="11.375" style="7" customWidth="1"/>
    <col min="5" max="5" width="9.375" style="7" customWidth="1"/>
    <col min="6" max="6" width="9.625" style="7" customWidth="1"/>
    <col min="7" max="7" width="12.625" style="7" customWidth="1"/>
    <col min="8" max="8" width="10.125" style="7" customWidth="1"/>
    <col min="9" max="9" width="8.875" style="7" customWidth="1"/>
    <col min="10" max="10" width="8.625" style="7" customWidth="1"/>
    <col min="11" max="11" width="8.00390625" style="7" bestFit="1" customWidth="1"/>
    <col min="12" max="12" width="6.875" style="7" customWidth="1"/>
    <col min="13" max="13" width="2.375" style="7" bestFit="1" customWidth="1"/>
    <col min="14" max="16384" width="9.125" style="7" customWidth="1"/>
  </cols>
  <sheetData>
    <row r="1" spans="2:7" ht="13.5" customHeight="1" thickBot="1">
      <c r="B1" s="144" t="s">
        <v>222</v>
      </c>
      <c r="C1" s="144"/>
      <c r="D1" s="144"/>
      <c r="E1" s="144"/>
      <c r="F1" s="144"/>
      <c r="G1" s="144"/>
    </row>
    <row r="2" spans="2:8" ht="13.5" customHeight="1" thickBot="1">
      <c r="B2" s="168" t="s">
        <v>10</v>
      </c>
      <c r="C2" s="162" t="s">
        <v>2</v>
      </c>
      <c r="D2" s="163"/>
      <c r="E2" s="160" t="s">
        <v>5</v>
      </c>
      <c r="F2" s="164" t="s">
        <v>4</v>
      </c>
      <c r="G2" s="160" t="s">
        <v>3</v>
      </c>
      <c r="H2" s="63"/>
    </row>
    <row r="3" spans="2:8" ht="24.75" thickBot="1">
      <c r="B3" s="169"/>
      <c r="C3" s="90" t="s">
        <v>1</v>
      </c>
      <c r="D3" s="91" t="s">
        <v>221</v>
      </c>
      <c r="E3" s="161"/>
      <c r="F3" s="165"/>
      <c r="G3" s="161"/>
      <c r="H3" s="63"/>
    </row>
    <row r="4" spans="2:8" ht="12.75" thickBot="1">
      <c r="B4" s="170"/>
      <c r="C4" s="12">
        <v>450000</v>
      </c>
      <c r="D4" s="13"/>
      <c r="E4" s="13"/>
      <c r="F4" s="12">
        <v>201685</v>
      </c>
      <c r="G4" s="13">
        <f>SUM(C4:F4)</f>
        <v>651685</v>
      </c>
      <c r="H4" s="45"/>
    </row>
    <row r="5" ht="3.75" customHeight="1"/>
    <row r="6" spans="2:3" ht="12.75" thickBot="1">
      <c r="B6" s="155" t="s">
        <v>224</v>
      </c>
      <c r="C6" s="155"/>
    </row>
    <row r="7" spans="7:8" ht="13.5" customHeight="1" thickBot="1">
      <c r="G7" s="14" t="s">
        <v>223</v>
      </c>
      <c r="H7" s="65"/>
    </row>
    <row r="8" spans="2:8" ht="12.75" thickBot="1">
      <c r="B8" s="15" t="s">
        <v>6</v>
      </c>
      <c r="C8" s="16">
        <v>450000</v>
      </c>
      <c r="D8" s="16"/>
      <c r="E8" s="15"/>
      <c r="F8" s="15"/>
      <c r="G8" s="66">
        <f>+C8/+C4*100</f>
        <v>100</v>
      </c>
      <c r="H8" s="67"/>
    </row>
    <row r="9" spans="2:8" ht="12.75" thickBot="1">
      <c r="B9" s="15" t="s">
        <v>12</v>
      </c>
      <c r="C9" s="18"/>
      <c r="D9" s="18"/>
      <c r="E9" s="15"/>
      <c r="F9" s="15">
        <v>174725</v>
      </c>
      <c r="G9" s="66">
        <f>+F9/F4*100</f>
        <v>86.63262017502541</v>
      </c>
      <c r="H9" s="67"/>
    </row>
    <row r="10" spans="2:8" ht="13.5" thickBot="1">
      <c r="B10" s="15" t="s">
        <v>184</v>
      </c>
      <c r="C10" s="18"/>
      <c r="D10" s="18"/>
      <c r="E10" s="142">
        <v>130100</v>
      </c>
      <c r="F10" s="15"/>
      <c r="G10" s="66"/>
      <c r="H10" s="67"/>
    </row>
    <row r="11" spans="2:8" ht="13.5" thickBot="1">
      <c r="B11" s="15" t="s">
        <v>106</v>
      </c>
      <c r="C11" s="18"/>
      <c r="D11" s="18"/>
      <c r="E11" s="142">
        <v>695</v>
      </c>
      <c r="F11" s="15"/>
      <c r="G11" s="66"/>
      <c r="H11" s="67"/>
    </row>
    <row r="12" spans="2:8" ht="13.5" thickBot="1">
      <c r="B12" s="15" t="s">
        <v>216</v>
      </c>
      <c r="C12" s="18"/>
      <c r="D12" s="18"/>
      <c r="E12" s="142">
        <v>302500</v>
      </c>
      <c r="F12" s="15"/>
      <c r="G12" s="66"/>
      <c r="H12" s="67"/>
    </row>
    <row r="13" spans="2:8" ht="13.5" thickBot="1">
      <c r="B13" s="15" t="s">
        <v>123</v>
      </c>
      <c r="C13" s="18"/>
      <c r="D13" s="18"/>
      <c r="E13" s="142">
        <v>30800</v>
      </c>
      <c r="F13" s="15"/>
      <c r="G13" s="66"/>
      <c r="H13" s="67"/>
    </row>
    <row r="14" spans="2:8" ht="13.5" thickBot="1">
      <c r="B14" s="15" t="s">
        <v>19</v>
      </c>
      <c r="C14" s="18">
        <f>SUM(C8:C13)</f>
        <v>450000</v>
      </c>
      <c r="D14" s="18">
        <f>SUM(D8:D13)</f>
        <v>0</v>
      </c>
      <c r="E14" s="143">
        <f>SUM(E8:E13)</f>
        <v>464095</v>
      </c>
      <c r="F14" s="18">
        <f>SUM(F8:F13)</f>
        <v>174725</v>
      </c>
      <c r="G14" s="66">
        <f>SUM(C14:F14)</f>
        <v>1088820</v>
      </c>
      <c r="H14" s="67"/>
    </row>
    <row r="15" ht="12.75" thickBot="1"/>
    <row r="16" spans="1:12" ht="12">
      <c r="A16" s="147" t="s">
        <v>181</v>
      </c>
      <c r="B16" s="147" t="s">
        <v>13</v>
      </c>
      <c r="C16" s="149" t="s">
        <v>2</v>
      </c>
      <c r="D16" s="150"/>
      <c r="E16" s="147" t="s">
        <v>5</v>
      </c>
      <c r="F16" s="147" t="s">
        <v>374</v>
      </c>
      <c r="G16" s="147" t="s">
        <v>129</v>
      </c>
      <c r="H16" s="151" t="s">
        <v>106</v>
      </c>
      <c r="I16" s="151" t="s">
        <v>217</v>
      </c>
      <c r="J16" s="145" t="s">
        <v>182</v>
      </c>
      <c r="K16" s="147" t="s">
        <v>19</v>
      </c>
      <c r="L16" s="147" t="s">
        <v>373</v>
      </c>
    </row>
    <row r="17" spans="1:12" ht="24.75" thickBot="1">
      <c r="A17" s="148"/>
      <c r="B17" s="148"/>
      <c r="C17" s="61" t="s">
        <v>183</v>
      </c>
      <c r="D17" s="62" t="s">
        <v>221</v>
      </c>
      <c r="E17" s="148"/>
      <c r="F17" s="148"/>
      <c r="G17" s="148"/>
      <c r="H17" s="152"/>
      <c r="I17" s="152"/>
      <c r="J17" s="146"/>
      <c r="K17" s="148"/>
      <c r="L17" s="154"/>
    </row>
    <row r="18" spans="1:12" ht="12">
      <c r="A18" s="83">
        <v>375365</v>
      </c>
      <c r="B18" s="20" t="s">
        <v>356</v>
      </c>
      <c r="C18" s="24"/>
      <c r="D18" s="25"/>
      <c r="E18" s="74"/>
      <c r="F18" s="26"/>
      <c r="G18" s="74">
        <v>690</v>
      </c>
      <c r="H18" s="27"/>
      <c r="I18" s="84"/>
      <c r="J18" s="84"/>
      <c r="K18" s="21">
        <f>SUM(C18:J18)-E18</f>
        <v>690</v>
      </c>
      <c r="L18" s="22">
        <f>K18-C18-D18</f>
        <v>690</v>
      </c>
    </row>
    <row r="19" spans="1:12" ht="12">
      <c r="A19" s="30">
        <v>375381</v>
      </c>
      <c r="B19" s="20" t="s">
        <v>357</v>
      </c>
      <c r="C19" s="24"/>
      <c r="D19" s="25"/>
      <c r="E19" s="74">
        <v>65</v>
      </c>
      <c r="F19" s="26">
        <v>100</v>
      </c>
      <c r="G19" s="74">
        <v>1040</v>
      </c>
      <c r="H19" s="27"/>
      <c r="I19" s="84"/>
      <c r="J19" s="84"/>
      <c r="K19" s="21">
        <f>SUM(C19:J19)-E19</f>
        <v>1140</v>
      </c>
      <c r="L19" s="23">
        <f aca="true" t="shared" si="0" ref="L19:L77">K19-C19-D19</f>
        <v>1140</v>
      </c>
    </row>
    <row r="20" spans="1:12" ht="12">
      <c r="A20" s="30">
        <v>375390</v>
      </c>
      <c r="B20" s="20" t="s">
        <v>358</v>
      </c>
      <c r="C20" s="24"/>
      <c r="D20" s="25"/>
      <c r="E20" s="74"/>
      <c r="F20" s="26"/>
      <c r="G20" s="74">
        <v>3810</v>
      </c>
      <c r="H20" s="27"/>
      <c r="I20" s="84"/>
      <c r="J20" s="84"/>
      <c r="K20" s="21">
        <f>SUM(C20:J20)-E20</f>
        <v>3810</v>
      </c>
      <c r="L20" s="23">
        <f t="shared" si="0"/>
        <v>3810</v>
      </c>
    </row>
    <row r="21" spans="1:12" ht="12">
      <c r="A21" s="23">
        <v>545635</v>
      </c>
      <c r="B21" s="20" t="s">
        <v>147</v>
      </c>
      <c r="C21" s="24"/>
      <c r="D21" s="25"/>
      <c r="E21" s="74">
        <v>20</v>
      </c>
      <c r="F21" s="26">
        <v>0</v>
      </c>
      <c r="G21" s="74">
        <v>1040</v>
      </c>
      <c r="H21" s="27"/>
      <c r="I21" s="84"/>
      <c r="J21" s="84"/>
      <c r="K21" s="21">
        <f>SUM(C21:J21)-E21</f>
        <v>1040</v>
      </c>
      <c r="L21" s="23">
        <f t="shared" si="0"/>
        <v>1040</v>
      </c>
    </row>
    <row r="22" spans="1:12" ht="12">
      <c r="A22" s="23">
        <v>289159</v>
      </c>
      <c r="B22" s="20" t="s">
        <v>119</v>
      </c>
      <c r="C22" s="31"/>
      <c r="D22" s="31"/>
      <c r="E22" s="23"/>
      <c r="F22" s="23"/>
      <c r="G22" s="23">
        <v>2775</v>
      </c>
      <c r="H22" s="23"/>
      <c r="I22" s="23">
        <v>18500</v>
      </c>
      <c r="J22" s="23"/>
      <c r="K22" s="21">
        <f aca="true" t="shared" si="1" ref="K22:K64">SUM(C22:J22)-E22</f>
        <v>21275</v>
      </c>
      <c r="L22" s="23">
        <f t="shared" si="0"/>
        <v>21275</v>
      </c>
    </row>
    <row r="23" spans="1:12" ht="12">
      <c r="A23" s="23">
        <v>289167</v>
      </c>
      <c r="B23" s="20" t="s">
        <v>47</v>
      </c>
      <c r="C23" s="31"/>
      <c r="D23" s="31"/>
      <c r="E23" s="23"/>
      <c r="F23" s="23"/>
      <c r="G23" s="23">
        <v>4940</v>
      </c>
      <c r="H23" s="23"/>
      <c r="I23" s="23">
        <v>16800</v>
      </c>
      <c r="J23" s="23"/>
      <c r="K23" s="21">
        <f t="shared" si="1"/>
        <v>21740</v>
      </c>
      <c r="L23" s="23">
        <f t="shared" si="0"/>
        <v>21740</v>
      </c>
    </row>
    <row r="24" spans="1:12" ht="12">
      <c r="A24" s="23">
        <v>289183</v>
      </c>
      <c r="B24" s="20" t="s">
        <v>48</v>
      </c>
      <c r="C24" s="31"/>
      <c r="D24" s="31"/>
      <c r="E24" s="23">
        <v>718</v>
      </c>
      <c r="F24" s="23">
        <v>700</v>
      </c>
      <c r="G24" s="23">
        <v>3815</v>
      </c>
      <c r="H24" s="23"/>
      <c r="I24" s="23">
        <v>23800</v>
      </c>
      <c r="J24" s="23"/>
      <c r="K24" s="21">
        <f t="shared" si="1"/>
        <v>28315</v>
      </c>
      <c r="L24" s="23">
        <f t="shared" si="0"/>
        <v>28315</v>
      </c>
    </row>
    <row r="25" spans="1:12" ht="12">
      <c r="A25" s="23">
        <v>376779</v>
      </c>
      <c r="B25" s="20" t="s">
        <v>379</v>
      </c>
      <c r="C25" s="31"/>
      <c r="D25" s="31"/>
      <c r="E25" s="23"/>
      <c r="F25" s="23"/>
      <c r="G25" s="23">
        <v>1040</v>
      </c>
      <c r="H25" s="23"/>
      <c r="I25" s="23"/>
      <c r="J25" s="23"/>
      <c r="K25" s="21">
        <f t="shared" si="1"/>
        <v>1040</v>
      </c>
      <c r="L25" s="23">
        <f t="shared" si="0"/>
        <v>1040</v>
      </c>
    </row>
    <row r="26" spans="1:12" ht="12">
      <c r="A26" s="23">
        <v>289205</v>
      </c>
      <c r="B26" s="20" t="s">
        <v>49</v>
      </c>
      <c r="C26" s="31"/>
      <c r="D26" s="31"/>
      <c r="E26" s="23"/>
      <c r="F26" s="23"/>
      <c r="G26" s="23">
        <v>1385</v>
      </c>
      <c r="H26" s="23"/>
      <c r="I26" s="23"/>
      <c r="J26" s="23">
        <v>10000</v>
      </c>
      <c r="K26" s="21">
        <f t="shared" si="1"/>
        <v>11385</v>
      </c>
      <c r="L26" s="23">
        <f t="shared" si="0"/>
        <v>11385</v>
      </c>
    </row>
    <row r="27" spans="1:12" ht="12">
      <c r="A27" s="23">
        <v>376795</v>
      </c>
      <c r="B27" s="20" t="s">
        <v>197</v>
      </c>
      <c r="C27" s="31"/>
      <c r="D27" s="31"/>
      <c r="E27" s="23"/>
      <c r="F27" s="23"/>
      <c r="G27" s="23">
        <v>1735</v>
      </c>
      <c r="H27" s="23"/>
      <c r="I27" s="23"/>
      <c r="J27" s="23"/>
      <c r="K27" s="21">
        <f t="shared" si="1"/>
        <v>1735</v>
      </c>
      <c r="L27" s="23">
        <f t="shared" si="0"/>
        <v>1735</v>
      </c>
    </row>
    <row r="28" spans="1:12" ht="12">
      <c r="A28" s="23">
        <v>289264</v>
      </c>
      <c r="B28" s="20" t="s">
        <v>198</v>
      </c>
      <c r="C28" s="31"/>
      <c r="D28" s="31"/>
      <c r="E28" s="23"/>
      <c r="F28" s="23"/>
      <c r="G28" s="23">
        <v>2085</v>
      </c>
      <c r="H28" s="23"/>
      <c r="I28" s="23"/>
      <c r="J28" s="23"/>
      <c r="K28" s="21">
        <f t="shared" si="1"/>
        <v>2085</v>
      </c>
      <c r="L28" s="23">
        <f t="shared" si="0"/>
        <v>2085</v>
      </c>
    </row>
    <row r="29" spans="1:12" ht="12">
      <c r="A29" s="30">
        <v>289281</v>
      </c>
      <c r="B29" s="20" t="s">
        <v>359</v>
      </c>
      <c r="C29" s="31"/>
      <c r="D29" s="31"/>
      <c r="E29" s="23"/>
      <c r="F29" s="23"/>
      <c r="G29" s="23">
        <v>3470</v>
      </c>
      <c r="H29" s="23"/>
      <c r="I29" s="23"/>
      <c r="J29" s="23"/>
      <c r="K29" s="21">
        <f t="shared" si="1"/>
        <v>3470</v>
      </c>
      <c r="L29" s="23">
        <f t="shared" si="0"/>
        <v>3470</v>
      </c>
    </row>
    <row r="30" spans="1:12" ht="12">
      <c r="A30" s="23">
        <v>289311</v>
      </c>
      <c r="B30" s="20" t="s">
        <v>199</v>
      </c>
      <c r="C30" s="31"/>
      <c r="D30" s="31"/>
      <c r="E30" s="23"/>
      <c r="F30" s="23"/>
      <c r="G30" s="23">
        <v>1040</v>
      </c>
      <c r="H30" s="23"/>
      <c r="I30" s="23"/>
      <c r="J30" s="23"/>
      <c r="K30" s="21">
        <f t="shared" si="1"/>
        <v>1040</v>
      </c>
      <c r="L30" s="23">
        <f t="shared" si="0"/>
        <v>1040</v>
      </c>
    </row>
    <row r="31" spans="1:12" ht="12">
      <c r="A31" s="23">
        <v>289329</v>
      </c>
      <c r="B31" s="20" t="s">
        <v>50</v>
      </c>
      <c r="C31" s="31"/>
      <c r="D31" s="31"/>
      <c r="E31" s="23">
        <v>2708</v>
      </c>
      <c r="F31" s="23">
        <v>2700</v>
      </c>
      <c r="G31" s="23">
        <v>2425</v>
      </c>
      <c r="H31" s="23"/>
      <c r="I31" s="23">
        <v>22800</v>
      </c>
      <c r="J31" s="23"/>
      <c r="K31" s="21">
        <f t="shared" si="1"/>
        <v>27925</v>
      </c>
      <c r="L31" s="23">
        <f t="shared" si="0"/>
        <v>27925</v>
      </c>
    </row>
    <row r="32" spans="1:12" ht="12">
      <c r="A32" s="23">
        <v>376833</v>
      </c>
      <c r="B32" s="20" t="s">
        <v>200</v>
      </c>
      <c r="C32" s="31"/>
      <c r="D32" s="31"/>
      <c r="E32" s="23"/>
      <c r="F32" s="23"/>
      <c r="G32" s="23">
        <v>1390</v>
      </c>
      <c r="H32" s="23"/>
      <c r="I32" s="23"/>
      <c r="J32" s="23"/>
      <c r="K32" s="21">
        <f t="shared" si="1"/>
        <v>1390</v>
      </c>
      <c r="L32" s="23">
        <f t="shared" si="0"/>
        <v>1390</v>
      </c>
    </row>
    <row r="33" spans="1:12" ht="12">
      <c r="A33" s="30">
        <v>376841</v>
      </c>
      <c r="B33" s="20" t="s">
        <v>360</v>
      </c>
      <c r="C33" s="31"/>
      <c r="D33" s="31"/>
      <c r="E33" s="23"/>
      <c r="F33" s="23"/>
      <c r="G33" s="23">
        <v>345</v>
      </c>
      <c r="H33" s="23"/>
      <c r="I33" s="23"/>
      <c r="J33" s="23"/>
      <c r="K33" s="21">
        <f t="shared" si="1"/>
        <v>345</v>
      </c>
      <c r="L33" s="23">
        <f t="shared" si="0"/>
        <v>345</v>
      </c>
    </row>
    <row r="34" spans="1:12" ht="12">
      <c r="A34" s="30">
        <v>377252</v>
      </c>
      <c r="B34" s="20" t="s">
        <v>361</v>
      </c>
      <c r="C34" s="31"/>
      <c r="D34" s="31"/>
      <c r="E34" s="23"/>
      <c r="F34" s="23"/>
      <c r="G34" s="23">
        <v>1385</v>
      </c>
      <c r="H34" s="23"/>
      <c r="I34" s="23"/>
      <c r="J34" s="23"/>
      <c r="K34" s="21">
        <f t="shared" si="1"/>
        <v>1385</v>
      </c>
      <c r="L34" s="23">
        <f t="shared" si="0"/>
        <v>1385</v>
      </c>
    </row>
    <row r="35" spans="1:12" ht="12">
      <c r="A35" s="23">
        <v>289426</v>
      </c>
      <c r="B35" s="20" t="s">
        <v>51</v>
      </c>
      <c r="C35" s="31"/>
      <c r="D35" s="31"/>
      <c r="E35" s="23">
        <v>3999</v>
      </c>
      <c r="F35" s="23">
        <v>4000</v>
      </c>
      <c r="G35" s="23">
        <v>2075</v>
      </c>
      <c r="H35" s="23"/>
      <c r="I35" s="23">
        <v>1000</v>
      </c>
      <c r="J35" s="23"/>
      <c r="K35" s="21">
        <f t="shared" si="1"/>
        <v>7075</v>
      </c>
      <c r="L35" s="23">
        <f t="shared" si="0"/>
        <v>7075</v>
      </c>
    </row>
    <row r="36" spans="1:13" ht="12">
      <c r="A36" s="23">
        <v>289507</v>
      </c>
      <c r="B36" s="20" t="s">
        <v>124</v>
      </c>
      <c r="C36" s="31">
        <v>150000</v>
      </c>
      <c r="D36" s="31"/>
      <c r="E36" s="23">
        <v>60315</v>
      </c>
      <c r="F36" s="23">
        <v>60300</v>
      </c>
      <c r="G36" s="23">
        <v>10830</v>
      </c>
      <c r="H36" s="23"/>
      <c r="I36" s="23">
        <v>18000</v>
      </c>
      <c r="J36" s="23"/>
      <c r="K36" s="21">
        <f t="shared" si="1"/>
        <v>239130</v>
      </c>
      <c r="L36" s="23">
        <f t="shared" si="0"/>
        <v>89130</v>
      </c>
      <c r="M36" s="7" t="s">
        <v>89</v>
      </c>
    </row>
    <row r="37" spans="1:12" ht="12">
      <c r="A37" s="23">
        <v>377562</v>
      </c>
      <c r="B37" s="20" t="s">
        <v>201</v>
      </c>
      <c r="C37" s="31"/>
      <c r="D37" s="31"/>
      <c r="E37" s="23"/>
      <c r="F37" s="23"/>
      <c r="G37" s="23">
        <v>2080</v>
      </c>
      <c r="H37" s="23"/>
      <c r="I37" s="23"/>
      <c r="J37" s="23"/>
      <c r="K37" s="21">
        <f t="shared" si="1"/>
        <v>2080</v>
      </c>
      <c r="L37" s="23">
        <f t="shared" si="0"/>
        <v>2080</v>
      </c>
    </row>
    <row r="38" spans="1:12" ht="12">
      <c r="A38" s="23">
        <v>289531</v>
      </c>
      <c r="B38" s="20" t="s">
        <v>52</v>
      </c>
      <c r="C38" s="31"/>
      <c r="D38" s="31"/>
      <c r="E38" s="23">
        <v>1517</v>
      </c>
      <c r="F38" s="23">
        <v>1500</v>
      </c>
      <c r="G38" s="23">
        <v>2430</v>
      </c>
      <c r="H38" s="23"/>
      <c r="I38" s="23">
        <v>14800</v>
      </c>
      <c r="J38" s="23"/>
      <c r="K38" s="21">
        <f t="shared" si="1"/>
        <v>18730</v>
      </c>
      <c r="L38" s="23">
        <f t="shared" si="0"/>
        <v>18730</v>
      </c>
    </row>
    <row r="39" spans="1:12" ht="12">
      <c r="A39" s="30">
        <v>289612</v>
      </c>
      <c r="B39" s="20" t="s">
        <v>362</v>
      </c>
      <c r="C39" s="31"/>
      <c r="D39" s="31"/>
      <c r="E39" s="23"/>
      <c r="F39" s="23"/>
      <c r="G39" s="23">
        <v>1735</v>
      </c>
      <c r="H39" s="23"/>
      <c r="I39" s="23"/>
      <c r="J39" s="23"/>
      <c r="K39" s="21">
        <f t="shared" si="1"/>
        <v>1735</v>
      </c>
      <c r="L39" s="23">
        <f t="shared" si="0"/>
        <v>1735</v>
      </c>
    </row>
    <row r="40" spans="1:12" ht="12">
      <c r="A40" s="30">
        <v>289655</v>
      </c>
      <c r="B40" s="20" t="s">
        <v>326</v>
      </c>
      <c r="C40" s="31"/>
      <c r="D40" s="31"/>
      <c r="E40" s="23"/>
      <c r="F40" s="23"/>
      <c r="G40" s="23">
        <v>2085</v>
      </c>
      <c r="H40" s="23"/>
      <c r="I40" s="23"/>
      <c r="J40" s="23"/>
      <c r="K40" s="21">
        <f t="shared" si="1"/>
        <v>2085</v>
      </c>
      <c r="L40" s="23">
        <f t="shared" si="0"/>
        <v>2085</v>
      </c>
    </row>
    <row r="41" spans="1:12" ht="12">
      <c r="A41" s="23">
        <v>289698</v>
      </c>
      <c r="B41" s="20" t="s">
        <v>53</v>
      </c>
      <c r="C41" s="31"/>
      <c r="D41" s="31"/>
      <c r="E41" s="23">
        <v>2334</v>
      </c>
      <c r="F41" s="23">
        <v>2300</v>
      </c>
      <c r="G41" s="23">
        <v>6930</v>
      </c>
      <c r="H41" s="23"/>
      <c r="I41" s="23"/>
      <c r="J41" s="23"/>
      <c r="K41" s="21">
        <f t="shared" si="1"/>
        <v>9230</v>
      </c>
      <c r="L41" s="23">
        <f t="shared" si="0"/>
        <v>9230</v>
      </c>
    </row>
    <row r="42" spans="1:12" ht="12">
      <c r="A42" s="23">
        <v>289752</v>
      </c>
      <c r="B42" s="20" t="s">
        <v>54</v>
      </c>
      <c r="C42" s="31"/>
      <c r="D42" s="31"/>
      <c r="E42" s="23">
        <v>5629</v>
      </c>
      <c r="F42" s="23">
        <v>5600</v>
      </c>
      <c r="G42" s="23">
        <v>2420</v>
      </c>
      <c r="H42" s="23">
        <v>695</v>
      </c>
      <c r="I42" s="23">
        <v>20800</v>
      </c>
      <c r="J42" s="23">
        <v>20800</v>
      </c>
      <c r="K42" s="21">
        <f t="shared" si="1"/>
        <v>50315</v>
      </c>
      <c r="L42" s="23">
        <f t="shared" si="0"/>
        <v>50315</v>
      </c>
    </row>
    <row r="43" spans="1:12" ht="12">
      <c r="A43" s="23">
        <v>289795</v>
      </c>
      <c r="B43" s="20" t="s">
        <v>140</v>
      </c>
      <c r="C43" s="31"/>
      <c r="D43" s="31"/>
      <c r="E43" s="23"/>
      <c r="F43" s="23"/>
      <c r="G43" s="23">
        <v>3470</v>
      </c>
      <c r="H43" s="23"/>
      <c r="I43" s="23"/>
      <c r="J43" s="23"/>
      <c r="K43" s="21">
        <f t="shared" si="1"/>
        <v>3470</v>
      </c>
      <c r="L43" s="23">
        <f t="shared" si="0"/>
        <v>3470</v>
      </c>
    </row>
    <row r="44" spans="1:12" ht="12">
      <c r="A44" s="30">
        <v>378119</v>
      </c>
      <c r="B44" s="20" t="s">
        <v>363</v>
      </c>
      <c r="C44" s="31"/>
      <c r="D44" s="31"/>
      <c r="E44" s="23"/>
      <c r="F44" s="23"/>
      <c r="G44" s="23">
        <v>1040</v>
      </c>
      <c r="H44" s="23"/>
      <c r="I44" s="23"/>
      <c r="J44" s="23"/>
      <c r="K44" s="21">
        <f t="shared" si="1"/>
        <v>1040</v>
      </c>
      <c r="L44" s="23">
        <f t="shared" si="0"/>
        <v>1040</v>
      </c>
    </row>
    <row r="45" spans="1:12" ht="12">
      <c r="A45" s="23">
        <v>44065493</v>
      </c>
      <c r="B45" s="20" t="s">
        <v>202</v>
      </c>
      <c r="C45" s="31"/>
      <c r="D45" s="31"/>
      <c r="E45" s="23"/>
      <c r="F45" s="23"/>
      <c r="G45" s="23">
        <v>345</v>
      </c>
      <c r="H45" s="23"/>
      <c r="I45" s="23"/>
      <c r="J45" s="23"/>
      <c r="K45" s="21">
        <f t="shared" si="1"/>
        <v>345</v>
      </c>
      <c r="L45" s="23">
        <f t="shared" si="0"/>
        <v>345</v>
      </c>
    </row>
    <row r="46" spans="1:12" ht="12">
      <c r="A46" s="30">
        <v>378194</v>
      </c>
      <c r="B46" s="20" t="s">
        <v>364</v>
      </c>
      <c r="C46" s="31"/>
      <c r="D46" s="31"/>
      <c r="E46" s="23"/>
      <c r="F46" s="23"/>
      <c r="G46" s="23">
        <v>695</v>
      </c>
      <c r="H46" s="23"/>
      <c r="I46" s="23"/>
      <c r="J46" s="23"/>
      <c r="K46" s="21">
        <f t="shared" si="1"/>
        <v>695</v>
      </c>
      <c r="L46" s="23">
        <f t="shared" si="0"/>
        <v>695</v>
      </c>
    </row>
    <row r="47" spans="1:12" ht="12">
      <c r="A47" s="23">
        <v>289922</v>
      </c>
      <c r="B47" s="20" t="s">
        <v>120</v>
      </c>
      <c r="C47" s="31"/>
      <c r="D47" s="31"/>
      <c r="E47" s="23">
        <v>1632</v>
      </c>
      <c r="F47" s="23">
        <v>1600</v>
      </c>
      <c r="G47" s="23">
        <v>2775</v>
      </c>
      <c r="H47" s="23"/>
      <c r="I47" s="23"/>
      <c r="J47" s="23"/>
      <c r="K47" s="21">
        <f t="shared" si="1"/>
        <v>4375</v>
      </c>
      <c r="L47" s="23">
        <f t="shared" si="0"/>
        <v>4375</v>
      </c>
    </row>
    <row r="48" spans="1:13" ht="12">
      <c r="A48" s="23">
        <v>289931</v>
      </c>
      <c r="B48" s="20" t="s">
        <v>157</v>
      </c>
      <c r="C48" s="31">
        <v>150000</v>
      </c>
      <c r="D48" s="31"/>
      <c r="E48" s="23">
        <v>1736</v>
      </c>
      <c r="F48" s="23">
        <v>1700</v>
      </c>
      <c r="G48" s="23">
        <v>7290</v>
      </c>
      <c r="H48" s="23"/>
      <c r="I48" s="23"/>
      <c r="J48" s="23"/>
      <c r="K48" s="21">
        <f t="shared" si="1"/>
        <v>158990</v>
      </c>
      <c r="L48" s="23">
        <f t="shared" si="0"/>
        <v>8990</v>
      </c>
      <c r="M48" s="7" t="s">
        <v>89</v>
      </c>
    </row>
    <row r="49" spans="1:12" ht="12">
      <c r="A49" s="23">
        <v>378216</v>
      </c>
      <c r="B49" s="20" t="s">
        <v>203</v>
      </c>
      <c r="C49" s="31"/>
      <c r="D49" s="31"/>
      <c r="E49" s="23"/>
      <c r="F49" s="23"/>
      <c r="G49" s="23">
        <v>695</v>
      </c>
      <c r="H49" s="23"/>
      <c r="I49" s="23"/>
      <c r="J49" s="23"/>
      <c r="K49" s="21">
        <f t="shared" si="1"/>
        <v>695</v>
      </c>
      <c r="L49" s="23">
        <f t="shared" si="0"/>
        <v>695</v>
      </c>
    </row>
    <row r="50" spans="1:12" ht="12">
      <c r="A50" s="23">
        <v>290050</v>
      </c>
      <c r="B50" s="20" t="s">
        <v>55</v>
      </c>
      <c r="C50" s="31"/>
      <c r="D50" s="31"/>
      <c r="E50" s="23">
        <v>7425</v>
      </c>
      <c r="F50" s="23">
        <v>7400</v>
      </c>
      <c r="G50" s="23">
        <v>7625</v>
      </c>
      <c r="H50" s="23"/>
      <c r="I50" s="23">
        <v>1000</v>
      </c>
      <c r="J50" s="23"/>
      <c r="K50" s="21">
        <f t="shared" si="1"/>
        <v>16025</v>
      </c>
      <c r="L50" s="23">
        <f t="shared" si="0"/>
        <v>16025</v>
      </c>
    </row>
    <row r="51" spans="1:12" ht="12">
      <c r="A51" s="23">
        <v>290068</v>
      </c>
      <c r="B51" s="20" t="s">
        <v>56</v>
      </c>
      <c r="C51" s="31"/>
      <c r="D51" s="31"/>
      <c r="E51" s="23">
        <v>1893</v>
      </c>
      <c r="F51" s="23">
        <v>1900</v>
      </c>
      <c r="G51" s="23">
        <v>12135</v>
      </c>
      <c r="H51" s="23"/>
      <c r="I51" s="23"/>
      <c r="J51" s="23"/>
      <c r="K51" s="21">
        <f t="shared" si="1"/>
        <v>14035</v>
      </c>
      <c r="L51" s="23">
        <f t="shared" si="0"/>
        <v>14035</v>
      </c>
    </row>
    <row r="52" spans="1:12" ht="12">
      <c r="A52" s="23">
        <v>378470</v>
      </c>
      <c r="B52" s="20" t="s">
        <v>204</v>
      </c>
      <c r="C52" s="31"/>
      <c r="D52" s="31"/>
      <c r="E52" s="23">
        <v>518</v>
      </c>
      <c r="F52" s="23">
        <v>500</v>
      </c>
      <c r="G52" s="23">
        <v>695</v>
      </c>
      <c r="H52" s="23"/>
      <c r="I52" s="23"/>
      <c r="J52" s="23"/>
      <c r="K52" s="21">
        <f t="shared" si="1"/>
        <v>1195</v>
      </c>
      <c r="L52" s="23">
        <f t="shared" si="0"/>
        <v>1195</v>
      </c>
    </row>
    <row r="53" spans="1:12" ht="12">
      <c r="A53" s="23">
        <v>290149</v>
      </c>
      <c r="B53" s="20" t="s">
        <v>57</v>
      </c>
      <c r="C53" s="31"/>
      <c r="D53" s="31"/>
      <c r="E53" s="23"/>
      <c r="F53" s="23"/>
      <c r="G53" s="23">
        <v>2430</v>
      </c>
      <c r="H53" s="23"/>
      <c r="I53" s="23">
        <v>16800</v>
      </c>
      <c r="J53" s="23"/>
      <c r="K53" s="21">
        <f t="shared" si="1"/>
        <v>19230</v>
      </c>
      <c r="L53" s="23">
        <f t="shared" si="0"/>
        <v>19230</v>
      </c>
    </row>
    <row r="54" spans="1:12" ht="12">
      <c r="A54" s="23">
        <v>378356</v>
      </c>
      <c r="B54" s="20" t="s">
        <v>58</v>
      </c>
      <c r="C54" s="31"/>
      <c r="D54" s="31"/>
      <c r="E54" s="23">
        <v>6744</v>
      </c>
      <c r="F54" s="23">
        <v>6700</v>
      </c>
      <c r="G54" s="23">
        <v>3810</v>
      </c>
      <c r="H54" s="23"/>
      <c r="I54" s="23">
        <v>23800</v>
      </c>
      <c r="J54" s="23"/>
      <c r="K54" s="21">
        <f t="shared" si="1"/>
        <v>34310</v>
      </c>
      <c r="L54" s="23">
        <f t="shared" si="0"/>
        <v>34310</v>
      </c>
    </row>
    <row r="55" spans="1:12" ht="12">
      <c r="A55" s="23">
        <v>290181</v>
      </c>
      <c r="B55" s="20" t="s">
        <v>59</v>
      </c>
      <c r="C55" s="31"/>
      <c r="D55" s="31"/>
      <c r="E55" s="23"/>
      <c r="F55" s="23"/>
      <c r="G55" s="23">
        <v>5200</v>
      </c>
      <c r="H55" s="23"/>
      <c r="I55" s="23"/>
      <c r="J55" s="23"/>
      <c r="K55" s="21">
        <f t="shared" si="1"/>
        <v>5200</v>
      </c>
      <c r="L55" s="23">
        <f t="shared" si="0"/>
        <v>5200</v>
      </c>
    </row>
    <row r="56" spans="1:12" ht="12">
      <c r="A56" s="23">
        <v>290203</v>
      </c>
      <c r="B56" s="20" t="s">
        <v>60</v>
      </c>
      <c r="C56" s="31"/>
      <c r="D56" s="31"/>
      <c r="E56" s="23">
        <v>1548</v>
      </c>
      <c r="F56" s="23">
        <v>1500</v>
      </c>
      <c r="G56" s="23">
        <v>4160</v>
      </c>
      <c r="H56" s="23"/>
      <c r="I56" s="23">
        <v>23800</v>
      </c>
      <c r="J56" s="23"/>
      <c r="K56" s="21">
        <f t="shared" si="1"/>
        <v>29460</v>
      </c>
      <c r="L56" s="23">
        <f t="shared" si="0"/>
        <v>29460</v>
      </c>
    </row>
    <row r="57" spans="1:12" ht="12">
      <c r="A57" s="30">
        <v>48527467</v>
      </c>
      <c r="B57" s="20" t="s">
        <v>365</v>
      </c>
      <c r="C57" s="31"/>
      <c r="D57" s="31"/>
      <c r="E57" s="23"/>
      <c r="F57" s="23"/>
      <c r="G57" s="23">
        <v>2080</v>
      </c>
      <c r="H57" s="23"/>
      <c r="I57" s="23"/>
      <c r="J57" s="23"/>
      <c r="K57" s="21">
        <f t="shared" si="1"/>
        <v>2080</v>
      </c>
      <c r="L57" s="23">
        <f t="shared" si="0"/>
        <v>2080</v>
      </c>
    </row>
    <row r="58" spans="1:12" ht="12">
      <c r="A58" s="23">
        <v>48527475</v>
      </c>
      <c r="B58" s="20" t="s">
        <v>205</v>
      </c>
      <c r="C58" s="31"/>
      <c r="D58" s="31"/>
      <c r="E58" s="23"/>
      <c r="F58" s="23"/>
      <c r="G58" s="23">
        <v>1040</v>
      </c>
      <c r="H58" s="23"/>
      <c r="I58" s="23"/>
      <c r="J58" s="23"/>
      <c r="K58" s="21">
        <f t="shared" si="1"/>
        <v>1040</v>
      </c>
      <c r="L58" s="23">
        <f t="shared" si="0"/>
        <v>1040</v>
      </c>
    </row>
    <row r="59" spans="1:12" ht="12">
      <c r="A59" s="23">
        <v>290335</v>
      </c>
      <c r="B59" s="20" t="s">
        <v>366</v>
      </c>
      <c r="C59" s="31"/>
      <c r="D59" s="31"/>
      <c r="E59" s="23"/>
      <c r="F59" s="23"/>
      <c r="G59" s="23">
        <v>1040</v>
      </c>
      <c r="H59" s="23"/>
      <c r="I59" s="23"/>
      <c r="J59" s="23"/>
      <c r="K59" s="21">
        <f t="shared" si="1"/>
        <v>1040</v>
      </c>
      <c r="L59" s="23">
        <f t="shared" si="0"/>
        <v>1040</v>
      </c>
    </row>
    <row r="60" spans="1:12" ht="12">
      <c r="A60" s="23">
        <v>290360</v>
      </c>
      <c r="B60" s="20" t="s">
        <v>158</v>
      </c>
      <c r="C60" s="31"/>
      <c r="D60" s="31"/>
      <c r="E60" s="23">
        <v>331</v>
      </c>
      <c r="F60" s="23">
        <v>300</v>
      </c>
      <c r="G60" s="23">
        <v>7285</v>
      </c>
      <c r="H60" s="23"/>
      <c r="I60" s="23">
        <v>12400</v>
      </c>
      <c r="J60" s="23"/>
      <c r="K60" s="21">
        <f t="shared" si="1"/>
        <v>19985</v>
      </c>
      <c r="L60" s="23">
        <f t="shared" si="0"/>
        <v>19985</v>
      </c>
    </row>
    <row r="61" spans="1:12" ht="12">
      <c r="A61" s="23">
        <v>290378</v>
      </c>
      <c r="B61" s="20" t="s">
        <v>61</v>
      </c>
      <c r="C61" s="31"/>
      <c r="D61" s="31"/>
      <c r="E61" s="23"/>
      <c r="F61" s="23"/>
      <c r="G61" s="23">
        <v>2075</v>
      </c>
      <c r="H61" s="23"/>
      <c r="I61" s="23">
        <v>23800</v>
      </c>
      <c r="J61" s="23"/>
      <c r="K61" s="21">
        <f t="shared" si="1"/>
        <v>25875</v>
      </c>
      <c r="L61" s="23">
        <f t="shared" si="0"/>
        <v>25875</v>
      </c>
    </row>
    <row r="62" spans="1:12" ht="12">
      <c r="A62" s="23">
        <v>290386</v>
      </c>
      <c r="B62" s="20" t="s">
        <v>62</v>
      </c>
      <c r="C62" s="31"/>
      <c r="D62" s="31"/>
      <c r="E62" s="23">
        <v>664</v>
      </c>
      <c r="F62" s="23">
        <v>700</v>
      </c>
      <c r="G62" s="23">
        <v>2770</v>
      </c>
      <c r="H62" s="23"/>
      <c r="I62" s="23"/>
      <c r="J62" s="23"/>
      <c r="K62" s="21">
        <f t="shared" si="1"/>
        <v>3470</v>
      </c>
      <c r="L62" s="23">
        <f t="shared" si="0"/>
        <v>3470</v>
      </c>
    </row>
    <row r="63" spans="1:12" ht="12">
      <c r="A63" s="30">
        <v>378577</v>
      </c>
      <c r="B63" s="20" t="s">
        <v>367</v>
      </c>
      <c r="C63" s="31"/>
      <c r="D63" s="31"/>
      <c r="E63" s="23"/>
      <c r="F63" s="23"/>
      <c r="G63" s="23">
        <v>3470</v>
      </c>
      <c r="H63" s="23"/>
      <c r="I63" s="23"/>
      <c r="J63" s="23"/>
      <c r="K63" s="21">
        <f t="shared" si="1"/>
        <v>3470</v>
      </c>
      <c r="L63" s="23">
        <f t="shared" si="0"/>
        <v>3470</v>
      </c>
    </row>
    <row r="64" spans="1:12" ht="12">
      <c r="A64" s="23">
        <v>378623</v>
      </c>
      <c r="B64" s="20" t="s">
        <v>141</v>
      </c>
      <c r="C64" s="31"/>
      <c r="D64" s="31"/>
      <c r="E64" s="23"/>
      <c r="F64" s="23"/>
      <c r="G64" s="23">
        <v>1040</v>
      </c>
      <c r="H64" s="23"/>
      <c r="I64" s="23"/>
      <c r="J64" s="23"/>
      <c r="K64" s="21">
        <f t="shared" si="1"/>
        <v>1040</v>
      </c>
      <c r="L64" s="23">
        <f t="shared" si="0"/>
        <v>1040</v>
      </c>
    </row>
    <row r="65" spans="1:12" ht="12">
      <c r="A65" s="23">
        <v>290491</v>
      </c>
      <c r="B65" s="20" t="s">
        <v>63</v>
      </c>
      <c r="C65" s="31"/>
      <c r="D65" s="31"/>
      <c r="E65" s="23">
        <v>2698</v>
      </c>
      <c r="F65" s="23">
        <v>2700</v>
      </c>
      <c r="G65" s="23">
        <v>8145</v>
      </c>
      <c r="H65" s="23"/>
      <c r="I65" s="23"/>
      <c r="J65" s="23"/>
      <c r="K65" s="21">
        <f aca="true" t="shared" si="2" ref="K65:K76">SUM(C65:J65)-E65</f>
        <v>10845</v>
      </c>
      <c r="L65" s="23">
        <f t="shared" si="0"/>
        <v>10845</v>
      </c>
    </row>
    <row r="66" spans="1:12" ht="12">
      <c r="A66" s="23">
        <v>290513</v>
      </c>
      <c r="B66" s="20" t="s">
        <v>64</v>
      </c>
      <c r="C66" s="31"/>
      <c r="D66" s="31"/>
      <c r="E66" s="23"/>
      <c r="F66" s="23"/>
      <c r="G66" s="23">
        <v>2425</v>
      </c>
      <c r="H66" s="23"/>
      <c r="I66" s="23">
        <v>22200</v>
      </c>
      <c r="J66" s="23"/>
      <c r="K66" s="21">
        <f t="shared" si="2"/>
        <v>24625</v>
      </c>
      <c r="L66" s="23">
        <f t="shared" si="0"/>
        <v>24625</v>
      </c>
    </row>
    <row r="67" spans="1:12" ht="12">
      <c r="A67" s="23">
        <v>290548</v>
      </c>
      <c r="B67" s="20" t="s">
        <v>65</v>
      </c>
      <c r="C67" s="31"/>
      <c r="D67" s="31"/>
      <c r="E67" s="23"/>
      <c r="F67" s="23"/>
      <c r="G67" s="23">
        <v>6245</v>
      </c>
      <c r="H67" s="23"/>
      <c r="I67" s="23"/>
      <c r="J67" s="23"/>
      <c r="K67" s="21">
        <f t="shared" si="2"/>
        <v>6245</v>
      </c>
      <c r="L67" s="23">
        <f t="shared" si="0"/>
        <v>6245</v>
      </c>
    </row>
    <row r="68" spans="1:12" ht="12">
      <c r="A68" s="30">
        <v>290556</v>
      </c>
      <c r="B68" s="20" t="s">
        <v>368</v>
      </c>
      <c r="C68" s="31"/>
      <c r="D68" s="31"/>
      <c r="E68" s="23">
        <v>2584</v>
      </c>
      <c r="F68" s="23">
        <v>2600</v>
      </c>
      <c r="G68" s="23">
        <v>1735</v>
      </c>
      <c r="H68" s="23"/>
      <c r="I68" s="23"/>
      <c r="J68" s="23"/>
      <c r="K68" s="21">
        <f t="shared" si="2"/>
        <v>4335</v>
      </c>
      <c r="L68" s="23">
        <f t="shared" si="0"/>
        <v>4335</v>
      </c>
    </row>
    <row r="69" spans="1:12" ht="12">
      <c r="A69" s="23">
        <v>290599</v>
      </c>
      <c r="B69" s="20" t="s">
        <v>90</v>
      </c>
      <c r="C69" s="31"/>
      <c r="D69" s="31"/>
      <c r="E69" s="23"/>
      <c r="F69" s="23"/>
      <c r="G69" s="23">
        <v>1035</v>
      </c>
      <c r="H69" s="23"/>
      <c r="I69" s="23"/>
      <c r="J69" s="23"/>
      <c r="K69" s="21">
        <f t="shared" si="2"/>
        <v>1035</v>
      </c>
      <c r="L69" s="23">
        <f t="shared" si="0"/>
        <v>1035</v>
      </c>
    </row>
    <row r="70" spans="1:12" ht="12">
      <c r="A70" s="23">
        <v>290602</v>
      </c>
      <c r="B70" s="20" t="s">
        <v>91</v>
      </c>
      <c r="C70" s="31"/>
      <c r="D70" s="31"/>
      <c r="E70" s="23">
        <v>5133</v>
      </c>
      <c r="F70" s="23">
        <v>5100</v>
      </c>
      <c r="G70" s="23">
        <v>3810</v>
      </c>
      <c r="H70" s="23"/>
      <c r="I70" s="23">
        <v>23800</v>
      </c>
      <c r="J70" s="23"/>
      <c r="K70" s="21">
        <f t="shared" si="2"/>
        <v>32710</v>
      </c>
      <c r="L70" s="23">
        <f t="shared" si="0"/>
        <v>32710</v>
      </c>
    </row>
    <row r="71" spans="1:12" ht="12">
      <c r="A71" s="30">
        <v>545627</v>
      </c>
      <c r="B71" s="20" t="s">
        <v>369</v>
      </c>
      <c r="C71" s="31"/>
      <c r="D71" s="31"/>
      <c r="E71" s="23"/>
      <c r="F71" s="23"/>
      <c r="G71" s="23">
        <v>2775</v>
      </c>
      <c r="H71" s="23"/>
      <c r="I71" s="23"/>
      <c r="J71" s="23"/>
      <c r="K71" s="21">
        <f t="shared" si="2"/>
        <v>2775</v>
      </c>
      <c r="L71" s="23">
        <f t="shared" si="0"/>
        <v>2775</v>
      </c>
    </row>
    <row r="72" spans="1:12" ht="12">
      <c r="A72" s="23">
        <v>290629</v>
      </c>
      <c r="B72" s="20" t="s">
        <v>10</v>
      </c>
      <c r="C72" s="31"/>
      <c r="D72" s="31"/>
      <c r="E72" s="23"/>
      <c r="F72" s="23"/>
      <c r="G72" s="23">
        <v>2775</v>
      </c>
      <c r="H72" s="23"/>
      <c r="I72" s="23"/>
      <c r="J72" s="23"/>
      <c r="K72" s="21">
        <f t="shared" si="2"/>
        <v>2775</v>
      </c>
      <c r="L72" s="23">
        <f t="shared" si="0"/>
        <v>2775</v>
      </c>
    </row>
    <row r="73" spans="1:12" ht="12">
      <c r="A73" s="23">
        <v>290637</v>
      </c>
      <c r="B73" s="20" t="s">
        <v>206</v>
      </c>
      <c r="C73" s="31"/>
      <c r="D73" s="31"/>
      <c r="E73" s="23"/>
      <c r="F73" s="23"/>
      <c r="G73" s="23">
        <v>2430</v>
      </c>
      <c r="H73" s="23"/>
      <c r="I73" s="23"/>
      <c r="J73" s="23"/>
      <c r="K73" s="21">
        <f t="shared" si="2"/>
        <v>2430</v>
      </c>
      <c r="L73" s="23">
        <f t="shared" si="0"/>
        <v>2430</v>
      </c>
    </row>
    <row r="74" spans="1:12" ht="12">
      <c r="A74" s="23">
        <v>44065531</v>
      </c>
      <c r="B74" s="20" t="s">
        <v>207</v>
      </c>
      <c r="C74" s="31"/>
      <c r="D74" s="31"/>
      <c r="E74" s="23"/>
      <c r="F74" s="23"/>
      <c r="G74" s="23">
        <v>345</v>
      </c>
      <c r="H74" s="23"/>
      <c r="I74" s="23"/>
      <c r="J74" s="23"/>
      <c r="K74" s="21">
        <f t="shared" si="2"/>
        <v>345</v>
      </c>
      <c r="L74" s="23">
        <f t="shared" si="0"/>
        <v>345</v>
      </c>
    </row>
    <row r="75" spans="1:12" ht="12">
      <c r="A75" s="23">
        <v>290661</v>
      </c>
      <c r="B75" s="20" t="s">
        <v>67</v>
      </c>
      <c r="C75" s="31"/>
      <c r="D75" s="31"/>
      <c r="E75" s="23"/>
      <c r="F75" s="23"/>
      <c r="G75" s="23">
        <v>695</v>
      </c>
      <c r="H75" s="23"/>
      <c r="I75" s="23"/>
      <c r="J75" s="23"/>
      <c r="K75" s="21">
        <f t="shared" si="2"/>
        <v>695</v>
      </c>
      <c r="L75" s="23">
        <f t="shared" si="0"/>
        <v>695</v>
      </c>
    </row>
    <row r="76" spans="1:13" ht="12.75" thickBot="1">
      <c r="A76" s="41">
        <v>290751</v>
      </c>
      <c r="B76" s="79" t="s">
        <v>68</v>
      </c>
      <c r="C76" s="80">
        <v>150000</v>
      </c>
      <c r="D76" s="80"/>
      <c r="E76" s="41">
        <v>20234</v>
      </c>
      <c r="F76" s="41">
        <v>20200</v>
      </c>
      <c r="G76" s="41">
        <v>4150</v>
      </c>
      <c r="H76" s="41"/>
      <c r="I76" s="41">
        <v>18400</v>
      </c>
      <c r="J76" s="33"/>
      <c r="K76" s="21">
        <f t="shared" si="2"/>
        <v>192750</v>
      </c>
      <c r="L76" s="33">
        <f t="shared" si="0"/>
        <v>42750</v>
      </c>
      <c r="M76" s="7" t="s">
        <v>89</v>
      </c>
    </row>
    <row r="77" spans="2:12" ht="12.75" thickBot="1">
      <c r="B77" s="15" t="s">
        <v>19</v>
      </c>
      <c r="C77" s="42">
        <f>SUM(C22:C76)</f>
        <v>450000</v>
      </c>
      <c r="D77" s="42">
        <v>0</v>
      </c>
      <c r="E77" s="44">
        <f>SUM(E18:E76)</f>
        <v>130445</v>
      </c>
      <c r="F77" s="44">
        <f>SUM(F18:F76)</f>
        <v>130100</v>
      </c>
      <c r="G77" s="44">
        <f>SUM(G18:G76)</f>
        <v>174725</v>
      </c>
      <c r="H77" s="44">
        <f>SUM(H22:H76)</f>
        <v>695</v>
      </c>
      <c r="I77" s="44">
        <f>SUM(I22:I76)</f>
        <v>302500</v>
      </c>
      <c r="J77" s="44">
        <f>SUM(J18:J76)</f>
        <v>30800</v>
      </c>
      <c r="K77" s="71">
        <f>SUM(C77:J77)-E77</f>
        <v>1088820</v>
      </c>
      <c r="L77" s="15">
        <f t="shared" si="0"/>
        <v>638820</v>
      </c>
    </row>
    <row r="78" ht="12">
      <c r="B78" s="7" t="s">
        <v>81</v>
      </c>
    </row>
    <row r="79" spans="2:6" ht="12">
      <c r="B79" s="153" t="s">
        <v>225</v>
      </c>
      <c r="C79" s="153"/>
      <c r="D79" s="153"/>
      <c r="E79" s="46"/>
      <c r="F79" s="46"/>
    </row>
    <row r="80" spans="2:7" ht="12">
      <c r="B80" s="82"/>
      <c r="C80" s="153" t="s">
        <v>226</v>
      </c>
      <c r="D80" s="153"/>
      <c r="E80" s="153"/>
      <c r="F80" s="153"/>
      <c r="G80" s="153"/>
    </row>
  </sheetData>
  <mergeCells count="19">
    <mergeCell ref="B2:B4"/>
    <mergeCell ref="I16:I17"/>
    <mergeCell ref="J16:J17"/>
    <mergeCell ref="G2:G3"/>
    <mergeCell ref="F2:F3"/>
    <mergeCell ref="C2:D2"/>
    <mergeCell ref="E2:E3"/>
    <mergeCell ref="L16:L17"/>
    <mergeCell ref="A16:A17"/>
    <mergeCell ref="B16:B17"/>
    <mergeCell ref="C16:D16"/>
    <mergeCell ref="E16:E17"/>
    <mergeCell ref="G16:G17"/>
    <mergeCell ref="H16:H17"/>
    <mergeCell ref="F16:F17"/>
    <mergeCell ref="C80:G80"/>
    <mergeCell ref="K16:K17"/>
    <mergeCell ref="B79:D79"/>
    <mergeCell ref="B6:C6"/>
  </mergeCells>
  <printOptions/>
  <pageMargins left="0.59" right="0.19" top="0.61" bottom="0.23" header="0.39" footer="0.21"/>
  <pageSetup fitToHeight="1" fitToWidth="1" horizontalDpi="600" verticalDpi="600" orientation="portrait" paperSize="9" scale="74" r:id="rId1"/>
  <headerFooter alignWithMargins="0">
    <oddHeader>&amp;LVyučtování JSDH 2010
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8"/>
  <sheetViews>
    <sheetView showGridLines="0" view="pageBreakPreview" zoomScaleSheetLayoutView="100" workbookViewId="0" topLeftCell="A1">
      <selection activeCell="S26" sqref="S26"/>
    </sheetView>
  </sheetViews>
  <sheetFormatPr defaultColWidth="9.00390625" defaultRowHeight="12.75"/>
  <cols>
    <col min="1" max="1" width="9.00390625" style="8" bestFit="1" customWidth="1"/>
    <col min="2" max="2" width="25.125" style="7" bestFit="1" customWidth="1"/>
    <col min="3" max="3" width="9.75390625" style="7" customWidth="1"/>
    <col min="4" max="4" width="11.625" style="7" customWidth="1"/>
    <col min="5" max="5" width="9.25390625" style="7" customWidth="1"/>
    <col min="6" max="6" width="9.625" style="7" customWidth="1"/>
    <col min="7" max="7" width="12.375" style="7" customWidth="1"/>
    <col min="8" max="8" width="9.75390625" style="7" customWidth="1"/>
    <col min="9" max="10" width="8.625" style="7" customWidth="1"/>
    <col min="11" max="11" width="8.00390625" style="7" bestFit="1" customWidth="1"/>
    <col min="12" max="12" width="8.875" style="7" customWidth="1"/>
    <col min="13" max="13" width="2.375" style="7" bestFit="1" customWidth="1"/>
    <col min="14" max="16384" width="9.125" style="7" customWidth="1"/>
  </cols>
  <sheetData>
    <row r="1" spans="2:7" ht="12.75" thickBot="1">
      <c r="B1" s="144" t="s">
        <v>222</v>
      </c>
      <c r="C1" s="144"/>
      <c r="D1" s="144"/>
      <c r="E1" s="144"/>
      <c r="F1" s="144"/>
      <c r="G1" s="144"/>
    </row>
    <row r="2" spans="2:8" ht="12.75" thickBot="1">
      <c r="B2" s="168" t="s">
        <v>11</v>
      </c>
      <c r="C2" s="162" t="s">
        <v>2</v>
      </c>
      <c r="D2" s="163"/>
      <c r="E2" s="160" t="s">
        <v>5</v>
      </c>
      <c r="F2" s="164" t="s">
        <v>4</v>
      </c>
      <c r="G2" s="160" t="s">
        <v>3</v>
      </c>
      <c r="H2" s="63"/>
    </row>
    <row r="3" spans="2:8" ht="24.75" thickBot="1">
      <c r="B3" s="169"/>
      <c r="C3" s="90" t="s">
        <v>1</v>
      </c>
      <c r="D3" s="91" t="s">
        <v>221</v>
      </c>
      <c r="E3" s="161"/>
      <c r="F3" s="165"/>
      <c r="G3" s="161"/>
      <c r="H3" s="63"/>
    </row>
    <row r="4" spans="2:8" ht="12.75" thickBot="1">
      <c r="B4" s="170"/>
      <c r="C4" s="93">
        <v>300000</v>
      </c>
      <c r="D4" s="13"/>
      <c r="E4" s="13"/>
      <c r="F4" s="12">
        <v>440075</v>
      </c>
      <c r="G4" s="13">
        <f>SUM(C4:F4)</f>
        <v>740075</v>
      </c>
      <c r="H4" s="45"/>
    </row>
    <row r="5" ht="6.75" customHeight="1"/>
    <row r="6" spans="2:6" ht="12.75" thickBot="1">
      <c r="B6" s="155" t="s">
        <v>224</v>
      </c>
      <c r="C6" s="155"/>
      <c r="D6" s="64"/>
      <c r="E6" s="64"/>
      <c r="F6" s="64"/>
    </row>
    <row r="7" spans="2:8" ht="12.75" thickBot="1">
      <c r="B7" s="64"/>
      <c r="C7" s="64"/>
      <c r="D7" s="64"/>
      <c r="E7" s="64"/>
      <c r="F7" s="85"/>
      <c r="G7" s="14" t="s">
        <v>223</v>
      </c>
      <c r="H7" s="65"/>
    </row>
    <row r="8" spans="2:8" ht="12.75" thickBot="1">
      <c r="B8" s="15" t="s">
        <v>6</v>
      </c>
      <c r="C8" s="16">
        <v>300000</v>
      </c>
      <c r="D8" s="16"/>
      <c r="E8" s="15"/>
      <c r="F8" s="15"/>
      <c r="G8" s="66">
        <f>+C8/+C4*100</f>
        <v>100</v>
      </c>
      <c r="H8" s="67"/>
    </row>
    <row r="9" spans="2:8" ht="12.75" thickBot="1">
      <c r="B9" s="15" t="s">
        <v>12</v>
      </c>
      <c r="C9" s="18"/>
      <c r="D9" s="18"/>
      <c r="E9" s="15"/>
      <c r="F9" s="15">
        <v>342470</v>
      </c>
      <c r="G9" s="66">
        <f>+F9/F4*100</f>
        <v>77.82082599556894</v>
      </c>
      <c r="H9" s="67"/>
    </row>
    <row r="10" spans="2:8" ht="12.75" thickBot="1">
      <c r="B10" s="15" t="s">
        <v>7</v>
      </c>
      <c r="C10" s="18"/>
      <c r="D10" s="18"/>
      <c r="E10" s="15">
        <v>155500</v>
      </c>
      <c r="F10" s="15"/>
      <c r="G10" s="66"/>
      <c r="H10" s="67"/>
    </row>
    <row r="11" spans="2:8" ht="12.75" thickBot="1">
      <c r="B11" s="15" t="s">
        <v>106</v>
      </c>
      <c r="C11" s="18"/>
      <c r="D11" s="18"/>
      <c r="E11" s="15"/>
      <c r="F11" s="15">
        <v>95415</v>
      </c>
      <c r="G11" s="66"/>
      <c r="H11" s="67"/>
    </row>
    <row r="12" spans="2:8" ht="12.75" thickBot="1">
      <c r="B12" s="15" t="s">
        <v>216</v>
      </c>
      <c r="C12" s="18"/>
      <c r="D12" s="18"/>
      <c r="E12" s="15">
        <v>350400</v>
      </c>
      <c r="F12" s="15"/>
      <c r="G12" s="66"/>
      <c r="H12" s="67"/>
    </row>
    <row r="13" spans="2:8" ht="12.75" thickBot="1">
      <c r="B13" s="15" t="s">
        <v>123</v>
      </c>
      <c r="C13" s="18"/>
      <c r="D13" s="18"/>
      <c r="E13" s="15">
        <v>37200</v>
      </c>
      <c r="F13" s="15"/>
      <c r="G13" s="66"/>
      <c r="H13" s="67"/>
    </row>
    <row r="14" spans="2:8" ht="12.75" thickBot="1">
      <c r="B14" s="15" t="s">
        <v>19</v>
      </c>
      <c r="C14" s="18">
        <f>SUM(C8:C13)</f>
        <v>300000</v>
      </c>
      <c r="D14" s="18"/>
      <c r="E14" s="18">
        <f>SUM(E9:E13)</f>
        <v>543100</v>
      </c>
      <c r="F14" s="18">
        <f>SUM(F9:F13)</f>
        <v>437885</v>
      </c>
      <c r="G14" s="66">
        <f>SUM(C14:F14)</f>
        <v>1280985</v>
      </c>
      <c r="H14" s="67"/>
    </row>
    <row r="15" ht="12.75" thickBot="1"/>
    <row r="16" spans="1:12" ht="12">
      <c r="A16" s="147" t="s">
        <v>181</v>
      </c>
      <c r="B16" s="147" t="s">
        <v>13</v>
      </c>
      <c r="C16" s="149" t="s">
        <v>2</v>
      </c>
      <c r="D16" s="150"/>
      <c r="E16" s="147" t="s">
        <v>5</v>
      </c>
      <c r="F16" s="147" t="s">
        <v>374</v>
      </c>
      <c r="G16" s="147" t="s">
        <v>129</v>
      </c>
      <c r="H16" s="151" t="s">
        <v>106</v>
      </c>
      <c r="I16" s="151" t="s">
        <v>217</v>
      </c>
      <c r="J16" s="145" t="s">
        <v>182</v>
      </c>
      <c r="K16" s="147" t="s">
        <v>19</v>
      </c>
      <c r="L16" s="147" t="s">
        <v>373</v>
      </c>
    </row>
    <row r="17" spans="1:12" ht="24.75" thickBot="1">
      <c r="A17" s="148"/>
      <c r="B17" s="148"/>
      <c r="C17" s="61" t="s">
        <v>183</v>
      </c>
      <c r="D17" s="62" t="s">
        <v>221</v>
      </c>
      <c r="E17" s="148"/>
      <c r="F17" s="148"/>
      <c r="G17" s="148"/>
      <c r="H17" s="152"/>
      <c r="I17" s="152"/>
      <c r="J17" s="146"/>
      <c r="K17" s="148"/>
      <c r="L17" s="154"/>
    </row>
    <row r="18" spans="1:12" ht="12">
      <c r="A18" s="22">
        <v>293971</v>
      </c>
      <c r="B18" s="53" t="s">
        <v>28</v>
      </c>
      <c r="C18" s="94"/>
      <c r="D18" s="94"/>
      <c r="E18" s="95">
        <v>14047</v>
      </c>
      <c r="F18" s="95">
        <v>14000</v>
      </c>
      <c r="G18" s="95">
        <v>10035</v>
      </c>
      <c r="H18" s="95">
        <v>14300</v>
      </c>
      <c r="I18" s="95">
        <v>23800</v>
      </c>
      <c r="J18" s="95"/>
      <c r="K18" s="21">
        <f aca="true" t="shared" si="0" ref="K18:K50">SUM(C18:J18)-E18</f>
        <v>62135</v>
      </c>
      <c r="L18" s="22">
        <f>K18-C18-D18</f>
        <v>62135</v>
      </c>
    </row>
    <row r="19" spans="1:12" ht="12">
      <c r="A19" s="10">
        <v>294004</v>
      </c>
      <c r="B19" s="20" t="s">
        <v>29</v>
      </c>
      <c r="C19" s="96"/>
      <c r="D19" s="96"/>
      <c r="E19" s="97">
        <v>595</v>
      </c>
      <c r="F19" s="97">
        <v>600</v>
      </c>
      <c r="G19" s="97">
        <v>14185</v>
      </c>
      <c r="H19" s="97">
        <v>11440</v>
      </c>
      <c r="I19" s="97">
        <v>23800</v>
      </c>
      <c r="J19" s="97"/>
      <c r="K19" s="21">
        <f t="shared" si="0"/>
        <v>50025</v>
      </c>
      <c r="L19" s="23">
        <f aca="true" t="shared" si="1" ref="L19:L82">K19-C19-D19</f>
        <v>50025</v>
      </c>
    </row>
    <row r="20" spans="1:12" ht="12">
      <c r="A20" s="32"/>
      <c r="B20" s="20" t="s">
        <v>271</v>
      </c>
      <c r="C20" s="96"/>
      <c r="D20" s="96"/>
      <c r="E20" s="97"/>
      <c r="F20" s="97"/>
      <c r="G20" s="97">
        <v>1040</v>
      </c>
      <c r="H20" s="97"/>
      <c r="I20" s="97"/>
      <c r="J20" s="97"/>
      <c r="K20" s="21">
        <f t="shared" si="0"/>
        <v>1040</v>
      </c>
      <c r="L20" s="23">
        <f t="shared" si="1"/>
        <v>1040</v>
      </c>
    </row>
    <row r="21" spans="1:12" ht="12">
      <c r="A21" s="29">
        <v>599301</v>
      </c>
      <c r="B21" s="20" t="s">
        <v>272</v>
      </c>
      <c r="C21" s="96"/>
      <c r="D21" s="96"/>
      <c r="E21" s="97"/>
      <c r="F21" s="97"/>
      <c r="G21" s="97">
        <v>695</v>
      </c>
      <c r="H21" s="97"/>
      <c r="I21" s="97"/>
      <c r="J21" s="97"/>
      <c r="K21" s="21">
        <f t="shared" si="0"/>
        <v>695</v>
      </c>
      <c r="L21" s="23">
        <f t="shared" si="1"/>
        <v>695</v>
      </c>
    </row>
    <row r="22" spans="1:12" ht="12">
      <c r="A22" s="23">
        <v>600547</v>
      </c>
      <c r="B22" s="20" t="s">
        <v>165</v>
      </c>
      <c r="C22" s="96"/>
      <c r="D22" s="96"/>
      <c r="E22" s="97"/>
      <c r="F22" s="97"/>
      <c r="G22" s="97">
        <v>345</v>
      </c>
      <c r="H22" s="97"/>
      <c r="I22" s="97"/>
      <c r="J22" s="97"/>
      <c r="K22" s="21">
        <f t="shared" si="0"/>
        <v>345</v>
      </c>
      <c r="L22" s="23">
        <f t="shared" si="1"/>
        <v>345</v>
      </c>
    </row>
    <row r="23" spans="1:12" ht="12">
      <c r="A23" s="29">
        <v>599328</v>
      </c>
      <c r="B23" s="20" t="s">
        <v>273</v>
      </c>
      <c r="C23" s="96"/>
      <c r="D23" s="96"/>
      <c r="E23" s="97"/>
      <c r="F23" s="97"/>
      <c r="G23" s="97">
        <v>1035</v>
      </c>
      <c r="H23" s="97"/>
      <c r="I23" s="97"/>
      <c r="J23" s="97"/>
      <c r="K23" s="21">
        <f t="shared" si="0"/>
        <v>1035</v>
      </c>
      <c r="L23" s="23">
        <f t="shared" si="1"/>
        <v>1035</v>
      </c>
    </row>
    <row r="24" spans="1:12" ht="12">
      <c r="A24" s="33">
        <v>294136</v>
      </c>
      <c r="B24" s="20" t="s">
        <v>159</v>
      </c>
      <c r="C24" s="96"/>
      <c r="D24" s="96"/>
      <c r="E24" s="97">
        <v>665</v>
      </c>
      <c r="F24" s="97">
        <v>700</v>
      </c>
      <c r="G24" s="97">
        <v>6240</v>
      </c>
      <c r="H24" s="97"/>
      <c r="I24" s="97"/>
      <c r="J24" s="97"/>
      <c r="K24" s="21">
        <f t="shared" si="0"/>
        <v>6940</v>
      </c>
      <c r="L24" s="23">
        <f t="shared" si="1"/>
        <v>6940</v>
      </c>
    </row>
    <row r="25" spans="1:12" ht="12">
      <c r="A25" s="10"/>
      <c r="B25" s="20" t="s">
        <v>275</v>
      </c>
      <c r="C25" s="96"/>
      <c r="D25" s="96"/>
      <c r="E25" s="97"/>
      <c r="F25" s="97"/>
      <c r="G25" s="97">
        <v>690</v>
      </c>
      <c r="H25" s="97"/>
      <c r="I25" s="97"/>
      <c r="J25" s="97"/>
      <c r="K25" s="21">
        <f t="shared" si="0"/>
        <v>690</v>
      </c>
      <c r="L25" s="23">
        <f t="shared" si="1"/>
        <v>690</v>
      </c>
    </row>
    <row r="26" spans="1:12" ht="12">
      <c r="A26" s="10"/>
      <c r="B26" s="20" t="s">
        <v>274</v>
      </c>
      <c r="C26" s="96"/>
      <c r="D26" s="96"/>
      <c r="E26" s="97"/>
      <c r="F26" s="97"/>
      <c r="G26" s="97">
        <v>690</v>
      </c>
      <c r="H26" s="97"/>
      <c r="I26" s="97"/>
      <c r="J26" s="97"/>
      <c r="K26" s="21">
        <f t="shared" si="0"/>
        <v>690</v>
      </c>
      <c r="L26" s="23">
        <f t="shared" si="1"/>
        <v>690</v>
      </c>
    </row>
    <row r="27" spans="1:12" ht="12">
      <c r="A27" s="10"/>
      <c r="B27" s="20" t="s">
        <v>276</v>
      </c>
      <c r="C27" s="96"/>
      <c r="D27" s="96"/>
      <c r="E27" s="97"/>
      <c r="F27" s="97"/>
      <c r="G27" s="97">
        <v>2080</v>
      </c>
      <c r="H27" s="97"/>
      <c r="I27" s="97"/>
      <c r="J27" s="97"/>
      <c r="K27" s="21">
        <f t="shared" si="0"/>
        <v>2080</v>
      </c>
      <c r="L27" s="23">
        <f t="shared" si="1"/>
        <v>2080</v>
      </c>
    </row>
    <row r="28" spans="1:12" ht="12">
      <c r="A28" s="68"/>
      <c r="B28" s="20" t="s">
        <v>277</v>
      </c>
      <c r="C28" s="96"/>
      <c r="D28" s="96"/>
      <c r="E28" s="97"/>
      <c r="F28" s="97"/>
      <c r="G28" s="97">
        <v>1040</v>
      </c>
      <c r="H28" s="97"/>
      <c r="I28" s="97"/>
      <c r="J28" s="97"/>
      <c r="K28" s="21">
        <f t="shared" si="0"/>
        <v>1040</v>
      </c>
      <c r="L28" s="23">
        <f t="shared" si="1"/>
        <v>1040</v>
      </c>
    </row>
    <row r="29" spans="1:12" ht="12">
      <c r="A29" s="23">
        <v>294179</v>
      </c>
      <c r="B29" s="20" t="s">
        <v>30</v>
      </c>
      <c r="C29" s="96"/>
      <c r="D29" s="96"/>
      <c r="E29" s="97">
        <v>2973</v>
      </c>
      <c r="F29" s="97">
        <v>3000</v>
      </c>
      <c r="G29" s="97">
        <v>5545</v>
      </c>
      <c r="H29" s="97"/>
      <c r="I29" s="97"/>
      <c r="J29" s="97"/>
      <c r="K29" s="21">
        <f t="shared" si="0"/>
        <v>8545</v>
      </c>
      <c r="L29" s="23">
        <f t="shared" si="1"/>
        <v>8545</v>
      </c>
    </row>
    <row r="30" spans="1:12" ht="12">
      <c r="A30" s="30">
        <v>599361</v>
      </c>
      <c r="B30" s="20" t="s">
        <v>278</v>
      </c>
      <c r="C30" s="96"/>
      <c r="D30" s="96"/>
      <c r="E30" s="97"/>
      <c r="F30" s="97"/>
      <c r="G30" s="97">
        <v>2770</v>
      </c>
      <c r="H30" s="97"/>
      <c r="I30" s="97"/>
      <c r="J30" s="97"/>
      <c r="K30" s="21">
        <f t="shared" si="0"/>
        <v>2770</v>
      </c>
      <c r="L30" s="23">
        <f t="shared" si="1"/>
        <v>2770</v>
      </c>
    </row>
    <row r="31" spans="1:12" ht="12">
      <c r="A31" s="10">
        <v>842443</v>
      </c>
      <c r="B31" s="20" t="s">
        <v>190</v>
      </c>
      <c r="C31" s="96"/>
      <c r="D31" s="96"/>
      <c r="E31" s="97"/>
      <c r="F31" s="97"/>
      <c r="G31" s="97">
        <v>2430</v>
      </c>
      <c r="H31" s="97"/>
      <c r="I31" s="97"/>
      <c r="J31" s="97"/>
      <c r="K31" s="21">
        <f t="shared" si="0"/>
        <v>2430</v>
      </c>
      <c r="L31" s="23">
        <f t="shared" si="1"/>
        <v>2430</v>
      </c>
    </row>
    <row r="32" spans="1:12" ht="12">
      <c r="A32" s="23">
        <v>294233</v>
      </c>
      <c r="B32" s="20" t="s">
        <v>122</v>
      </c>
      <c r="C32" s="96"/>
      <c r="D32" s="96"/>
      <c r="E32" s="97">
        <v>1889</v>
      </c>
      <c r="F32" s="97">
        <v>1900</v>
      </c>
      <c r="G32" s="97">
        <v>6590</v>
      </c>
      <c r="H32" s="97"/>
      <c r="I32" s="97">
        <v>22100</v>
      </c>
      <c r="J32" s="97"/>
      <c r="K32" s="21">
        <f t="shared" si="0"/>
        <v>30590</v>
      </c>
      <c r="L32" s="23">
        <f t="shared" si="1"/>
        <v>30590</v>
      </c>
    </row>
    <row r="33" spans="1:12" ht="12">
      <c r="A33" s="23">
        <v>543870</v>
      </c>
      <c r="B33" s="20" t="s">
        <v>166</v>
      </c>
      <c r="C33" s="96"/>
      <c r="D33" s="96"/>
      <c r="E33" s="97"/>
      <c r="F33" s="97"/>
      <c r="G33" s="97">
        <v>1385</v>
      </c>
      <c r="H33" s="97">
        <v>14300</v>
      </c>
      <c r="I33" s="97"/>
      <c r="J33" s="97"/>
      <c r="K33" s="21">
        <f t="shared" si="0"/>
        <v>15685</v>
      </c>
      <c r="L33" s="23">
        <f t="shared" si="1"/>
        <v>15685</v>
      </c>
    </row>
    <row r="34" spans="1:12" ht="12">
      <c r="A34" s="32"/>
      <c r="B34" s="20" t="s">
        <v>279</v>
      </c>
      <c r="C34" s="96"/>
      <c r="D34" s="96"/>
      <c r="E34" s="97">
        <v>2561</v>
      </c>
      <c r="F34" s="97">
        <v>2600</v>
      </c>
      <c r="G34" s="97">
        <v>1040</v>
      </c>
      <c r="H34" s="97"/>
      <c r="I34" s="97"/>
      <c r="J34" s="97"/>
      <c r="K34" s="21">
        <f t="shared" si="0"/>
        <v>3640</v>
      </c>
      <c r="L34" s="23">
        <f t="shared" si="1"/>
        <v>3640</v>
      </c>
    </row>
    <row r="35" spans="1:12" ht="12">
      <c r="A35" s="32">
        <v>294306</v>
      </c>
      <c r="B35" s="20" t="s">
        <v>16</v>
      </c>
      <c r="C35" s="96"/>
      <c r="D35" s="96"/>
      <c r="E35" s="97"/>
      <c r="F35" s="97"/>
      <c r="G35" s="97">
        <v>9015</v>
      </c>
      <c r="H35" s="97"/>
      <c r="I35" s="97"/>
      <c r="J35" s="97"/>
      <c r="K35" s="21">
        <f t="shared" si="0"/>
        <v>9015</v>
      </c>
      <c r="L35" s="23">
        <f t="shared" si="1"/>
        <v>9015</v>
      </c>
    </row>
    <row r="36" spans="1:12" ht="12">
      <c r="A36" s="23">
        <v>531669</v>
      </c>
      <c r="B36" s="20" t="s">
        <v>167</v>
      </c>
      <c r="C36" s="96"/>
      <c r="D36" s="96"/>
      <c r="E36" s="97">
        <v>375</v>
      </c>
      <c r="F36" s="97">
        <v>400</v>
      </c>
      <c r="G36" s="97"/>
      <c r="H36" s="97"/>
      <c r="I36" s="97"/>
      <c r="J36" s="97"/>
      <c r="K36" s="21">
        <f t="shared" si="0"/>
        <v>400</v>
      </c>
      <c r="L36" s="23">
        <f t="shared" si="1"/>
        <v>400</v>
      </c>
    </row>
    <row r="37" spans="1:12" ht="12">
      <c r="A37" s="29">
        <v>842133</v>
      </c>
      <c r="B37" s="20" t="s">
        <v>307</v>
      </c>
      <c r="C37" s="96"/>
      <c r="D37" s="96"/>
      <c r="E37" s="97">
        <v>115</v>
      </c>
      <c r="F37" s="97">
        <v>100</v>
      </c>
      <c r="G37" s="97"/>
      <c r="H37" s="97"/>
      <c r="I37" s="97"/>
      <c r="J37" s="97"/>
      <c r="K37" s="21">
        <f t="shared" si="0"/>
        <v>100</v>
      </c>
      <c r="L37" s="23">
        <f t="shared" si="1"/>
        <v>100</v>
      </c>
    </row>
    <row r="38" spans="1:12" ht="12">
      <c r="A38" s="33">
        <v>294471</v>
      </c>
      <c r="B38" s="20" t="s">
        <v>31</v>
      </c>
      <c r="C38" s="96"/>
      <c r="D38" s="96"/>
      <c r="E38" s="97">
        <v>2105</v>
      </c>
      <c r="F38" s="97">
        <v>2100</v>
      </c>
      <c r="G38" s="97">
        <v>7285</v>
      </c>
      <c r="H38" s="97"/>
      <c r="I38" s="97">
        <v>22700</v>
      </c>
      <c r="J38" s="97"/>
      <c r="K38" s="21">
        <f t="shared" si="0"/>
        <v>32085</v>
      </c>
      <c r="L38" s="23">
        <f t="shared" si="1"/>
        <v>32085</v>
      </c>
    </row>
    <row r="39" spans="1:12" ht="12">
      <c r="A39" s="69"/>
      <c r="B39" s="20" t="s">
        <v>280</v>
      </c>
      <c r="C39" s="96"/>
      <c r="D39" s="96"/>
      <c r="E39" s="97"/>
      <c r="F39" s="97"/>
      <c r="G39" s="97">
        <v>1040</v>
      </c>
      <c r="H39" s="97"/>
      <c r="I39" s="97"/>
      <c r="J39" s="97"/>
      <c r="K39" s="21">
        <f t="shared" si="0"/>
        <v>1040</v>
      </c>
      <c r="L39" s="23">
        <f t="shared" si="1"/>
        <v>1040</v>
      </c>
    </row>
    <row r="40" spans="1:12" ht="12">
      <c r="A40" s="29">
        <v>599506</v>
      </c>
      <c r="B40" s="20" t="s">
        <v>281</v>
      </c>
      <c r="C40" s="96"/>
      <c r="D40" s="96"/>
      <c r="E40" s="97"/>
      <c r="F40" s="97"/>
      <c r="G40" s="97">
        <v>2080</v>
      </c>
      <c r="H40" s="97"/>
      <c r="I40" s="97"/>
      <c r="J40" s="97"/>
      <c r="K40" s="21">
        <f t="shared" si="0"/>
        <v>2080</v>
      </c>
      <c r="L40" s="23">
        <f t="shared" si="1"/>
        <v>2080</v>
      </c>
    </row>
    <row r="41" spans="1:12" ht="12">
      <c r="A41" s="23">
        <v>531677</v>
      </c>
      <c r="B41" s="20" t="s">
        <v>171</v>
      </c>
      <c r="C41" s="96"/>
      <c r="D41" s="96"/>
      <c r="E41" s="97">
        <v>1588</v>
      </c>
      <c r="F41" s="97">
        <v>1600</v>
      </c>
      <c r="G41" s="97"/>
      <c r="H41" s="97"/>
      <c r="I41" s="97"/>
      <c r="J41" s="97"/>
      <c r="K41" s="21">
        <f t="shared" si="0"/>
        <v>1600</v>
      </c>
      <c r="L41" s="23">
        <f t="shared" si="1"/>
        <v>1600</v>
      </c>
    </row>
    <row r="42" spans="1:12" ht="12">
      <c r="A42" s="23">
        <v>294616</v>
      </c>
      <c r="B42" s="20" t="s">
        <v>32</v>
      </c>
      <c r="C42" s="96"/>
      <c r="D42" s="96"/>
      <c r="E42" s="97">
        <v>5823</v>
      </c>
      <c r="F42" s="97">
        <v>5800</v>
      </c>
      <c r="G42" s="97">
        <v>2775</v>
      </c>
      <c r="H42" s="97"/>
      <c r="I42" s="97">
        <v>23800</v>
      </c>
      <c r="J42" s="97"/>
      <c r="K42" s="21">
        <f t="shared" si="0"/>
        <v>32375</v>
      </c>
      <c r="L42" s="23">
        <f t="shared" si="1"/>
        <v>32375</v>
      </c>
    </row>
    <row r="43" spans="1:12" ht="12">
      <c r="A43" s="10">
        <v>842648</v>
      </c>
      <c r="B43" s="20" t="s">
        <v>282</v>
      </c>
      <c r="C43" s="96"/>
      <c r="D43" s="96"/>
      <c r="E43" s="97"/>
      <c r="F43" s="97"/>
      <c r="G43" s="97">
        <v>1040</v>
      </c>
      <c r="H43" s="97"/>
      <c r="I43" s="97"/>
      <c r="J43" s="97"/>
      <c r="K43" s="21">
        <f t="shared" si="0"/>
        <v>1040</v>
      </c>
      <c r="L43" s="23">
        <f t="shared" si="1"/>
        <v>1040</v>
      </c>
    </row>
    <row r="44" spans="1:12" ht="12">
      <c r="A44" s="23">
        <v>599514</v>
      </c>
      <c r="B44" s="20" t="s">
        <v>46</v>
      </c>
      <c r="C44" s="96"/>
      <c r="D44" s="96"/>
      <c r="E44" s="97">
        <v>1083</v>
      </c>
      <c r="F44" s="97">
        <v>1100</v>
      </c>
      <c r="G44" s="97">
        <v>690</v>
      </c>
      <c r="H44" s="97"/>
      <c r="I44" s="97"/>
      <c r="J44" s="97"/>
      <c r="K44" s="21">
        <f t="shared" si="0"/>
        <v>1790</v>
      </c>
      <c r="L44" s="23">
        <f t="shared" si="1"/>
        <v>1790</v>
      </c>
    </row>
    <row r="45" spans="1:12" ht="12">
      <c r="A45" s="23">
        <v>842478</v>
      </c>
      <c r="B45" s="20" t="s">
        <v>172</v>
      </c>
      <c r="C45" s="96"/>
      <c r="D45" s="96"/>
      <c r="E45" s="97"/>
      <c r="F45" s="97"/>
      <c r="G45" s="97">
        <v>1035</v>
      </c>
      <c r="H45" s="97"/>
      <c r="I45" s="97"/>
      <c r="J45" s="97"/>
      <c r="K45" s="21">
        <f t="shared" si="0"/>
        <v>1035</v>
      </c>
      <c r="L45" s="23">
        <f t="shared" si="1"/>
        <v>1035</v>
      </c>
    </row>
    <row r="46" spans="1:12" ht="12">
      <c r="A46" s="23">
        <v>294730</v>
      </c>
      <c r="B46" s="20" t="s">
        <v>191</v>
      </c>
      <c r="C46" s="96"/>
      <c r="D46" s="96"/>
      <c r="E46" s="97"/>
      <c r="F46" s="97"/>
      <c r="G46" s="97">
        <v>2430</v>
      </c>
      <c r="H46" s="97"/>
      <c r="I46" s="97"/>
      <c r="J46" s="97"/>
      <c r="K46" s="21">
        <f t="shared" si="0"/>
        <v>2430</v>
      </c>
      <c r="L46" s="23">
        <f t="shared" si="1"/>
        <v>2430</v>
      </c>
    </row>
    <row r="47" spans="1:12" ht="12">
      <c r="A47" s="29">
        <v>545171</v>
      </c>
      <c r="B47" s="20" t="s">
        <v>283</v>
      </c>
      <c r="C47" s="96"/>
      <c r="D47" s="96"/>
      <c r="E47" s="97"/>
      <c r="F47" s="97"/>
      <c r="G47" s="97">
        <v>1040</v>
      </c>
      <c r="H47" s="97"/>
      <c r="I47" s="97"/>
      <c r="J47" s="97"/>
      <c r="K47" s="21">
        <f t="shared" si="0"/>
        <v>1040</v>
      </c>
      <c r="L47" s="23">
        <f t="shared" si="1"/>
        <v>1040</v>
      </c>
    </row>
    <row r="48" spans="1:12" ht="12">
      <c r="A48" s="23">
        <v>294799</v>
      </c>
      <c r="B48" s="20" t="s">
        <v>33</v>
      </c>
      <c r="C48" s="96"/>
      <c r="D48" s="96"/>
      <c r="E48" s="97">
        <v>9400</v>
      </c>
      <c r="F48" s="97">
        <v>9400</v>
      </c>
      <c r="G48" s="97">
        <v>3465</v>
      </c>
      <c r="H48" s="97"/>
      <c r="I48" s="97"/>
      <c r="J48" s="97"/>
      <c r="K48" s="21">
        <f t="shared" si="0"/>
        <v>12865</v>
      </c>
      <c r="L48" s="23">
        <f t="shared" si="1"/>
        <v>12865</v>
      </c>
    </row>
    <row r="49" spans="1:12" ht="12">
      <c r="A49" s="29">
        <v>599573</v>
      </c>
      <c r="B49" s="20" t="s">
        <v>284</v>
      </c>
      <c r="C49" s="96"/>
      <c r="D49" s="96"/>
      <c r="E49" s="97"/>
      <c r="F49" s="97"/>
      <c r="G49" s="97">
        <v>345</v>
      </c>
      <c r="H49" s="97"/>
      <c r="I49" s="97"/>
      <c r="J49" s="97"/>
      <c r="K49" s="21">
        <f t="shared" si="0"/>
        <v>345</v>
      </c>
      <c r="L49" s="23">
        <f t="shared" si="1"/>
        <v>345</v>
      </c>
    </row>
    <row r="50" spans="1:12" ht="12">
      <c r="A50" s="30">
        <v>294829</v>
      </c>
      <c r="B50" s="20" t="s">
        <v>285</v>
      </c>
      <c r="C50" s="96"/>
      <c r="D50" s="96"/>
      <c r="E50" s="97"/>
      <c r="F50" s="97"/>
      <c r="G50" s="97">
        <v>2080</v>
      </c>
      <c r="H50" s="97"/>
      <c r="I50" s="97"/>
      <c r="J50" s="97"/>
      <c r="K50" s="21">
        <f t="shared" si="0"/>
        <v>2080</v>
      </c>
      <c r="L50" s="23">
        <f t="shared" si="1"/>
        <v>2080</v>
      </c>
    </row>
    <row r="51" spans="1:12" ht="12">
      <c r="A51" s="29">
        <v>599620</v>
      </c>
      <c r="B51" s="20" t="s">
        <v>286</v>
      </c>
      <c r="C51" s="96"/>
      <c r="D51" s="96"/>
      <c r="E51" s="97"/>
      <c r="F51" s="97"/>
      <c r="G51" s="97">
        <v>1040</v>
      </c>
      <c r="H51" s="97"/>
      <c r="I51" s="97"/>
      <c r="J51" s="97"/>
      <c r="K51" s="21">
        <f aca="true" t="shared" si="2" ref="K51:K80">SUM(C51:J51)-E51</f>
        <v>1040</v>
      </c>
      <c r="L51" s="23">
        <f t="shared" si="1"/>
        <v>1040</v>
      </c>
    </row>
    <row r="52" spans="1:13" ht="12">
      <c r="A52" s="33">
        <v>294900</v>
      </c>
      <c r="B52" s="20" t="s">
        <v>125</v>
      </c>
      <c r="C52" s="96">
        <v>150000</v>
      </c>
      <c r="D52" s="96"/>
      <c r="E52" s="97">
        <v>28998</v>
      </c>
      <c r="F52" s="97">
        <v>29000</v>
      </c>
      <c r="G52" s="97">
        <v>24625</v>
      </c>
      <c r="H52" s="97">
        <v>11440</v>
      </c>
      <c r="I52" s="97">
        <v>24000</v>
      </c>
      <c r="J52" s="97"/>
      <c r="K52" s="21">
        <f t="shared" si="2"/>
        <v>239065</v>
      </c>
      <c r="L52" s="23">
        <f t="shared" si="1"/>
        <v>89065</v>
      </c>
      <c r="M52" s="7" t="s">
        <v>89</v>
      </c>
    </row>
    <row r="53" spans="1:12" ht="12">
      <c r="A53" s="68"/>
      <c r="B53" s="20" t="s">
        <v>168</v>
      </c>
      <c r="C53" s="96"/>
      <c r="D53" s="96"/>
      <c r="E53" s="97"/>
      <c r="F53" s="97"/>
      <c r="G53" s="97">
        <v>1040</v>
      </c>
      <c r="H53" s="97"/>
      <c r="I53" s="97"/>
      <c r="J53" s="97"/>
      <c r="K53" s="21">
        <f t="shared" si="2"/>
        <v>1040</v>
      </c>
      <c r="L53" s="23">
        <f t="shared" si="1"/>
        <v>1040</v>
      </c>
    </row>
    <row r="54" spans="1:12" ht="12">
      <c r="A54" s="68"/>
      <c r="B54" s="20" t="s">
        <v>192</v>
      </c>
      <c r="C54" s="96"/>
      <c r="D54" s="96"/>
      <c r="E54" s="97"/>
      <c r="F54" s="97"/>
      <c r="G54" s="97">
        <v>1040</v>
      </c>
      <c r="H54" s="97"/>
      <c r="I54" s="97"/>
      <c r="J54" s="97"/>
      <c r="K54" s="21">
        <f t="shared" si="2"/>
        <v>1040</v>
      </c>
      <c r="L54" s="23">
        <f t="shared" si="1"/>
        <v>1040</v>
      </c>
    </row>
    <row r="55" spans="1:12" ht="12">
      <c r="A55" s="68"/>
      <c r="B55" s="20" t="s">
        <v>287</v>
      </c>
      <c r="C55" s="96"/>
      <c r="D55" s="96"/>
      <c r="E55" s="97"/>
      <c r="F55" s="97"/>
      <c r="G55" s="97">
        <v>1385</v>
      </c>
      <c r="H55" s="97"/>
      <c r="I55" s="97"/>
      <c r="J55" s="97"/>
      <c r="K55" s="21">
        <f t="shared" si="2"/>
        <v>1385</v>
      </c>
      <c r="L55" s="23">
        <f t="shared" si="1"/>
        <v>1385</v>
      </c>
    </row>
    <row r="56" spans="1:12" ht="12">
      <c r="A56" s="68"/>
      <c r="B56" s="20" t="s">
        <v>174</v>
      </c>
      <c r="C56" s="96"/>
      <c r="D56" s="96"/>
      <c r="E56" s="97">
        <v>1394</v>
      </c>
      <c r="F56" s="97">
        <v>1400</v>
      </c>
      <c r="G56" s="97">
        <v>3125</v>
      </c>
      <c r="H56" s="97">
        <v>11440</v>
      </c>
      <c r="I56" s="97"/>
      <c r="J56" s="97"/>
      <c r="K56" s="21">
        <f t="shared" si="2"/>
        <v>15965</v>
      </c>
      <c r="L56" s="23">
        <f t="shared" si="1"/>
        <v>15965</v>
      </c>
    </row>
    <row r="57" spans="1:12" ht="12">
      <c r="A57" s="23">
        <v>294926</v>
      </c>
      <c r="B57" s="20" t="s">
        <v>34</v>
      </c>
      <c r="C57" s="96"/>
      <c r="D57" s="96"/>
      <c r="E57" s="97">
        <v>4373</v>
      </c>
      <c r="F57" s="97">
        <v>4400</v>
      </c>
      <c r="G57" s="97">
        <v>11770</v>
      </c>
      <c r="H57" s="97"/>
      <c r="I57" s="97">
        <v>23800</v>
      </c>
      <c r="J57" s="97"/>
      <c r="K57" s="21">
        <f t="shared" si="2"/>
        <v>39970</v>
      </c>
      <c r="L57" s="23">
        <f t="shared" si="1"/>
        <v>39970</v>
      </c>
    </row>
    <row r="58" spans="1:12" ht="12">
      <c r="A58" s="10">
        <v>599638</v>
      </c>
      <c r="B58" s="20" t="s">
        <v>193</v>
      </c>
      <c r="C58" s="96"/>
      <c r="D58" s="96"/>
      <c r="E58" s="97"/>
      <c r="F58" s="97"/>
      <c r="G58" s="97">
        <v>345</v>
      </c>
      <c r="H58" s="97"/>
      <c r="I58" s="97"/>
      <c r="J58" s="97"/>
      <c r="K58" s="21">
        <f t="shared" si="2"/>
        <v>345</v>
      </c>
      <c r="L58" s="23">
        <f t="shared" si="1"/>
        <v>345</v>
      </c>
    </row>
    <row r="59" spans="1:12" ht="12">
      <c r="A59" s="10">
        <v>546739</v>
      </c>
      <c r="B59" s="20" t="s">
        <v>194</v>
      </c>
      <c r="C59" s="96"/>
      <c r="D59" s="96"/>
      <c r="E59" s="97">
        <v>1521</v>
      </c>
      <c r="F59" s="97">
        <v>1500</v>
      </c>
      <c r="G59" s="97">
        <v>1040</v>
      </c>
      <c r="H59" s="97"/>
      <c r="I59" s="97"/>
      <c r="J59" s="97"/>
      <c r="K59" s="21">
        <f t="shared" si="2"/>
        <v>2540</v>
      </c>
      <c r="L59" s="23">
        <f t="shared" si="1"/>
        <v>2540</v>
      </c>
    </row>
    <row r="60" spans="1:12" ht="12">
      <c r="A60" s="23">
        <v>84409</v>
      </c>
      <c r="B60" s="20" t="s">
        <v>104</v>
      </c>
      <c r="C60" s="96"/>
      <c r="D60" s="96"/>
      <c r="E60" s="97">
        <v>2221</v>
      </c>
      <c r="F60" s="97">
        <v>2200</v>
      </c>
      <c r="G60" s="97">
        <v>9715</v>
      </c>
      <c r="H60" s="97"/>
      <c r="I60" s="97"/>
      <c r="J60" s="97">
        <v>10000</v>
      </c>
      <c r="K60" s="21">
        <f t="shared" si="2"/>
        <v>21915</v>
      </c>
      <c r="L60" s="23">
        <f t="shared" si="1"/>
        <v>21915</v>
      </c>
    </row>
    <row r="61" spans="1:12" ht="12">
      <c r="A61" s="23">
        <v>295035</v>
      </c>
      <c r="B61" s="20" t="s">
        <v>160</v>
      </c>
      <c r="C61" s="96"/>
      <c r="D61" s="96"/>
      <c r="E61" s="97">
        <v>7008</v>
      </c>
      <c r="F61" s="97">
        <v>7000</v>
      </c>
      <c r="G61" s="97">
        <v>6940</v>
      </c>
      <c r="H61" s="97"/>
      <c r="I61" s="97"/>
      <c r="J61" s="97">
        <v>10000</v>
      </c>
      <c r="K61" s="21">
        <f t="shared" si="2"/>
        <v>23940</v>
      </c>
      <c r="L61" s="23">
        <f t="shared" si="1"/>
        <v>23940</v>
      </c>
    </row>
    <row r="62" spans="1:12" ht="12">
      <c r="A62" s="30">
        <v>599671</v>
      </c>
      <c r="B62" s="20" t="s">
        <v>288</v>
      </c>
      <c r="C62" s="96"/>
      <c r="D62" s="96"/>
      <c r="E62" s="97"/>
      <c r="F62" s="97"/>
      <c r="G62" s="97">
        <v>1040</v>
      </c>
      <c r="H62" s="97"/>
      <c r="I62" s="97"/>
      <c r="J62" s="97"/>
      <c r="K62" s="21">
        <f t="shared" si="2"/>
        <v>1040</v>
      </c>
      <c r="L62" s="23">
        <f t="shared" si="1"/>
        <v>1040</v>
      </c>
    </row>
    <row r="63" spans="1:12" ht="12">
      <c r="A63" s="29">
        <v>842206</v>
      </c>
      <c r="B63" s="20" t="s">
        <v>289</v>
      </c>
      <c r="C63" s="96"/>
      <c r="D63" s="96"/>
      <c r="E63" s="97"/>
      <c r="F63" s="97"/>
      <c r="G63" s="97">
        <v>1040</v>
      </c>
      <c r="H63" s="97"/>
      <c r="I63" s="97"/>
      <c r="J63" s="97"/>
      <c r="K63" s="21">
        <f t="shared" si="2"/>
        <v>1040</v>
      </c>
      <c r="L63" s="23">
        <f t="shared" si="1"/>
        <v>1040</v>
      </c>
    </row>
    <row r="64" spans="1:12" ht="12">
      <c r="A64" s="23">
        <v>840670</v>
      </c>
      <c r="B64" s="20" t="s">
        <v>35</v>
      </c>
      <c r="C64" s="96"/>
      <c r="D64" s="96"/>
      <c r="E64" s="97">
        <v>2753</v>
      </c>
      <c r="F64" s="97">
        <v>2800</v>
      </c>
      <c r="G64" s="97">
        <v>2080</v>
      </c>
      <c r="H64" s="97"/>
      <c r="I64" s="97"/>
      <c r="J64" s="97"/>
      <c r="K64" s="21">
        <f t="shared" si="2"/>
        <v>4880</v>
      </c>
      <c r="L64" s="23">
        <f t="shared" si="1"/>
        <v>4880</v>
      </c>
    </row>
    <row r="65" spans="1:12" ht="12">
      <c r="A65" s="69">
        <v>599727</v>
      </c>
      <c r="B65" s="20" t="s">
        <v>290</v>
      </c>
      <c r="C65" s="96"/>
      <c r="D65" s="96"/>
      <c r="E65" s="97"/>
      <c r="F65" s="97"/>
      <c r="G65" s="97">
        <v>2080</v>
      </c>
      <c r="H65" s="97"/>
      <c r="I65" s="97"/>
      <c r="J65" s="97"/>
      <c r="K65" s="21">
        <f t="shared" si="2"/>
        <v>2080</v>
      </c>
      <c r="L65" s="23">
        <f t="shared" si="1"/>
        <v>2080</v>
      </c>
    </row>
    <row r="66" spans="1:12" ht="12">
      <c r="A66" s="23">
        <v>295205</v>
      </c>
      <c r="B66" s="20" t="s">
        <v>175</v>
      </c>
      <c r="C66" s="96"/>
      <c r="D66" s="96"/>
      <c r="E66" s="97"/>
      <c r="F66" s="97"/>
      <c r="G66" s="97">
        <v>3465</v>
      </c>
      <c r="H66" s="97"/>
      <c r="I66" s="97"/>
      <c r="J66" s="97"/>
      <c r="K66" s="21">
        <f t="shared" si="2"/>
        <v>3465</v>
      </c>
      <c r="L66" s="23">
        <f t="shared" si="1"/>
        <v>3465</v>
      </c>
    </row>
    <row r="67" spans="1:12" ht="12">
      <c r="A67" s="23">
        <v>295248</v>
      </c>
      <c r="B67" s="20" t="s">
        <v>161</v>
      </c>
      <c r="C67" s="96"/>
      <c r="D67" s="96"/>
      <c r="E67" s="97">
        <v>1619</v>
      </c>
      <c r="F67" s="97">
        <v>1600</v>
      </c>
      <c r="G67" s="97">
        <v>7605</v>
      </c>
      <c r="H67" s="97"/>
      <c r="I67" s="97">
        <v>23800</v>
      </c>
      <c r="J67" s="97"/>
      <c r="K67" s="21">
        <f t="shared" si="2"/>
        <v>33005</v>
      </c>
      <c r="L67" s="23">
        <f t="shared" si="1"/>
        <v>33005</v>
      </c>
    </row>
    <row r="68" spans="1:12" ht="12">
      <c r="A68" s="23">
        <v>295281</v>
      </c>
      <c r="B68" s="20" t="s">
        <v>291</v>
      </c>
      <c r="C68" s="96"/>
      <c r="D68" s="96"/>
      <c r="E68" s="97"/>
      <c r="F68" s="97"/>
      <c r="G68" s="97">
        <v>345</v>
      </c>
      <c r="H68" s="97"/>
      <c r="I68" s="97"/>
      <c r="J68" s="97"/>
      <c r="K68" s="21">
        <f t="shared" si="2"/>
        <v>345</v>
      </c>
      <c r="L68" s="23">
        <f t="shared" si="1"/>
        <v>345</v>
      </c>
    </row>
    <row r="69" spans="1:12" ht="12">
      <c r="A69" s="30">
        <v>599760</v>
      </c>
      <c r="B69" s="20" t="s">
        <v>292</v>
      </c>
      <c r="C69" s="96"/>
      <c r="D69" s="96"/>
      <c r="E69" s="97"/>
      <c r="F69" s="97"/>
      <c r="G69" s="97">
        <v>1730</v>
      </c>
      <c r="H69" s="97"/>
      <c r="I69" s="97"/>
      <c r="J69" s="97"/>
      <c r="K69" s="21">
        <f t="shared" si="2"/>
        <v>1730</v>
      </c>
      <c r="L69" s="23">
        <f t="shared" si="1"/>
        <v>1730</v>
      </c>
    </row>
    <row r="70" spans="1:12" ht="12">
      <c r="A70" s="30">
        <v>599778</v>
      </c>
      <c r="B70" s="20" t="s">
        <v>176</v>
      </c>
      <c r="C70" s="96"/>
      <c r="D70" s="96"/>
      <c r="E70" s="97"/>
      <c r="F70" s="97"/>
      <c r="G70" s="97">
        <v>1040</v>
      </c>
      <c r="H70" s="97"/>
      <c r="I70" s="97"/>
      <c r="J70" s="97"/>
      <c r="K70" s="21">
        <f t="shared" si="2"/>
        <v>1040</v>
      </c>
      <c r="L70" s="23">
        <f t="shared" si="1"/>
        <v>1040</v>
      </c>
    </row>
    <row r="71" spans="1:12" ht="12">
      <c r="A71" s="10">
        <v>295329</v>
      </c>
      <c r="B71" s="20" t="s">
        <v>36</v>
      </c>
      <c r="C71" s="96"/>
      <c r="D71" s="96"/>
      <c r="E71" s="97">
        <v>2443</v>
      </c>
      <c r="F71" s="97">
        <v>2400</v>
      </c>
      <c r="G71" s="97">
        <v>5550</v>
      </c>
      <c r="H71" s="97"/>
      <c r="I71" s="97">
        <v>18000</v>
      </c>
      <c r="J71" s="97"/>
      <c r="K71" s="21">
        <f t="shared" si="2"/>
        <v>25950</v>
      </c>
      <c r="L71" s="23">
        <f t="shared" si="1"/>
        <v>25950</v>
      </c>
    </row>
    <row r="72" spans="1:12" ht="12">
      <c r="A72" s="10"/>
      <c r="B72" s="20" t="s">
        <v>293</v>
      </c>
      <c r="C72" s="96"/>
      <c r="D72" s="96"/>
      <c r="E72" s="97"/>
      <c r="F72" s="97"/>
      <c r="G72" s="97">
        <v>345</v>
      </c>
      <c r="H72" s="97"/>
      <c r="I72" s="97"/>
      <c r="J72" s="97"/>
      <c r="K72" s="21">
        <f t="shared" si="2"/>
        <v>345</v>
      </c>
      <c r="L72" s="23">
        <f t="shared" si="1"/>
        <v>345</v>
      </c>
    </row>
    <row r="73" spans="1:12" ht="12">
      <c r="A73" s="23">
        <v>842354</v>
      </c>
      <c r="B73" s="20" t="s">
        <v>294</v>
      </c>
      <c r="C73" s="96"/>
      <c r="D73" s="96"/>
      <c r="E73" s="97"/>
      <c r="F73" s="97"/>
      <c r="G73" s="97">
        <v>2080</v>
      </c>
      <c r="H73" s="97"/>
      <c r="I73" s="97"/>
      <c r="J73" s="97"/>
      <c r="K73" s="21">
        <f t="shared" si="2"/>
        <v>2080</v>
      </c>
      <c r="L73" s="23">
        <f t="shared" si="1"/>
        <v>2080</v>
      </c>
    </row>
    <row r="74" spans="1:12" ht="12">
      <c r="A74" s="29">
        <v>48895636</v>
      </c>
      <c r="B74" s="20" t="s">
        <v>296</v>
      </c>
      <c r="C74" s="96"/>
      <c r="D74" s="96"/>
      <c r="E74" s="97"/>
      <c r="F74" s="97"/>
      <c r="G74" s="97">
        <v>1040</v>
      </c>
      <c r="H74" s="97"/>
      <c r="I74" s="97"/>
      <c r="J74" s="97"/>
      <c r="K74" s="21">
        <f t="shared" si="2"/>
        <v>1040</v>
      </c>
      <c r="L74" s="23">
        <f t="shared" si="1"/>
        <v>1040</v>
      </c>
    </row>
    <row r="75" spans="1:12" ht="12">
      <c r="A75" s="33">
        <v>295451</v>
      </c>
      <c r="B75" s="20" t="s">
        <v>37</v>
      </c>
      <c r="C75" s="96"/>
      <c r="D75" s="96"/>
      <c r="E75" s="97">
        <v>9733</v>
      </c>
      <c r="F75" s="97">
        <v>9700</v>
      </c>
      <c r="G75" s="97">
        <v>8990</v>
      </c>
      <c r="H75" s="97"/>
      <c r="I75" s="97">
        <v>24000</v>
      </c>
      <c r="J75" s="97"/>
      <c r="K75" s="21">
        <f t="shared" si="2"/>
        <v>42690</v>
      </c>
      <c r="L75" s="23">
        <f t="shared" si="1"/>
        <v>42690</v>
      </c>
    </row>
    <row r="76" spans="1:12" ht="12">
      <c r="A76" s="32"/>
      <c r="B76" s="20" t="s">
        <v>295</v>
      </c>
      <c r="C76" s="96"/>
      <c r="D76" s="96"/>
      <c r="E76" s="97"/>
      <c r="F76" s="97"/>
      <c r="G76" s="97">
        <v>1040</v>
      </c>
      <c r="H76" s="97"/>
      <c r="I76" s="97"/>
      <c r="J76" s="97"/>
      <c r="K76" s="21">
        <f t="shared" si="2"/>
        <v>1040</v>
      </c>
      <c r="L76" s="23">
        <f t="shared" si="1"/>
        <v>1040</v>
      </c>
    </row>
    <row r="77" spans="1:12" ht="12">
      <c r="A77" s="10">
        <v>599832</v>
      </c>
      <c r="B77" s="20" t="s">
        <v>297</v>
      </c>
      <c r="C77" s="96"/>
      <c r="D77" s="96"/>
      <c r="E77" s="97"/>
      <c r="F77" s="97"/>
      <c r="G77" s="97">
        <v>2080</v>
      </c>
      <c r="H77" s="97"/>
      <c r="I77" s="97"/>
      <c r="J77" s="97"/>
      <c r="K77" s="21">
        <f t="shared" si="2"/>
        <v>2080</v>
      </c>
      <c r="L77" s="23">
        <f t="shared" si="1"/>
        <v>2080</v>
      </c>
    </row>
    <row r="78" spans="1:12" ht="12">
      <c r="A78" s="33">
        <v>599841</v>
      </c>
      <c r="B78" s="20" t="s">
        <v>195</v>
      </c>
      <c r="C78" s="96"/>
      <c r="D78" s="96"/>
      <c r="E78" s="97"/>
      <c r="F78" s="97"/>
      <c r="G78" s="97">
        <v>2080</v>
      </c>
      <c r="H78" s="97"/>
      <c r="I78" s="97"/>
      <c r="J78" s="97"/>
      <c r="K78" s="21">
        <f t="shared" si="2"/>
        <v>2080</v>
      </c>
      <c r="L78" s="23">
        <f t="shared" si="1"/>
        <v>2080</v>
      </c>
    </row>
    <row r="79" spans="1:12" ht="12">
      <c r="A79" s="10"/>
      <c r="B79" s="20" t="s">
        <v>169</v>
      </c>
      <c r="C79" s="96"/>
      <c r="D79" s="96"/>
      <c r="E79" s="97">
        <v>207</v>
      </c>
      <c r="F79" s="97">
        <v>200</v>
      </c>
      <c r="G79" s="97"/>
      <c r="H79" s="97"/>
      <c r="I79" s="97"/>
      <c r="J79" s="97"/>
      <c r="K79" s="21">
        <f t="shared" si="2"/>
        <v>200</v>
      </c>
      <c r="L79" s="23">
        <f t="shared" si="1"/>
        <v>200</v>
      </c>
    </row>
    <row r="80" spans="1:12" ht="12">
      <c r="A80" s="33">
        <v>295493</v>
      </c>
      <c r="B80" s="20" t="s">
        <v>38</v>
      </c>
      <c r="C80" s="96"/>
      <c r="D80" s="96"/>
      <c r="E80" s="97">
        <v>2292</v>
      </c>
      <c r="F80" s="97">
        <v>2300</v>
      </c>
      <c r="G80" s="97">
        <v>12475</v>
      </c>
      <c r="H80" s="97">
        <v>20020</v>
      </c>
      <c r="I80" s="97"/>
      <c r="J80" s="97"/>
      <c r="K80" s="21">
        <f t="shared" si="2"/>
        <v>34795</v>
      </c>
      <c r="L80" s="23">
        <f t="shared" si="1"/>
        <v>34795</v>
      </c>
    </row>
    <row r="81" spans="1:12" ht="12">
      <c r="A81" s="32">
        <v>599867</v>
      </c>
      <c r="B81" s="20" t="s">
        <v>146</v>
      </c>
      <c r="C81" s="96"/>
      <c r="D81" s="96"/>
      <c r="E81" s="97"/>
      <c r="F81" s="97"/>
      <c r="G81" s="97">
        <v>345</v>
      </c>
      <c r="H81" s="97"/>
      <c r="I81" s="97"/>
      <c r="J81" s="97"/>
      <c r="K81" s="21">
        <f aca="true" t="shared" si="3" ref="K81:K104">SUM(C81:J81)-E81</f>
        <v>345</v>
      </c>
      <c r="L81" s="23">
        <f t="shared" si="1"/>
        <v>345</v>
      </c>
    </row>
    <row r="82" spans="1:12" ht="12">
      <c r="A82" s="32">
        <v>545031</v>
      </c>
      <c r="B82" s="20" t="s">
        <v>298</v>
      </c>
      <c r="C82" s="96"/>
      <c r="D82" s="96"/>
      <c r="E82" s="97"/>
      <c r="F82" s="97"/>
      <c r="G82" s="97">
        <v>690</v>
      </c>
      <c r="H82" s="97"/>
      <c r="I82" s="97"/>
      <c r="J82" s="97"/>
      <c r="K82" s="21">
        <f t="shared" si="3"/>
        <v>690</v>
      </c>
      <c r="L82" s="23">
        <f t="shared" si="1"/>
        <v>690</v>
      </c>
    </row>
    <row r="83" spans="1:12" ht="12">
      <c r="A83" s="23">
        <v>295531</v>
      </c>
      <c r="B83" s="20" t="s">
        <v>39</v>
      </c>
      <c r="C83" s="96"/>
      <c r="D83" s="96"/>
      <c r="E83" s="97">
        <v>3088</v>
      </c>
      <c r="F83" s="97">
        <v>3100</v>
      </c>
      <c r="G83" s="97">
        <v>8330</v>
      </c>
      <c r="H83" s="97"/>
      <c r="I83" s="97">
        <v>19800</v>
      </c>
      <c r="J83" s="97"/>
      <c r="K83" s="21">
        <f t="shared" si="3"/>
        <v>31230</v>
      </c>
      <c r="L83" s="23">
        <f aca="true" t="shared" si="4" ref="L83:L105">K83-C83-D83</f>
        <v>31230</v>
      </c>
    </row>
    <row r="84" spans="1:12" ht="12">
      <c r="A84" s="23">
        <v>295540</v>
      </c>
      <c r="B84" s="20" t="s">
        <v>40</v>
      </c>
      <c r="C84" s="96"/>
      <c r="D84" s="96"/>
      <c r="E84" s="97"/>
      <c r="F84" s="97"/>
      <c r="G84" s="97">
        <v>5895</v>
      </c>
      <c r="H84" s="97"/>
      <c r="I84" s="97">
        <v>20200</v>
      </c>
      <c r="J84" s="97"/>
      <c r="K84" s="21">
        <f t="shared" si="3"/>
        <v>26095</v>
      </c>
      <c r="L84" s="23">
        <f t="shared" si="4"/>
        <v>26095</v>
      </c>
    </row>
    <row r="85" spans="1:12" ht="12">
      <c r="A85" s="23">
        <v>295558</v>
      </c>
      <c r="B85" s="20" t="s">
        <v>162</v>
      </c>
      <c r="C85" s="96"/>
      <c r="D85" s="96"/>
      <c r="E85" s="97">
        <v>433</v>
      </c>
      <c r="F85" s="97">
        <v>400</v>
      </c>
      <c r="G85" s="97">
        <v>3465</v>
      </c>
      <c r="H85" s="97"/>
      <c r="I85" s="97">
        <v>20400</v>
      </c>
      <c r="J85" s="97"/>
      <c r="K85" s="21">
        <f t="shared" si="3"/>
        <v>24265</v>
      </c>
      <c r="L85" s="23">
        <f t="shared" si="4"/>
        <v>24265</v>
      </c>
    </row>
    <row r="86" spans="1:12" ht="12">
      <c r="A86" s="23">
        <v>290581</v>
      </c>
      <c r="B86" s="77" t="s">
        <v>66</v>
      </c>
      <c r="C86" s="98"/>
      <c r="D86" s="98"/>
      <c r="E86" s="99"/>
      <c r="F86" s="99"/>
      <c r="G86" s="99">
        <v>4860</v>
      </c>
      <c r="H86" s="99"/>
      <c r="I86" s="99">
        <v>3400</v>
      </c>
      <c r="J86" s="99"/>
      <c r="K86" s="21">
        <f t="shared" si="3"/>
        <v>8260</v>
      </c>
      <c r="L86" s="23">
        <f t="shared" si="4"/>
        <v>8260</v>
      </c>
    </row>
    <row r="87" spans="1:12" ht="12">
      <c r="A87" s="23">
        <v>599891</v>
      </c>
      <c r="B87" s="77" t="s">
        <v>299</v>
      </c>
      <c r="C87" s="98"/>
      <c r="D87" s="98"/>
      <c r="E87" s="99"/>
      <c r="F87" s="99"/>
      <c r="G87" s="99">
        <v>345</v>
      </c>
      <c r="H87" s="99"/>
      <c r="I87" s="99"/>
      <c r="J87" s="99"/>
      <c r="K87" s="21">
        <f t="shared" si="3"/>
        <v>345</v>
      </c>
      <c r="L87" s="23">
        <f t="shared" si="4"/>
        <v>345</v>
      </c>
    </row>
    <row r="88" spans="1:12" ht="12">
      <c r="A88" s="29">
        <v>599905</v>
      </c>
      <c r="B88" s="20" t="s">
        <v>300</v>
      </c>
      <c r="C88" s="96"/>
      <c r="D88" s="96"/>
      <c r="E88" s="97"/>
      <c r="F88" s="97"/>
      <c r="G88" s="97">
        <v>3115</v>
      </c>
      <c r="H88" s="97"/>
      <c r="I88" s="97"/>
      <c r="J88" s="97"/>
      <c r="K88" s="21">
        <f t="shared" si="3"/>
        <v>3115</v>
      </c>
      <c r="L88" s="23">
        <f t="shared" si="4"/>
        <v>3115</v>
      </c>
    </row>
    <row r="89" spans="1:12" ht="12">
      <c r="A89" s="29">
        <v>295621</v>
      </c>
      <c r="B89" s="20" t="s">
        <v>301</v>
      </c>
      <c r="C89" s="96"/>
      <c r="D89" s="96"/>
      <c r="E89" s="97"/>
      <c r="F89" s="97"/>
      <c r="G89" s="97">
        <v>345</v>
      </c>
      <c r="H89" s="97"/>
      <c r="I89" s="97"/>
      <c r="J89" s="97"/>
      <c r="K89" s="21">
        <f t="shared" si="3"/>
        <v>345</v>
      </c>
      <c r="L89" s="23">
        <f t="shared" si="4"/>
        <v>345</v>
      </c>
    </row>
    <row r="90" spans="1:12" ht="12">
      <c r="A90" s="33">
        <v>295647</v>
      </c>
      <c r="B90" s="20" t="s">
        <v>41</v>
      </c>
      <c r="C90" s="96"/>
      <c r="D90" s="96"/>
      <c r="E90" s="97">
        <v>3520</v>
      </c>
      <c r="F90" s="97">
        <v>3500</v>
      </c>
      <c r="G90" s="97">
        <v>9355</v>
      </c>
      <c r="H90" s="97"/>
      <c r="I90" s="97">
        <v>1000</v>
      </c>
      <c r="J90" s="97"/>
      <c r="K90" s="21">
        <f t="shared" si="3"/>
        <v>13855</v>
      </c>
      <c r="L90" s="23">
        <f t="shared" si="4"/>
        <v>13855</v>
      </c>
    </row>
    <row r="91" spans="1:12" ht="12">
      <c r="A91" s="10"/>
      <c r="B91" s="20" t="s">
        <v>302</v>
      </c>
      <c r="C91" s="96"/>
      <c r="D91" s="96"/>
      <c r="E91" s="97"/>
      <c r="F91" s="97"/>
      <c r="G91" s="97">
        <v>345</v>
      </c>
      <c r="H91" s="97"/>
      <c r="I91" s="97"/>
      <c r="J91" s="97"/>
      <c r="K91" s="21">
        <f t="shared" si="3"/>
        <v>345</v>
      </c>
      <c r="L91" s="23">
        <f t="shared" si="4"/>
        <v>345</v>
      </c>
    </row>
    <row r="92" spans="1:12" ht="12">
      <c r="A92" s="33">
        <v>295655</v>
      </c>
      <c r="B92" s="20" t="s">
        <v>42</v>
      </c>
      <c r="C92" s="96"/>
      <c r="D92" s="96"/>
      <c r="E92" s="97">
        <v>3538</v>
      </c>
      <c r="F92" s="97">
        <v>3500</v>
      </c>
      <c r="G92" s="97">
        <v>55205</v>
      </c>
      <c r="H92" s="97">
        <v>1035</v>
      </c>
      <c r="I92" s="97">
        <v>20800</v>
      </c>
      <c r="J92" s="97">
        <v>9700</v>
      </c>
      <c r="K92" s="21">
        <f t="shared" si="3"/>
        <v>90240</v>
      </c>
      <c r="L92" s="23">
        <f t="shared" si="4"/>
        <v>90240</v>
      </c>
    </row>
    <row r="93" spans="1:12" ht="12">
      <c r="A93" s="29">
        <v>840637</v>
      </c>
      <c r="B93" s="20" t="s">
        <v>303</v>
      </c>
      <c r="C93" s="96"/>
      <c r="D93" s="96"/>
      <c r="E93" s="97"/>
      <c r="F93" s="97"/>
      <c r="G93" s="97">
        <v>2425</v>
      </c>
      <c r="H93" s="97"/>
      <c r="I93" s="97"/>
      <c r="J93" s="97"/>
      <c r="K93" s="21">
        <f t="shared" si="3"/>
        <v>2425</v>
      </c>
      <c r="L93" s="23">
        <f t="shared" si="4"/>
        <v>2425</v>
      </c>
    </row>
    <row r="94" spans="1:12" ht="12">
      <c r="A94" s="33">
        <v>295671</v>
      </c>
      <c r="B94" s="20" t="s">
        <v>43</v>
      </c>
      <c r="C94" s="96"/>
      <c r="D94" s="96"/>
      <c r="E94" s="97">
        <v>12775</v>
      </c>
      <c r="F94" s="97">
        <v>12800</v>
      </c>
      <c r="G94" s="97">
        <v>4855</v>
      </c>
      <c r="H94" s="97"/>
      <c r="I94" s="97">
        <v>17300</v>
      </c>
      <c r="J94" s="97"/>
      <c r="K94" s="21">
        <f t="shared" si="3"/>
        <v>34955</v>
      </c>
      <c r="L94" s="23">
        <f t="shared" si="4"/>
        <v>34955</v>
      </c>
    </row>
    <row r="95" spans="1:12" ht="12">
      <c r="A95" s="68"/>
      <c r="B95" s="20" t="s">
        <v>196</v>
      </c>
      <c r="C95" s="96"/>
      <c r="D95" s="96"/>
      <c r="E95" s="97"/>
      <c r="F95" s="97"/>
      <c r="G95" s="97">
        <v>345</v>
      </c>
      <c r="H95" s="97"/>
      <c r="I95" s="97"/>
      <c r="J95" s="97"/>
      <c r="K95" s="21">
        <f t="shared" si="3"/>
        <v>345</v>
      </c>
      <c r="L95" s="23">
        <f t="shared" si="4"/>
        <v>345</v>
      </c>
    </row>
    <row r="96" spans="1:12" ht="12">
      <c r="A96" s="23">
        <v>374440</v>
      </c>
      <c r="B96" s="20" t="s">
        <v>149</v>
      </c>
      <c r="C96" s="96"/>
      <c r="D96" s="96"/>
      <c r="E96" s="97"/>
      <c r="F96" s="97"/>
      <c r="G96" s="97">
        <v>1040</v>
      </c>
      <c r="H96" s="97"/>
      <c r="I96" s="97"/>
      <c r="J96" s="97"/>
      <c r="K96" s="21">
        <f t="shared" si="3"/>
        <v>1040</v>
      </c>
      <c r="L96" s="23">
        <f t="shared" si="4"/>
        <v>1040</v>
      </c>
    </row>
    <row r="97" spans="1:12" ht="12">
      <c r="A97" s="23">
        <v>599921</v>
      </c>
      <c r="B97" s="20" t="s">
        <v>105</v>
      </c>
      <c r="C97" s="96"/>
      <c r="D97" s="96"/>
      <c r="E97" s="97"/>
      <c r="F97" s="97"/>
      <c r="G97" s="97">
        <v>1040</v>
      </c>
      <c r="H97" s="97"/>
      <c r="I97" s="97"/>
      <c r="J97" s="97"/>
      <c r="K97" s="21">
        <f t="shared" si="3"/>
        <v>1040</v>
      </c>
      <c r="L97" s="23">
        <f t="shared" si="4"/>
        <v>1040</v>
      </c>
    </row>
    <row r="98" spans="1:12" ht="12">
      <c r="A98" s="30">
        <v>295736</v>
      </c>
      <c r="B98" s="20" t="s">
        <v>304</v>
      </c>
      <c r="C98" s="96"/>
      <c r="D98" s="96"/>
      <c r="E98" s="97"/>
      <c r="F98" s="97"/>
      <c r="G98" s="97">
        <v>2080</v>
      </c>
      <c r="H98" s="97"/>
      <c r="I98" s="97"/>
      <c r="J98" s="97"/>
      <c r="K98" s="21">
        <f t="shared" si="3"/>
        <v>2080</v>
      </c>
      <c r="L98" s="23">
        <f t="shared" si="4"/>
        <v>2080</v>
      </c>
    </row>
    <row r="99" spans="1:12" ht="12">
      <c r="A99" s="30">
        <v>842583</v>
      </c>
      <c r="B99" s="20" t="s">
        <v>305</v>
      </c>
      <c r="C99" s="96"/>
      <c r="D99" s="96"/>
      <c r="E99" s="97"/>
      <c r="F99" s="97"/>
      <c r="G99" s="97">
        <v>345</v>
      </c>
      <c r="H99" s="97"/>
      <c r="I99" s="97"/>
      <c r="J99" s="97"/>
      <c r="K99" s="21">
        <f t="shared" si="3"/>
        <v>345</v>
      </c>
      <c r="L99" s="23">
        <f t="shared" si="4"/>
        <v>345</v>
      </c>
    </row>
    <row r="100" spans="1:12" ht="12">
      <c r="A100" s="23">
        <v>295744</v>
      </c>
      <c r="B100" s="20" t="s">
        <v>44</v>
      </c>
      <c r="C100" s="96"/>
      <c r="D100" s="96"/>
      <c r="E100" s="97">
        <v>415</v>
      </c>
      <c r="F100" s="97">
        <v>400</v>
      </c>
      <c r="G100" s="97">
        <v>3465</v>
      </c>
      <c r="H100" s="97"/>
      <c r="I100" s="97">
        <v>13700</v>
      </c>
      <c r="J100" s="97"/>
      <c r="K100" s="21">
        <f t="shared" si="3"/>
        <v>17565</v>
      </c>
      <c r="L100" s="23">
        <f t="shared" si="4"/>
        <v>17565</v>
      </c>
    </row>
    <row r="101" spans="1:12" ht="12">
      <c r="A101" s="23">
        <v>295761</v>
      </c>
      <c r="B101" s="20" t="s">
        <v>45</v>
      </c>
      <c r="C101" s="96"/>
      <c r="D101" s="96"/>
      <c r="E101" s="97"/>
      <c r="F101" s="97"/>
      <c r="G101" s="97">
        <v>2080</v>
      </c>
      <c r="H101" s="97"/>
      <c r="I101" s="97"/>
      <c r="J101" s="97"/>
      <c r="K101" s="21">
        <f t="shared" si="3"/>
        <v>2080</v>
      </c>
      <c r="L101" s="23">
        <f t="shared" si="4"/>
        <v>2080</v>
      </c>
    </row>
    <row r="102" spans="1:12" ht="12">
      <c r="A102" s="29">
        <v>842656</v>
      </c>
      <c r="B102" s="77" t="s">
        <v>306</v>
      </c>
      <c r="C102" s="98"/>
      <c r="D102" s="98"/>
      <c r="E102" s="99"/>
      <c r="F102" s="99"/>
      <c r="G102" s="99">
        <v>1385</v>
      </c>
      <c r="H102" s="99"/>
      <c r="I102" s="99"/>
      <c r="J102" s="99"/>
      <c r="K102" s="21">
        <f t="shared" si="3"/>
        <v>1385</v>
      </c>
      <c r="L102" s="23">
        <f t="shared" si="4"/>
        <v>1385</v>
      </c>
    </row>
    <row r="103" spans="1:13" ht="12">
      <c r="A103" s="33">
        <v>295841</v>
      </c>
      <c r="B103" s="20" t="s">
        <v>163</v>
      </c>
      <c r="C103" s="96">
        <v>150000</v>
      </c>
      <c r="D103" s="96"/>
      <c r="E103" s="97">
        <v>24017</v>
      </c>
      <c r="F103" s="97">
        <v>24000</v>
      </c>
      <c r="G103" s="97">
        <v>19750</v>
      </c>
      <c r="H103" s="97">
        <v>11440</v>
      </c>
      <c r="I103" s="97">
        <v>4000</v>
      </c>
      <c r="J103" s="97">
        <v>7500</v>
      </c>
      <c r="K103" s="21">
        <f t="shared" si="3"/>
        <v>216690</v>
      </c>
      <c r="L103" s="23">
        <f t="shared" si="4"/>
        <v>66690</v>
      </c>
      <c r="M103" s="100" t="s">
        <v>89</v>
      </c>
    </row>
    <row r="104" spans="1:13" ht="12.75" thickBot="1">
      <c r="A104" s="101"/>
      <c r="B104" s="39" t="s">
        <v>177</v>
      </c>
      <c r="C104" s="102"/>
      <c r="D104" s="103"/>
      <c r="E104" s="104"/>
      <c r="F104" s="104"/>
      <c r="G104" s="104">
        <v>1040</v>
      </c>
      <c r="H104" s="104"/>
      <c r="I104" s="104"/>
      <c r="J104" s="105"/>
      <c r="K104" s="21">
        <f t="shared" si="3"/>
        <v>1040</v>
      </c>
      <c r="L104" s="33">
        <f t="shared" si="4"/>
        <v>1040</v>
      </c>
      <c r="M104" s="100"/>
    </row>
    <row r="105" spans="2:13" ht="12.75" thickBot="1">
      <c r="B105" s="15" t="s">
        <v>19</v>
      </c>
      <c r="C105" s="16">
        <f>SUM(C42:C103)</f>
        <v>300000</v>
      </c>
      <c r="D105" s="16">
        <v>0</v>
      </c>
      <c r="E105" s="15">
        <f>SUM(E18:E103)</f>
        <v>155567</v>
      </c>
      <c r="F105" s="15">
        <f>SUM(F18:F103)</f>
        <v>155500</v>
      </c>
      <c r="G105" s="15">
        <f>SUM(G18:G104)</f>
        <v>342470</v>
      </c>
      <c r="H105" s="15">
        <f>SUM(H18:H103)</f>
        <v>95415</v>
      </c>
      <c r="I105" s="15">
        <f>SUM(I18:I103)</f>
        <v>350400</v>
      </c>
      <c r="J105" s="15">
        <f>SUM(J18:J104)</f>
        <v>37200</v>
      </c>
      <c r="K105" s="71">
        <f>SUM(C105:J105)-E105</f>
        <v>1280985</v>
      </c>
      <c r="L105" s="15">
        <f t="shared" si="4"/>
        <v>980985</v>
      </c>
      <c r="M105" s="106"/>
    </row>
    <row r="106" ht="12">
      <c r="B106" s="7" t="s">
        <v>81</v>
      </c>
    </row>
    <row r="107" spans="2:6" ht="12">
      <c r="B107" s="153" t="s">
        <v>225</v>
      </c>
      <c r="C107" s="153"/>
      <c r="D107" s="153"/>
      <c r="E107" s="46"/>
      <c r="F107" s="46"/>
    </row>
    <row r="108" spans="2:7" ht="12">
      <c r="B108" s="82"/>
      <c r="C108" s="153" t="s">
        <v>226</v>
      </c>
      <c r="D108" s="153"/>
      <c r="E108" s="153"/>
      <c r="F108" s="153"/>
      <c r="G108" s="153"/>
    </row>
  </sheetData>
  <mergeCells count="19">
    <mergeCell ref="B6:C6"/>
    <mergeCell ref="B107:D107"/>
    <mergeCell ref="C2:D2"/>
    <mergeCell ref="E2:E3"/>
    <mergeCell ref="C16:D16"/>
    <mergeCell ref="B16:B17"/>
    <mergeCell ref="B2:B4"/>
    <mergeCell ref="F2:F3"/>
    <mergeCell ref="G2:G3"/>
    <mergeCell ref="K16:K17"/>
    <mergeCell ref="L16:L17"/>
    <mergeCell ref="H16:H17"/>
    <mergeCell ref="I16:I17"/>
    <mergeCell ref="J16:J17"/>
    <mergeCell ref="C108:G108"/>
    <mergeCell ref="A16:A17"/>
    <mergeCell ref="E16:E17"/>
    <mergeCell ref="F16:F17"/>
    <mergeCell ref="G16:G17"/>
  </mergeCells>
  <printOptions/>
  <pageMargins left="0.59" right="0.19" top="0.61" bottom="0.23" header="0.39" footer="0.21"/>
  <pageSetup fitToHeight="1" fitToWidth="1" horizontalDpi="600" verticalDpi="600" orientation="portrait" paperSize="9" scale="60" r:id="rId1"/>
  <headerFooter alignWithMargins="0">
    <oddHeader>&amp;LVyučtování JSDH 2010
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1"/>
  <sheetViews>
    <sheetView showGridLines="0" view="pageBreakPreview" zoomScaleNormal="90" zoomScaleSheetLayoutView="100" workbookViewId="0" topLeftCell="A1">
      <selection activeCell="S26" sqref="S26"/>
    </sheetView>
  </sheetViews>
  <sheetFormatPr defaultColWidth="9.00390625" defaultRowHeight="12.75"/>
  <cols>
    <col min="1" max="1" width="17.875" style="0" customWidth="1"/>
    <col min="2" max="2" width="17.00390625" style="0" customWidth="1"/>
    <col min="3" max="3" width="16.00390625" style="0" customWidth="1"/>
    <col min="4" max="4" width="10.25390625" style="0" customWidth="1"/>
    <col min="5" max="9" width="9.625" style="0" customWidth="1"/>
    <col min="10" max="10" width="9.75390625" style="0" customWidth="1"/>
    <col min="11" max="11" width="18.75390625" style="0" customWidth="1"/>
    <col min="12" max="12" width="10.875" style="0" customWidth="1"/>
    <col min="13" max="13" width="11.00390625" style="0" bestFit="1" customWidth="1"/>
  </cols>
  <sheetData>
    <row r="2" spans="1:12" ht="20.25">
      <c r="A2" s="176" t="s">
        <v>372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</row>
    <row r="3" ht="13.5" thickBot="1"/>
    <row r="4" spans="1:12" ht="15" customHeight="1" thickBot="1">
      <c r="A4" s="171"/>
      <c r="B4" s="187" t="s">
        <v>2</v>
      </c>
      <c r="C4" s="188"/>
      <c r="D4" s="177" t="s">
        <v>84</v>
      </c>
      <c r="E4" s="178"/>
      <c r="F4" s="178"/>
      <c r="G4" s="178"/>
      <c r="H4" s="179"/>
      <c r="I4" s="177" t="s">
        <v>4</v>
      </c>
      <c r="J4" s="183"/>
      <c r="K4" s="183"/>
      <c r="L4" s="189" t="s">
        <v>3</v>
      </c>
    </row>
    <row r="5" spans="1:12" ht="21" customHeight="1" thickBot="1">
      <c r="A5" s="186"/>
      <c r="B5" s="111" t="s">
        <v>1</v>
      </c>
      <c r="C5" s="111" t="s">
        <v>219</v>
      </c>
      <c r="D5" s="180"/>
      <c r="E5" s="181"/>
      <c r="F5" s="181"/>
      <c r="G5" s="181"/>
      <c r="H5" s="182"/>
      <c r="I5" s="184"/>
      <c r="J5" s="185"/>
      <c r="K5" s="185"/>
      <c r="L5" s="190"/>
    </row>
    <row r="6" spans="1:12" ht="12.75">
      <c r="A6" s="171"/>
      <c r="B6" s="173" t="s">
        <v>85</v>
      </c>
      <c r="C6" s="173" t="s">
        <v>85</v>
      </c>
      <c r="D6" s="192" t="s">
        <v>126</v>
      </c>
      <c r="E6" s="199" t="s">
        <v>142</v>
      </c>
      <c r="F6" s="206" t="s">
        <v>218</v>
      </c>
      <c r="G6" s="199" t="s">
        <v>127</v>
      </c>
      <c r="H6" s="203" t="s">
        <v>88</v>
      </c>
      <c r="I6" s="192" t="s">
        <v>128</v>
      </c>
      <c r="J6" s="195" t="s">
        <v>83</v>
      </c>
      <c r="K6" s="196"/>
      <c r="L6" s="190"/>
    </row>
    <row r="7" spans="1:12" ht="12.75">
      <c r="A7" s="172"/>
      <c r="B7" s="174"/>
      <c r="C7" s="174"/>
      <c r="D7" s="193"/>
      <c r="E7" s="200"/>
      <c r="F7" s="207"/>
      <c r="G7" s="200"/>
      <c r="H7" s="204"/>
      <c r="I7" s="193"/>
      <c r="J7" s="197"/>
      <c r="K7" s="198"/>
      <c r="L7" s="190"/>
    </row>
    <row r="8" spans="1:12" ht="13.5" thickBot="1">
      <c r="A8" s="1"/>
      <c r="B8" s="175"/>
      <c r="C8" s="175"/>
      <c r="D8" s="194"/>
      <c r="E8" s="201"/>
      <c r="F8" s="208"/>
      <c r="G8" s="201"/>
      <c r="H8" s="205"/>
      <c r="I8" s="194"/>
      <c r="J8" s="109" t="s">
        <v>86</v>
      </c>
      <c r="K8" s="110" t="s">
        <v>87</v>
      </c>
      <c r="L8" s="191"/>
    </row>
    <row r="9" spans="1:12" ht="27" customHeight="1" thickBot="1">
      <c r="A9" s="112" t="s">
        <v>0</v>
      </c>
      <c r="B9" s="113">
        <v>600000</v>
      </c>
      <c r="C9" s="114"/>
      <c r="D9" s="115">
        <v>73100</v>
      </c>
      <c r="E9" s="116">
        <v>31515</v>
      </c>
      <c r="F9" s="117">
        <v>304300</v>
      </c>
      <c r="G9" s="117">
        <v>26515</v>
      </c>
      <c r="H9" s="118">
        <f>SUM(D9:G9)</f>
        <v>435430</v>
      </c>
      <c r="I9" s="119">
        <v>238740</v>
      </c>
      <c r="J9" s="116">
        <v>166340</v>
      </c>
      <c r="K9" s="120">
        <f aca="true" t="shared" si="0" ref="K9:K14">+J9/+I9*100</f>
        <v>69.67412247633409</v>
      </c>
      <c r="L9" s="138">
        <f aca="true" t="shared" si="1" ref="L9:L14">+B9+C9+D9+E9+F9+G9+J9</f>
        <v>1201770</v>
      </c>
    </row>
    <row r="10" spans="1:12" ht="27" customHeight="1" thickBot="1">
      <c r="A10" s="112" t="s">
        <v>8</v>
      </c>
      <c r="B10" s="113">
        <v>0</v>
      </c>
      <c r="C10" s="114"/>
      <c r="D10" s="115">
        <v>27400</v>
      </c>
      <c r="E10" s="121">
        <v>0</v>
      </c>
      <c r="F10" s="117">
        <v>264100</v>
      </c>
      <c r="G10" s="117">
        <v>21300</v>
      </c>
      <c r="H10" s="118">
        <f>SUM(D10:G10)</f>
        <v>312800</v>
      </c>
      <c r="I10" s="122">
        <v>202385</v>
      </c>
      <c r="J10" s="121">
        <v>137590</v>
      </c>
      <c r="K10" s="120">
        <f t="shared" si="0"/>
        <v>67.98428737307607</v>
      </c>
      <c r="L10" s="138">
        <f t="shared" si="1"/>
        <v>450390</v>
      </c>
    </row>
    <row r="11" spans="1:12" ht="27" customHeight="1" thickBot="1">
      <c r="A11" s="112" t="s">
        <v>9</v>
      </c>
      <c r="B11" s="113">
        <v>150000</v>
      </c>
      <c r="C11" s="114">
        <v>50000</v>
      </c>
      <c r="D11" s="115">
        <v>49300</v>
      </c>
      <c r="E11" s="121">
        <v>0</v>
      </c>
      <c r="F11" s="117">
        <v>301700</v>
      </c>
      <c r="G11" s="117">
        <v>23400</v>
      </c>
      <c r="H11" s="118">
        <f>SUM(D11:G11)</f>
        <v>374400</v>
      </c>
      <c r="I11" s="122">
        <v>158766</v>
      </c>
      <c r="J11" s="121">
        <v>145635</v>
      </c>
      <c r="K11" s="120">
        <f t="shared" si="0"/>
        <v>91.72933751558898</v>
      </c>
      <c r="L11" s="139">
        <f t="shared" si="1"/>
        <v>720035</v>
      </c>
    </row>
    <row r="12" spans="1:12" ht="27" customHeight="1" thickBot="1">
      <c r="A12" s="112" t="s">
        <v>10</v>
      </c>
      <c r="B12" s="113">
        <v>450000</v>
      </c>
      <c r="C12" s="114"/>
      <c r="D12" s="115">
        <v>130100</v>
      </c>
      <c r="E12" s="121">
        <v>695</v>
      </c>
      <c r="F12" s="117">
        <v>302500</v>
      </c>
      <c r="G12" s="117">
        <v>30800</v>
      </c>
      <c r="H12" s="118">
        <f>SUM(D12:G12)</f>
        <v>464095</v>
      </c>
      <c r="I12" s="122">
        <v>201685</v>
      </c>
      <c r="J12" s="121">
        <v>174725</v>
      </c>
      <c r="K12" s="120">
        <f t="shared" si="0"/>
        <v>86.63262017502541</v>
      </c>
      <c r="L12" s="139">
        <f t="shared" si="1"/>
        <v>1088820</v>
      </c>
    </row>
    <row r="13" spans="1:12" ht="27" customHeight="1" thickBot="1">
      <c r="A13" s="123" t="s">
        <v>11</v>
      </c>
      <c r="B13" s="124">
        <v>300000</v>
      </c>
      <c r="C13" s="124"/>
      <c r="D13" s="125">
        <v>155500</v>
      </c>
      <c r="E13" s="126">
        <v>95415</v>
      </c>
      <c r="F13" s="127">
        <v>350400</v>
      </c>
      <c r="G13" s="128">
        <v>37200</v>
      </c>
      <c r="H13" s="118">
        <f>SUM(D13:G13)</f>
        <v>638515</v>
      </c>
      <c r="I13" s="129">
        <v>440075</v>
      </c>
      <c r="J13" s="126">
        <v>342470</v>
      </c>
      <c r="K13" s="127">
        <f t="shared" si="0"/>
        <v>77.82082599556894</v>
      </c>
      <c r="L13" s="140">
        <f t="shared" si="1"/>
        <v>1280985</v>
      </c>
    </row>
    <row r="14" spans="1:13" ht="28.5" customHeight="1" thickBot="1" thickTop="1">
      <c r="A14" s="130" t="s">
        <v>88</v>
      </c>
      <c r="B14" s="131">
        <f aca="true" t="shared" si="2" ref="B14:H14">SUM(B9:B13)</f>
        <v>1500000</v>
      </c>
      <c r="C14" s="131">
        <f t="shared" si="2"/>
        <v>50000</v>
      </c>
      <c r="D14" s="132">
        <f t="shared" si="2"/>
        <v>435400</v>
      </c>
      <c r="E14" s="133">
        <f t="shared" si="2"/>
        <v>127625</v>
      </c>
      <c r="F14" s="133">
        <f t="shared" si="2"/>
        <v>1523000</v>
      </c>
      <c r="G14" s="134">
        <f>SUM(G9:G13)</f>
        <v>139215</v>
      </c>
      <c r="H14" s="135">
        <f t="shared" si="2"/>
        <v>2225240</v>
      </c>
      <c r="I14" s="136">
        <f>SUM(I9:I13)</f>
        <v>1241651</v>
      </c>
      <c r="J14" s="137">
        <f>SUM(J9:J13)</f>
        <v>966760</v>
      </c>
      <c r="K14" s="134">
        <f t="shared" si="0"/>
        <v>77.86084817714479</v>
      </c>
      <c r="L14" s="141">
        <f t="shared" si="1"/>
        <v>4742000</v>
      </c>
      <c r="M14" s="4"/>
    </row>
    <row r="15" ht="12.75">
      <c r="M15" s="107"/>
    </row>
    <row r="16" spans="1:11" ht="12.75">
      <c r="A16" s="2"/>
      <c r="B16" s="202" t="s">
        <v>226</v>
      </c>
      <c r="C16" s="202"/>
      <c r="D16" s="202"/>
      <c r="E16" s="202"/>
      <c r="I16" s="3"/>
      <c r="K16" s="4"/>
    </row>
    <row r="17" spans="2:11" ht="12.75">
      <c r="B17" s="6"/>
      <c r="C17" s="5"/>
      <c r="J17" s="3"/>
      <c r="K17" s="3"/>
    </row>
    <row r="18" spans="1:12" ht="12.75">
      <c r="A18" t="s">
        <v>370</v>
      </c>
      <c r="D18" s="108">
        <v>4742000</v>
      </c>
      <c r="J18" s="3"/>
      <c r="K18" s="3"/>
      <c r="L18" s="3"/>
    </row>
    <row r="19" spans="1:11" ht="12.75">
      <c r="A19" t="s">
        <v>375</v>
      </c>
      <c r="D19" s="108">
        <v>1550000</v>
      </c>
      <c r="J19" s="3"/>
      <c r="K19" s="3"/>
    </row>
    <row r="20" spans="1:11" ht="12.75">
      <c r="A20" t="s">
        <v>376</v>
      </c>
      <c r="D20" s="108">
        <f>D18-B14-C14</f>
        <v>3192000</v>
      </c>
      <c r="J20" s="3"/>
      <c r="K20" s="3"/>
    </row>
    <row r="21" spans="10:11" ht="12.75">
      <c r="J21" s="3"/>
      <c r="K21" s="3"/>
    </row>
  </sheetData>
  <mergeCells count="17">
    <mergeCell ref="J6:K7"/>
    <mergeCell ref="E6:E8"/>
    <mergeCell ref="G6:G8"/>
    <mergeCell ref="B16:E16"/>
    <mergeCell ref="H6:H8"/>
    <mergeCell ref="D6:D8"/>
    <mergeCell ref="F6:F8"/>
    <mergeCell ref="A6:A7"/>
    <mergeCell ref="B6:B8"/>
    <mergeCell ref="C6:C8"/>
    <mergeCell ref="A2:L2"/>
    <mergeCell ref="D4:H5"/>
    <mergeCell ref="I4:K5"/>
    <mergeCell ref="A4:A5"/>
    <mergeCell ref="B4:C4"/>
    <mergeCell ref="L4:L8"/>
    <mergeCell ref="I6:I8"/>
  </mergeCells>
  <printOptions/>
  <pageMargins left="0.59" right="0.19" top="0.61" bottom="0.23" header="0.39" footer="0.21"/>
  <pageSetup fitToHeight="1" fitToWidth="1" horizontalDpi="600" verticalDpi="600" orientation="portrait" paperSize="9" scale="65" r:id="rId1"/>
  <headerFooter alignWithMargins="0">
    <oddHeader>&amp;LVyučtování JSDH 2010
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HZS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Libor Hanuška</dc:creator>
  <cp:keywords/>
  <dc:description/>
  <cp:lastModifiedBy>jakoubkova</cp:lastModifiedBy>
  <cp:lastPrinted>2010-10-26T06:18:17Z</cp:lastPrinted>
  <dcterms:created xsi:type="dcterms:W3CDTF">2002-11-12T13:12:27Z</dcterms:created>
  <dcterms:modified xsi:type="dcterms:W3CDTF">2010-10-26T06:18:22Z</dcterms:modified>
  <cp:category/>
  <cp:version/>
  <cp:contentType/>
  <cp:contentStatus/>
</cp:coreProperties>
</file>