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firstSheet="3" activeTab="3"/>
  </bookViews>
  <sheets>
    <sheet name="SŠ migrace" sheetId="1" r:id="rId1"/>
    <sheet name="Přijatí podle okresů 99-00" sheetId="2" r:id="rId2"/>
    <sheet name="Přijatí podle okresů 00-01" sheetId="3" r:id="rId3"/>
    <sheet name="Obory mimo okres 2010" sheetId="4" r:id="rId4"/>
  </sheets>
  <definedNames/>
  <calcPr fullCalcOnLoad="1"/>
</workbook>
</file>

<file path=xl/sharedStrings.xml><?xml version="1.0" encoding="utf-8"?>
<sst xmlns="http://schemas.openxmlformats.org/spreadsheetml/2006/main" count="1368" uniqueCount="375">
  <si>
    <t>Brno</t>
  </si>
  <si>
    <t>Okres</t>
  </si>
  <si>
    <t>Jihlava</t>
  </si>
  <si>
    <t>Havlíčkův Brod</t>
  </si>
  <si>
    <t>Pelhřimov</t>
  </si>
  <si>
    <t>Třebíč</t>
  </si>
  <si>
    <t>UŠÚ celkem</t>
  </si>
  <si>
    <t>Blansko</t>
  </si>
  <si>
    <t>Brno-venkov</t>
  </si>
  <si>
    <t>Chrudim</t>
  </si>
  <si>
    <t>Svitavy</t>
  </si>
  <si>
    <t>Sousední okresy celkem</t>
  </si>
  <si>
    <t>Břeclav</t>
  </si>
  <si>
    <t>Kroměříž</t>
  </si>
  <si>
    <t>Ostrava</t>
  </si>
  <si>
    <t>Prostějov</t>
  </si>
  <si>
    <t>Přelouč</t>
  </si>
  <si>
    <t>Přerov</t>
  </si>
  <si>
    <t>Karviná</t>
  </si>
  <si>
    <t>Vyškov</t>
  </si>
  <si>
    <t>Uherské Hradiště</t>
  </si>
  <si>
    <t>Zlín</t>
  </si>
  <si>
    <t>Znojmo</t>
  </si>
  <si>
    <t>Morava celkem</t>
  </si>
  <si>
    <t>Čáslav</t>
  </si>
  <si>
    <t>Jindřichův Hradec</t>
  </si>
  <si>
    <t>Hradec Králové</t>
  </si>
  <si>
    <t>Kolín</t>
  </si>
  <si>
    <t>Náchod</t>
  </si>
  <si>
    <t>Pardubice</t>
  </si>
  <si>
    <t>Písek</t>
  </si>
  <si>
    <t>Poděbrady</t>
  </si>
  <si>
    <t>Praha</t>
  </si>
  <si>
    <t>Trutnov</t>
  </si>
  <si>
    <t>Třeboň</t>
  </si>
  <si>
    <t>Turnov</t>
  </si>
  <si>
    <t>Ústí nad Orlicí</t>
  </si>
  <si>
    <t>Čechy celkem</t>
  </si>
  <si>
    <t>Ostatní Morava celkem</t>
  </si>
  <si>
    <t>Ostatní Čechy celkem</t>
  </si>
  <si>
    <t>CELKEM</t>
  </si>
  <si>
    <t>odešli</t>
  </si>
  <si>
    <t>přišli</t>
  </si>
  <si>
    <t>Rok ukončení ZŠ a nástupu na SŠ</t>
  </si>
  <si>
    <t>Migrace středoškoláků - ostatní okresy</t>
  </si>
  <si>
    <t>Název</t>
  </si>
  <si>
    <t>oboru</t>
  </si>
  <si>
    <t>Hornictví, hutnictví a slévárenství</t>
  </si>
  <si>
    <t>Modelář</t>
  </si>
  <si>
    <t>SOU</t>
  </si>
  <si>
    <t>Strojírenství</t>
  </si>
  <si>
    <t>SOŠ</t>
  </si>
  <si>
    <t>Zámečník</t>
  </si>
  <si>
    <t>Obráběč kovů</t>
  </si>
  <si>
    <t>Opravář vozidel</t>
  </si>
  <si>
    <t>Opravář zemědělských strojů</t>
  </si>
  <si>
    <t>Automatizační technika</t>
  </si>
  <si>
    <t>Technická chemie a chemie silikátů</t>
  </si>
  <si>
    <t>Potravinářství a potravinářská chemie</t>
  </si>
  <si>
    <t>Textilní výroba a oděvnictví</t>
  </si>
  <si>
    <t>Švadlena</t>
  </si>
  <si>
    <t>Čalouník</t>
  </si>
  <si>
    <t>Kožedělná a obuvnická výroba a zpr. plastů</t>
  </si>
  <si>
    <t>Zpracování dřeva a výroba hud. nástrojů</t>
  </si>
  <si>
    <t>Stavebnictví, geodézie a kartografie</t>
  </si>
  <si>
    <t>Technická zařízení budov</t>
  </si>
  <si>
    <t>Instalatér</t>
  </si>
  <si>
    <t>Zámečnické práce ve stavebnictví</t>
  </si>
  <si>
    <t>Klempíř</t>
  </si>
  <si>
    <t>Tesař</t>
  </si>
  <si>
    <t>Doprava a spoje</t>
  </si>
  <si>
    <t>Železničář</t>
  </si>
  <si>
    <t>Zemědělství a lesnictví</t>
  </si>
  <si>
    <t>Zdravotnictví</t>
  </si>
  <si>
    <t>Ekonomika a administrativa</t>
  </si>
  <si>
    <t>Strojírenská technická administrativa</t>
  </si>
  <si>
    <t>Obchodní akademie</t>
  </si>
  <si>
    <t>Podnikání v oborech, odvětví</t>
  </si>
  <si>
    <t>Ekonomika zemědělství a výživy</t>
  </si>
  <si>
    <t>Ekonomika a cestovní ruch</t>
  </si>
  <si>
    <t>Gastronomie, hotelnictví, turismus</t>
  </si>
  <si>
    <t>Číšník, servírka</t>
  </si>
  <si>
    <t>Kuchař</t>
  </si>
  <si>
    <t>Kuchař-číšník</t>
  </si>
  <si>
    <t>Obchod</t>
  </si>
  <si>
    <t>Prodavač - smíšené zboží</t>
  </si>
  <si>
    <t>Právo, právní a veřejnosprávní činnost</t>
  </si>
  <si>
    <t>Osobní a provozní služby</t>
  </si>
  <si>
    <t>Kosmetička</t>
  </si>
  <si>
    <t>Kadeřník</t>
  </si>
  <si>
    <t>Provoz služeb</t>
  </si>
  <si>
    <t>Obecně odborná příprava</t>
  </si>
  <si>
    <t>Obecná příprava</t>
  </si>
  <si>
    <t>Gymnázium</t>
  </si>
  <si>
    <t>G</t>
  </si>
  <si>
    <t>Zahradnictví</t>
  </si>
  <si>
    <t>Pedagogika, učitelství a sociální péče</t>
  </si>
  <si>
    <t>Elektrotechnika</t>
  </si>
  <si>
    <t>Obchodně podnikatelská činnost</t>
  </si>
  <si>
    <t>Chemická SOŠ</t>
  </si>
  <si>
    <t>Elektrotechnika, telekomunikační a výpočetní technika</t>
  </si>
  <si>
    <t>Elektronické počítačové systémy</t>
  </si>
  <si>
    <t>Mechanik elektronik</t>
  </si>
  <si>
    <t>Lesnictví</t>
  </si>
  <si>
    <t>Pokrývač</t>
  </si>
  <si>
    <t>Hotelnictví</t>
  </si>
  <si>
    <t>Dřevařská SOŠ, Nábytkářství</t>
  </si>
  <si>
    <t>SOŠ informačních technologií</t>
  </si>
  <si>
    <t>Zemědělec, Farmář</t>
  </si>
  <si>
    <t>Mechanizátor lesní výroby</t>
  </si>
  <si>
    <t>Publicistika, knihovnictví a informatika</t>
  </si>
  <si>
    <t>Knihovnictví</t>
  </si>
  <si>
    <t>Rybářství</t>
  </si>
  <si>
    <t>Polygrafie, zpracování papíru, filmu a fotografie</t>
  </si>
  <si>
    <t>Fotograf</t>
  </si>
  <si>
    <t>Vědy a nauky o kultuře a umění</t>
  </si>
  <si>
    <t>Grafická SOŠ</t>
  </si>
  <si>
    <t>Potravinářství</t>
  </si>
  <si>
    <t>Veterinární prevence</t>
  </si>
  <si>
    <t>Vojenské vědy a nauky</t>
  </si>
  <si>
    <t>Nezařazené</t>
  </si>
  <si>
    <t>4</t>
  </si>
  <si>
    <t>3</t>
  </si>
  <si>
    <t>Počet žáků</t>
  </si>
  <si>
    <t>Ze sídelního města školy</t>
  </si>
  <si>
    <t>Dojíždějící nebo ubytovaní</t>
  </si>
  <si>
    <t>Ostatní ČR celkem</t>
  </si>
  <si>
    <t>Meziokresní migrace středoškoláků z a do okresu</t>
  </si>
  <si>
    <t>Zůstali v okrese Žďár nad Sázavou</t>
  </si>
  <si>
    <t>Puškař</t>
  </si>
  <si>
    <t>Letecký mechanik</t>
  </si>
  <si>
    <t>Informační technologie, výpočetní technika</t>
  </si>
  <si>
    <t>Pozemní stavitelství</t>
  </si>
  <si>
    <t>Stavební obnova</t>
  </si>
  <si>
    <t>Stavebnictví</t>
  </si>
  <si>
    <t>Peněžní manipulant</t>
  </si>
  <si>
    <t>Poštovní manipulant</t>
  </si>
  <si>
    <t>Zemědělství, agropodnikání</t>
  </si>
  <si>
    <t>Rostlinolékařství</t>
  </si>
  <si>
    <t>Rybář</t>
  </si>
  <si>
    <t>Obchodník</t>
  </si>
  <si>
    <t>Číšník</t>
  </si>
  <si>
    <t>Sociální péče, sociální činnost</t>
  </si>
  <si>
    <t>Gymnázium čtyřleté</t>
  </si>
  <si>
    <t>Gymnázium víceleté</t>
  </si>
  <si>
    <t>Umělecký truhlář, umělecké zpracování dřeva, řezbář</t>
  </si>
  <si>
    <t>Umělecké zpracování kovů, zlatník, umělecký kovář</t>
  </si>
  <si>
    <t>Právní administrativa</t>
  </si>
  <si>
    <t>Veřejnosprávní, sociálně právní činnost</t>
  </si>
  <si>
    <t>Velká Bíteš</t>
  </si>
  <si>
    <t>Operátor oděvní výroby</t>
  </si>
  <si>
    <t>Keramika</t>
  </si>
  <si>
    <t>Poštovní a peněžní služby, zasilatelství</t>
  </si>
  <si>
    <t>Malíř</t>
  </si>
  <si>
    <t xml:space="preserve">Životní prostředí, ekologie, krajinářství </t>
  </si>
  <si>
    <t>Požární ochrana</t>
  </si>
  <si>
    <t>Výchovná a humanitární činnost</t>
  </si>
  <si>
    <t>Technické lyceum</t>
  </si>
  <si>
    <t>ukončilo</t>
  </si>
  <si>
    <t>šk. doch.</t>
  </si>
  <si>
    <t xml:space="preserve">studium </t>
  </si>
  <si>
    <t>odešlo</t>
  </si>
  <si>
    <t>Na víceleté</t>
  </si>
  <si>
    <t>Povinnou</t>
  </si>
  <si>
    <t>Celkem (včetně vícel.studia)</t>
  </si>
  <si>
    <t>(podle údajů ze základních a středních škol)</t>
  </si>
  <si>
    <t>Přehled žáků přijatých do prvních ročníků denního studia v roce 2000/2001 podle okresů</t>
  </si>
  <si>
    <t>Žďár nad Sázavou</t>
  </si>
  <si>
    <t>Gymnázia</t>
  </si>
  <si>
    <t>Název školy</t>
  </si>
  <si>
    <t xml:space="preserve">Kód </t>
  </si>
  <si>
    <t>Název oboru</t>
  </si>
  <si>
    <t>Délka</t>
  </si>
  <si>
    <t>ZR</t>
  </si>
  <si>
    <t>JI</t>
  </si>
  <si>
    <t>HB</t>
  </si>
  <si>
    <t>TR</t>
  </si>
  <si>
    <t>PH</t>
  </si>
  <si>
    <t>SY</t>
  </si>
  <si>
    <t>CR</t>
  </si>
  <si>
    <t>BS</t>
  </si>
  <si>
    <t>BV</t>
  </si>
  <si>
    <t>OST</t>
  </si>
  <si>
    <t>CELK</t>
  </si>
  <si>
    <t>Sídlo školy</t>
  </si>
  <si>
    <t>studia</t>
  </si>
  <si>
    <t xml:space="preserve">sídlo </t>
  </si>
  <si>
    <t>celk.</t>
  </si>
  <si>
    <t>Zřizovatel</t>
  </si>
  <si>
    <t>školy</t>
  </si>
  <si>
    <t>7902500</t>
  </si>
  <si>
    <t>Bystřice nad Pernštejnem</t>
  </si>
  <si>
    <t>8</t>
  </si>
  <si>
    <t>MŠMT</t>
  </si>
  <si>
    <t>Gymnázium V.Makovského</t>
  </si>
  <si>
    <t>Nové Město na Moravě</t>
  </si>
  <si>
    <t>Velké Meziříčí</t>
  </si>
  <si>
    <t>Biskupské gymnázium</t>
  </si>
  <si>
    <t>Náb. společenství</t>
  </si>
  <si>
    <t>Speciální školy</t>
  </si>
  <si>
    <t>Odborné učiliště a Praktická šk.</t>
  </si>
  <si>
    <t>Praktická škola tříletá</t>
  </si>
  <si>
    <t>Speciální školy pro ment. p.</t>
  </si>
  <si>
    <t>Speciální rodinná škola</t>
  </si>
  <si>
    <t>Speciální školy Březejc</t>
  </si>
  <si>
    <t>Střední odborné školy</t>
  </si>
  <si>
    <t>SZemŠ a VOŠ</t>
  </si>
  <si>
    <t>4218600</t>
  </si>
  <si>
    <t>4222600</t>
  </si>
  <si>
    <t>Agropodnikání</t>
  </si>
  <si>
    <t xml:space="preserve">SOŠ a SOU dopravy a služeb </t>
  </si>
  <si>
    <t>3798601</t>
  </si>
  <si>
    <t>Management dopravy, pošt a telekomunikací</t>
  </si>
  <si>
    <t>6330600</t>
  </si>
  <si>
    <t>HŠ Světlá</t>
  </si>
  <si>
    <t>6371600</t>
  </si>
  <si>
    <t>Hotelnictví a turismus</t>
  </si>
  <si>
    <t>VOŠ a SPŠ</t>
  </si>
  <si>
    <t>2381600</t>
  </si>
  <si>
    <t>2386600</t>
  </si>
  <si>
    <t>2684600</t>
  </si>
  <si>
    <t>3652600</t>
  </si>
  <si>
    <t>SZdravŠ a VZŠ</t>
  </si>
  <si>
    <t>5301600</t>
  </si>
  <si>
    <t>Všeobecná sestra</t>
  </si>
  <si>
    <t>SOŠ a SOU obchodní SČMSD</t>
  </si>
  <si>
    <t>6317600</t>
  </si>
  <si>
    <t>Soukr. SČMSD</t>
  </si>
  <si>
    <t>ŠECR IEC</t>
  </si>
  <si>
    <t>6395609</t>
  </si>
  <si>
    <t>6399678</t>
  </si>
  <si>
    <t>Soukr. IEC</t>
  </si>
  <si>
    <t>Střední odborná učiliště</t>
  </si>
  <si>
    <t>SOU strojírenské</t>
  </si>
  <si>
    <t>Mechanik seřizovač pro obráběcí stroje</t>
  </si>
  <si>
    <t>2422200</t>
  </si>
  <si>
    <t>2433202</t>
  </si>
  <si>
    <t>2436200</t>
  </si>
  <si>
    <t>Mechanik silnoproudých zařízení</t>
  </si>
  <si>
    <t>Elektrikář-slaboproud</t>
  </si>
  <si>
    <t>Elektrikář-silnoproud</t>
  </si>
  <si>
    <t>Strojírenská výroba</t>
  </si>
  <si>
    <t>SOŠ a SOU dopravy a služeb</t>
  </si>
  <si>
    <t>3652H001</t>
  </si>
  <si>
    <t>3657H001</t>
  </si>
  <si>
    <t>3762200</t>
  </si>
  <si>
    <t>SOU J.Tiraye</t>
  </si>
  <si>
    <t>2351H002</t>
  </si>
  <si>
    <t>Strojní mechanik-stroje a zařízení</t>
  </si>
  <si>
    <t>3159H003</t>
  </si>
  <si>
    <t>obec</t>
  </si>
  <si>
    <t>2954H002</t>
  </si>
  <si>
    <t>Cukrář</t>
  </si>
  <si>
    <t>SOU lesnické</t>
  </si>
  <si>
    <t>3355202</t>
  </si>
  <si>
    <t>Truhlář - dřevěné konstrukce</t>
  </si>
  <si>
    <t>2466204</t>
  </si>
  <si>
    <t>Mechanik opravář - lesní stroje</t>
  </si>
  <si>
    <t>MZe</t>
  </si>
  <si>
    <t>4575200</t>
  </si>
  <si>
    <t>SOU zemědělské</t>
  </si>
  <si>
    <t>Automechanik</t>
  </si>
  <si>
    <t>4574200</t>
  </si>
  <si>
    <t>6458200</t>
  </si>
  <si>
    <t>Kuchař-číšník pro pohostinství</t>
  </si>
  <si>
    <t>Autoelektrikář</t>
  </si>
  <si>
    <t>6451200</t>
  </si>
  <si>
    <t>Aranžér</t>
  </si>
  <si>
    <t>6460202</t>
  </si>
  <si>
    <t>SOU A.Kolpinga</t>
  </si>
  <si>
    <t>2964201</t>
  </si>
  <si>
    <t>Cukrář - výroba</t>
  </si>
  <si>
    <t>Přehled žáků přijatých do prvních ročníků denního studia v roce 1999/2000 podle okresů</t>
  </si>
  <si>
    <t>Počet žáků 9/98,9/97</t>
  </si>
  <si>
    <t>Obráběč kovů - soustružení</t>
  </si>
  <si>
    <t>2683204</t>
  </si>
  <si>
    <t>Elektromechanik - stroje a zařízení</t>
  </si>
  <si>
    <t>3678200</t>
  </si>
  <si>
    <t>Krejčí - dámské oděvy</t>
  </si>
  <si>
    <t xml:space="preserve">Operátor provozu a ekonomiky dopravy </t>
  </si>
  <si>
    <t>Obráběč kovů - univerzální obrábění</t>
  </si>
  <si>
    <t>Elektrikář</t>
  </si>
  <si>
    <t>mimo</t>
  </si>
  <si>
    <t xml:space="preserve">Strojní mechanik, mechanik opravář, seřizovač </t>
  </si>
  <si>
    <t>okres kraj</t>
  </si>
  <si>
    <t>Obráběč kovů, zámečník, nástrojař</t>
  </si>
  <si>
    <t>x</t>
  </si>
  <si>
    <t>Keramik, výtvarné zprac. keramiky a porcelánu</t>
  </si>
  <si>
    <t xml:space="preserve">Truhlář, truhlářská výroba </t>
  </si>
  <si>
    <t>Polygrafie, reprodukční grafik</t>
  </si>
  <si>
    <t>Tiskař</t>
  </si>
  <si>
    <t>Umělecké zpracování kamene a kovů</t>
  </si>
  <si>
    <t>Kameník</t>
  </si>
  <si>
    <t>Telekomunikační mechanik, spojový mech.</t>
  </si>
  <si>
    <t>Silniční, letecká dopravac železniční dopr.</t>
  </si>
  <si>
    <t>Mechanizace a služby</t>
  </si>
  <si>
    <t>Operátor provozu a ekonomiky dopravy</t>
  </si>
  <si>
    <t>Ekonomické lyceum</t>
  </si>
  <si>
    <t>Praktická škola, výchovný ústav</t>
  </si>
  <si>
    <t>Konzervatoř, baletní škola</t>
  </si>
  <si>
    <t>Mechanik plynárenských zařízení</t>
  </si>
  <si>
    <t>PE</t>
  </si>
  <si>
    <t>Obory mimo okres - celkem</t>
  </si>
  <si>
    <t xml:space="preserve">Obory nabízené v okrese </t>
  </si>
  <si>
    <t xml:space="preserve">Obory nenabízené v okrese </t>
  </si>
  <si>
    <t>okres, ve kterém absolvovali základní školu.</t>
  </si>
  <si>
    <t>SOŠ - studijní obory středních odborných škol</t>
  </si>
  <si>
    <t>učilišť a odborných učilišť</t>
  </si>
  <si>
    <t xml:space="preserve">SOU - učební obory  a učební obory s maturitou středních odborných učilišť, </t>
  </si>
  <si>
    <t>Z přílohy lze zjistit, na jaké obory a v jakém počtu odešli žáci základních škol mimo</t>
  </si>
  <si>
    <t>Ve sloupci "Počet žáků" jsou uvedeny počty žáků, kteří ukončili povinnou školní</t>
  </si>
  <si>
    <t>Obory označené x nejsou v nabídce středních škol příslušného okresu.</t>
  </si>
  <si>
    <t>školy na území kraje, tak mimo něj.</t>
  </si>
  <si>
    <t>Slévárenství, Výtvarné zpracování kovů</t>
  </si>
  <si>
    <t>Specialista pro obchod. a manažer. činnost</t>
  </si>
  <si>
    <t>Pedagogika, pedagogické lyceum</t>
  </si>
  <si>
    <t>Umělecké zpracování skla</t>
  </si>
  <si>
    <t>Malíř skla a keramiky</t>
  </si>
  <si>
    <t>Opravář zemědělských strojů, opravářské práce</t>
  </si>
  <si>
    <t>Pekař, pekařské práce</t>
  </si>
  <si>
    <t>Řezník, řeznické a uzenářské práce</t>
  </si>
  <si>
    <t>Krejčí, šití oděvů</t>
  </si>
  <si>
    <t>Operátor dřevařské výroby</t>
  </si>
  <si>
    <t>Podnikání a služby, Ekonomika podnikání</t>
  </si>
  <si>
    <t>Mechatronik</t>
  </si>
  <si>
    <t>Stavební SOŠ -geodezie a kartografie</t>
  </si>
  <si>
    <t>Autotronik</t>
  </si>
  <si>
    <t>Brašnář, brašnářské práce</t>
  </si>
  <si>
    <t>Chov koní, chovatelství</t>
  </si>
  <si>
    <t>Zdravotní asistent, dietní sestra</t>
  </si>
  <si>
    <t>Truhlářské práce</t>
  </si>
  <si>
    <t>Zdravotní laborant, Laboratorní asistent</t>
  </si>
  <si>
    <t>Chemická a farmaceutická výr.</t>
  </si>
  <si>
    <t>Optik, oční technik, Asistent zubního technika</t>
  </si>
  <si>
    <t>Zdravotnické lyceum</t>
  </si>
  <si>
    <t>Management, Magagement dopravy</t>
  </si>
  <si>
    <t>Management mezinárodní přepravy, Management CR</t>
  </si>
  <si>
    <t>Aranžér, Aranžerské práce</t>
  </si>
  <si>
    <t>Výrobce lahůdek</t>
  </si>
  <si>
    <t>Masér rekondiční a sportovní, vlásenkář</t>
  </si>
  <si>
    <t>Technická, ekonomická</t>
  </si>
  <si>
    <t>Modelář, Technik modelářských zařízení</t>
  </si>
  <si>
    <t>Sklářství, Výtvarné zpracování skla</t>
  </si>
  <si>
    <t>Textilnictví, Oděvnictví, Management textil.výr.</t>
  </si>
  <si>
    <t>Mechanik elektron.zař. Mechanik silnoproud.zař.</t>
  </si>
  <si>
    <t>Automechanik, autoelektrikář, autoklempíř, lakýrník</t>
  </si>
  <si>
    <t>Zedník, Obkladač, Zednické práce</t>
  </si>
  <si>
    <t>Práce ve zdravotnických a soc. zař.</t>
  </si>
  <si>
    <t>Ekonomika podnikání</t>
  </si>
  <si>
    <t xml:space="preserve">Propagační výtvarnictví, Návrhářství oděvů </t>
  </si>
  <si>
    <t>Knihař, Knihařské práce</t>
  </si>
  <si>
    <t>SOU spojů, spojový mechanik</t>
  </si>
  <si>
    <t>Zahradník, květinářské práce, zahradnické práce</t>
  </si>
  <si>
    <t>Výtvarné zpracování skla, keramiky</t>
  </si>
  <si>
    <t>Rakousko, zahraničí</t>
  </si>
  <si>
    <t>Informatika v ekonomice, informatika a služby</t>
  </si>
  <si>
    <t>Veřejnoprávní ochrana, bezpečnostně právní</t>
  </si>
  <si>
    <t xml:space="preserve">Prodavač </t>
  </si>
  <si>
    <t>Waldorfské lyceum</t>
  </si>
  <si>
    <t xml:space="preserve">Přírodovědné lyceum </t>
  </si>
  <si>
    <t>Elektrikář, mechanik elektrotechnik</t>
  </si>
  <si>
    <t>Hodinář, jemný mechanik</t>
  </si>
  <si>
    <t>Sklář - duté sklo, brusič skla</t>
  </si>
  <si>
    <t>Cukrář, cukrářské práce, potravinářská výroba</t>
  </si>
  <si>
    <t>Kuchařské práce, stravovací a ubytovací služby</t>
  </si>
  <si>
    <t>SOS</t>
  </si>
  <si>
    <t>Design interiérů, bytový architekt</t>
  </si>
  <si>
    <t>Analýza potravin, technologie potravin</t>
  </si>
  <si>
    <t>Bankovnictví</t>
  </si>
  <si>
    <t>1</t>
  </si>
  <si>
    <t>5</t>
  </si>
  <si>
    <t>Příloha 7. Odchod absolventů základních škol na střední školy mimo okres a kraj</t>
  </si>
  <si>
    <t xml:space="preserve">docházku ve školním roce 2009/10. Jsou zde zahrnuti jak žáci, kteří odešli na střední </t>
  </si>
  <si>
    <t>počet stran: 5</t>
  </si>
  <si>
    <t>ZK-05-2010-79, př.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</si>
</sst>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b/>
      <i/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4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3" fillId="2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3" fillId="2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2" fillId="0" borderId="32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31" xfId="0" applyNumberFormat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3" fillId="2" borderId="15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3" borderId="14" xfId="0" applyFill="1" applyBorder="1" applyAlignment="1">
      <alignment/>
    </xf>
    <xf numFmtId="0" fontId="0" fillId="0" borderId="24" xfId="0" applyBorder="1" applyAlignment="1">
      <alignment/>
    </xf>
    <xf numFmtId="0" fontId="0" fillId="3" borderId="5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" borderId="16" xfId="0" applyFill="1" applyBorder="1" applyAlignment="1">
      <alignment/>
    </xf>
    <xf numFmtId="0" fontId="0" fillId="0" borderId="37" xfId="0" applyBorder="1" applyAlignment="1">
      <alignment/>
    </xf>
    <xf numFmtId="0" fontId="0" fillId="3" borderId="31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49" fontId="0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Fill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/>
    </xf>
    <xf numFmtId="1" fontId="0" fillId="0" borderId="41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1" fontId="0" fillId="0" borderId="49" xfId="0" applyNumberFormat="1" applyFont="1" applyBorder="1" applyAlignment="1">
      <alignment horizontal="center"/>
    </xf>
    <xf numFmtId="1" fontId="0" fillId="0" borderId="48" xfId="0" applyNumberFormat="1" applyFont="1" applyFill="1" applyBorder="1" applyAlignment="1">
      <alignment horizontal="left"/>
    </xf>
    <xf numFmtId="1" fontId="0" fillId="0" borderId="49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left"/>
    </xf>
    <xf numFmtId="1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/>
    </xf>
    <xf numFmtId="1" fontId="0" fillId="0" borderId="52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left"/>
    </xf>
    <xf numFmtId="1" fontId="0" fillId="0" borderId="53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left"/>
    </xf>
    <xf numFmtId="1" fontId="0" fillId="0" borderId="54" xfId="0" applyNumberFormat="1" applyFont="1" applyFill="1" applyBorder="1" applyAlignment="1">
      <alignment horizontal="left"/>
    </xf>
    <xf numFmtId="1" fontId="0" fillId="0" borderId="55" xfId="0" applyNumberFormat="1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left"/>
    </xf>
    <xf numFmtId="1" fontId="0" fillId="0" borderId="5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49" fontId="1" fillId="2" borderId="48" xfId="0" applyNumberFormat="1" applyFont="1" applyFill="1" applyBorder="1" applyAlignment="1">
      <alignment horizontal="left"/>
    </xf>
    <xf numFmtId="1" fontId="0" fillId="0" borderId="61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/>
    </xf>
    <xf numFmtId="1" fontId="0" fillId="0" borderId="62" xfId="0" applyNumberFormat="1" applyFont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left"/>
    </xf>
    <xf numFmtId="1" fontId="0" fillId="0" borderId="66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/>
    </xf>
    <xf numFmtId="1" fontId="0" fillId="0" borderId="67" xfId="0" applyNumberFormat="1" applyFont="1" applyBorder="1" applyAlignment="1">
      <alignment horizontal="center"/>
    </xf>
    <xf numFmtId="1" fontId="0" fillId="0" borderId="67" xfId="0" applyNumberFormat="1" applyFont="1" applyFill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1" fontId="0" fillId="0" borderId="66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72" xfId="0" applyNumberFormat="1" applyFont="1" applyBorder="1" applyAlignment="1">
      <alignment/>
    </xf>
    <xf numFmtId="1" fontId="0" fillId="0" borderId="72" xfId="0" applyNumberFormat="1" applyFont="1" applyBorder="1" applyAlignment="1">
      <alignment horizontal="center"/>
    </xf>
    <xf numFmtId="1" fontId="0" fillId="0" borderId="72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/>
    </xf>
    <xf numFmtId="1" fontId="0" fillId="0" borderId="57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" fontId="1" fillId="2" borderId="48" xfId="0" applyNumberFormat="1" applyFont="1" applyFill="1" applyBorder="1" applyAlignment="1">
      <alignment/>
    </xf>
    <xf numFmtId="1" fontId="0" fillId="0" borderId="63" xfId="0" applyNumberFormat="1" applyFont="1" applyFill="1" applyBorder="1" applyAlignment="1">
      <alignment horizontal="center"/>
    </xf>
    <xf numFmtId="1" fontId="12" fillId="0" borderId="64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0" fillId="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1" fillId="2" borderId="41" xfId="0" applyNumberFormat="1" applyFont="1" applyFill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" fontId="1" fillId="2" borderId="48" xfId="0" applyNumberFormat="1" applyFont="1" applyFill="1" applyBorder="1" applyAlignment="1">
      <alignment horizontal="left"/>
    </xf>
    <xf numFmtId="1" fontId="0" fillId="0" borderId="71" xfId="0" applyNumberFormat="1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left"/>
    </xf>
    <xf numFmtId="1" fontId="0" fillId="0" borderId="68" xfId="0" applyNumberFormat="1" applyFont="1" applyBorder="1" applyAlignment="1">
      <alignment/>
    </xf>
    <xf numFmtId="1" fontId="0" fillId="0" borderId="66" xfId="0" applyNumberFormat="1" applyFont="1" applyFill="1" applyBorder="1" applyAlignment="1">
      <alignment/>
    </xf>
    <xf numFmtId="1" fontId="0" fillId="0" borderId="67" xfId="0" applyNumberFormat="1" applyFont="1" applyFill="1" applyBorder="1" applyAlignment="1">
      <alignment/>
    </xf>
    <xf numFmtId="0" fontId="0" fillId="0" borderId="7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1" fontId="0" fillId="0" borderId="73" xfId="0" applyNumberFormat="1" applyFont="1" applyBorder="1" applyAlignment="1">
      <alignment horizontal="center"/>
    </xf>
    <xf numFmtId="1" fontId="0" fillId="0" borderId="73" xfId="0" applyNumberFormat="1" applyFont="1" applyBorder="1" applyAlignment="1">
      <alignment/>
    </xf>
    <xf numFmtId="1" fontId="0" fillId="0" borderId="73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Border="1" applyAlignment="1">
      <alignment/>
    </xf>
    <xf numFmtId="1" fontId="0" fillId="0" borderId="0" xfId="0" applyNumberFormat="1" applyAlignment="1">
      <alignment horizontal="center"/>
    </xf>
    <xf numFmtId="1" fontId="11" fillId="0" borderId="0" xfId="0" applyNumberFormat="1" applyFont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49" fontId="1" fillId="2" borderId="41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/>
    </xf>
    <xf numFmtId="49" fontId="0" fillId="0" borderId="48" xfId="0" applyNumberFormat="1" applyFont="1" applyBorder="1" applyAlignment="1">
      <alignment horizontal="left"/>
    </xf>
    <xf numFmtId="1" fontId="0" fillId="0" borderId="74" xfId="0" applyNumberFormat="1" applyFont="1" applyBorder="1" applyAlignment="1">
      <alignment horizontal="center"/>
    </xf>
    <xf numFmtId="1" fontId="0" fillId="0" borderId="75" xfId="0" applyNumberFormat="1" applyFont="1" applyFill="1" applyBorder="1" applyAlignment="1">
      <alignment horizontal="center"/>
    </xf>
    <xf numFmtId="1" fontId="0" fillId="0" borderId="76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1" fontId="0" fillId="0" borderId="70" xfId="0" applyNumberFormat="1" applyFont="1" applyBorder="1" applyAlignment="1">
      <alignment horizontal="center"/>
    </xf>
    <xf numFmtId="49" fontId="0" fillId="0" borderId="78" xfId="0" applyNumberFormat="1" applyBorder="1" applyAlignment="1">
      <alignment/>
    </xf>
    <xf numFmtId="1" fontId="0" fillId="0" borderId="79" xfId="0" applyNumberFormat="1" applyBorder="1" applyAlignment="1">
      <alignment horizontal="center"/>
    </xf>
    <xf numFmtId="1" fontId="0" fillId="0" borderId="79" xfId="0" applyNumberFormat="1" applyBorder="1" applyAlignment="1">
      <alignment/>
    </xf>
    <xf numFmtId="1" fontId="0" fillId="0" borderId="80" xfId="0" applyNumberFormat="1" applyFill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1" fontId="0" fillId="0" borderId="82" xfId="0" applyNumberFormat="1" applyFill="1" applyBorder="1" applyAlignment="1">
      <alignment horizontal="center"/>
    </xf>
    <xf numFmtId="1" fontId="0" fillId="0" borderId="81" xfId="0" applyNumberFormat="1" applyFill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" fontId="0" fillId="0" borderId="41" xfId="0" applyNumberFormat="1" applyFont="1" applyBorder="1" applyAlignment="1">
      <alignment/>
    </xf>
    <xf numFmtId="1" fontId="0" fillId="0" borderId="43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" fontId="2" fillId="0" borderId="84" xfId="0" applyNumberFormat="1" applyFont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" fontId="5" fillId="2" borderId="36" xfId="0" applyNumberFormat="1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58" xfId="0" applyNumberFormat="1" applyFont="1" applyBorder="1" applyAlignment="1">
      <alignment horizontal="left"/>
    </xf>
    <xf numFmtId="1" fontId="2" fillId="0" borderId="87" xfId="0" applyNumberFormat="1" applyFont="1" applyBorder="1" applyAlignment="1">
      <alignment horizontal="left"/>
    </xf>
    <xf numFmtId="1" fontId="2" fillId="0" borderId="5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left"/>
    </xf>
    <xf numFmtId="49" fontId="5" fillId="0" borderId="24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/>
    </xf>
    <xf numFmtId="1" fontId="5" fillId="0" borderId="89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1" fontId="3" fillId="0" borderId="5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" fillId="2" borderId="35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/>
    </xf>
    <xf numFmtId="49" fontId="5" fillId="2" borderId="36" xfId="0" applyNumberFormat="1" applyFont="1" applyFill="1" applyBorder="1" applyAlignment="1">
      <alignment/>
    </xf>
    <xf numFmtId="1" fontId="2" fillId="2" borderId="36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3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4" fillId="2" borderId="3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2" borderId="36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5" fillId="0" borderId="89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2" fillId="2" borderId="36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/>
    </xf>
    <xf numFmtId="49" fontId="9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49" fontId="9" fillId="0" borderId="8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36" xfId="0" applyNumberFormat="1" applyFont="1" applyFill="1" applyBorder="1" applyAlignment="1">
      <alignment/>
    </xf>
    <xf numFmtId="0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4">
      <selection activeCell="A1" sqref="A1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6.75390625" style="1" customWidth="1"/>
    <col min="4" max="8" width="6.75390625" style="0" customWidth="1"/>
  </cols>
  <sheetData>
    <row r="1" spans="1:3" s="66" customFormat="1" ht="15">
      <c r="A1" s="81" t="s">
        <v>127</v>
      </c>
      <c r="B1" s="81"/>
      <c r="C1" s="65"/>
    </row>
    <row r="2" spans="1:3" s="137" customFormat="1" ht="15" thickBot="1">
      <c r="A2" s="137" t="s">
        <v>165</v>
      </c>
      <c r="C2" s="138"/>
    </row>
    <row r="3" spans="1:8" ht="18" customHeight="1" thickBot="1">
      <c r="A3" s="2" t="s">
        <v>1</v>
      </c>
      <c r="B3" s="3"/>
      <c r="C3" s="13" t="s">
        <v>43</v>
      </c>
      <c r="D3" s="10"/>
      <c r="E3" s="10"/>
      <c r="F3" s="11"/>
      <c r="G3" s="10"/>
      <c r="H3" s="11"/>
    </row>
    <row r="4" spans="1:8" ht="18" customHeight="1">
      <c r="A4" s="5"/>
      <c r="B4" s="122"/>
      <c r="C4" s="7">
        <v>1998</v>
      </c>
      <c r="D4" s="12"/>
      <c r="E4" s="92">
        <v>1999</v>
      </c>
      <c r="F4" s="93"/>
      <c r="G4" s="92">
        <v>2000</v>
      </c>
      <c r="H4" s="93"/>
    </row>
    <row r="5" spans="1:8" ht="18" customHeight="1" thickBot="1">
      <c r="A5" s="4"/>
      <c r="B5" s="123"/>
      <c r="C5" s="8" t="s">
        <v>41</v>
      </c>
      <c r="D5" s="9" t="s">
        <v>42</v>
      </c>
      <c r="E5" s="282" t="s">
        <v>41</v>
      </c>
      <c r="F5" s="9" t="s">
        <v>42</v>
      </c>
      <c r="G5" s="282" t="s">
        <v>41</v>
      </c>
      <c r="H5" s="9" t="s">
        <v>42</v>
      </c>
    </row>
    <row r="6" spans="1:8" ht="15" customHeight="1">
      <c r="A6" s="117" t="s">
        <v>2</v>
      </c>
      <c r="B6" s="12"/>
      <c r="C6" s="51">
        <v>138</v>
      </c>
      <c r="D6" s="52">
        <v>31</v>
      </c>
      <c r="E6" s="94">
        <v>129</v>
      </c>
      <c r="F6" s="52">
        <v>21</v>
      </c>
      <c r="G6" s="94">
        <v>144</v>
      </c>
      <c r="H6" s="52">
        <v>34</v>
      </c>
    </row>
    <row r="7" spans="1:8" ht="15">
      <c r="A7" s="49" t="s">
        <v>3</v>
      </c>
      <c r="B7" s="124"/>
      <c r="C7" s="53">
        <v>7</v>
      </c>
      <c r="D7" s="54">
        <v>52</v>
      </c>
      <c r="E7" s="61">
        <v>15</v>
      </c>
      <c r="F7" s="54">
        <v>45</v>
      </c>
      <c r="G7" s="61">
        <v>21</v>
      </c>
      <c r="H7" s="54">
        <v>66</v>
      </c>
    </row>
    <row r="8" spans="1:8" ht="15">
      <c r="A8" s="49" t="s">
        <v>4</v>
      </c>
      <c r="B8" s="124"/>
      <c r="C8" s="53">
        <v>3</v>
      </c>
      <c r="D8" s="54">
        <v>1</v>
      </c>
      <c r="E8" s="61">
        <v>0</v>
      </c>
      <c r="F8" s="54">
        <v>1</v>
      </c>
      <c r="G8" s="61">
        <v>1</v>
      </c>
      <c r="H8" s="54">
        <v>4</v>
      </c>
    </row>
    <row r="9" spans="1:8" ht="15">
      <c r="A9" s="49" t="s">
        <v>5</v>
      </c>
      <c r="B9" s="124"/>
      <c r="C9" s="53">
        <v>30</v>
      </c>
      <c r="D9" s="54">
        <v>28</v>
      </c>
      <c r="E9" s="61">
        <v>24</v>
      </c>
      <c r="F9" s="54">
        <v>21</v>
      </c>
      <c r="G9" s="61">
        <v>28</v>
      </c>
      <c r="H9" s="54">
        <v>43</v>
      </c>
    </row>
    <row r="10" spans="1:8" ht="15">
      <c r="A10" s="118" t="s">
        <v>6</v>
      </c>
      <c r="B10" s="125"/>
      <c r="C10" s="105">
        <f aca="true" t="shared" si="0" ref="C10:H10">SUM(C6:C9)</f>
        <v>178</v>
      </c>
      <c r="D10" s="106">
        <f t="shared" si="0"/>
        <v>112</v>
      </c>
      <c r="E10" s="105">
        <f t="shared" si="0"/>
        <v>168</v>
      </c>
      <c r="F10" s="107">
        <f t="shared" si="0"/>
        <v>88</v>
      </c>
      <c r="G10" s="105">
        <f t="shared" si="0"/>
        <v>194</v>
      </c>
      <c r="H10" s="107">
        <f t="shared" si="0"/>
        <v>147</v>
      </c>
    </row>
    <row r="11" spans="1:8" ht="15">
      <c r="A11" s="49" t="s">
        <v>7</v>
      </c>
      <c r="B11" s="124"/>
      <c r="C11" s="53">
        <v>8</v>
      </c>
      <c r="D11" s="54">
        <v>10</v>
      </c>
      <c r="E11" s="61">
        <v>11</v>
      </c>
      <c r="F11" s="54">
        <v>6</v>
      </c>
      <c r="G11" s="61">
        <v>27</v>
      </c>
      <c r="H11" s="54">
        <v>6</v>
      </c>
    </row>
    <row r="12" spans="1:8" ht="15">
      <c r="A12" s="49" t="s">
        <v>8</v>
      </c>
      <c r="B12" s="124"/>
      <c r="C12" s="53">
        <v>45</v>
      </c>
      <c r="D12" s="54">
        <v>8</v>
      </c>
      <c r="E12" s="61">
        <v>67</v>
      </c>
      <c r="F12" s="54">
        <v>12</v>
      </c>
      <c r="G12" s="61">
        <v>59</v>
      </c>
      <c r="H12" s="54">
        <v>19</v>
      </c>
    </row>
    <row r="13" spans="1:8" ht="15">
      <c r="A13" s="49" t="s">
        <v>9</v>
      </c>
      <c r="B13" s="124"/>
      <c r="C13" s="53">
        <v>15</v>
      </c>
      <c r="D13" s="54">
        <v>8</v>
      </c>
      <c r="E13" s="61">
        <v>15</v>
      </c>
      <c r="F13" s="54">
        <v>8</v>
      </c>
      <c r="G13" s="61">
        <v>18</v>
      </c>
      <c r="H13" s="54">
        <v>9</v>
      </c>
    </row>
    <row r="14" spans="1:8" ht="15">
      <c r="A14" s="49" t="s">
        <v>10</v>
      </c>
      <c r="B14" s="124"/>
      <c r="C14" s="53">
        <v>29</v>
      </c>
      <c r="D14" s="54">
        <v>12</v>
      </c>
      <c r="E14" s="61">
        <v>23</v>
      </c>
      <c r="F14" s="54">
        <v>12</v>
      </c>
      <c r="G14" s="61">
        <v>47</v>
      </c>
      <c r="H14" s="54">
        <v>10</v>
      </c>
    </row>
    <row r="15" spans="1:8" ht="15">
      <c r="A15" s="118" t="s">
        <v>11</v>
      </c>
      <c r="B15" s="125"/>
      <c r="C15" s="105">
        <f aca="true" t="shared" si="1" ref="C15:H15">SUM(C10:C14)-C8</f>
        <v>272</v>
      </c>
      <c r="D15" s="106">
        <f t="shared" si="1"/>
        <v>149</v>
      </c>
      <c r="E15" s="105">
        <f t="shared" si="1"/>
        <v>284</v>
      </c>
      <c r="F15" s="107">
        <f t="shared" si="1"/>
        <v>125</v>
      </c>
      <c r="G15" s="105">
        <f t="shared" si="1"/>
        <v>344</v>
      </c>
      <c r="H15" s="107">
        <f t="shared" si="1"/>
        <v>187</v>
      </c>
    </row>
    <row r="16" spans="1:8" ht="15">
      <c r="A16" s="49" t="s">
        <v>0</v>
      </c>
      <c r="B16" s="124"/>
      <c r="C16" s="53">
        <v>180</v>
      </c>
      <c r="D16" s="54"/>
      <c r="E16" s="61">
        <v>184</v>
      </c>
      <c r="F16" s="54"/>
      <c r="G16" s="61">
        <v>192</v>
      </c>
      <c r="H16" s="54"/>
    </row>
    <row r="17" spans="1:8" ht="15">
      <c r="A17" s="49" t="s">
        <v>38</v>
      </c>
      <c r="B17" s="124"/>
      <c r="C17" s="53">
        <v>24</v>
      </c>
      <c r="D17" s="54"/>
      <c r="E17" s="61"/>
      <c r="F17" s="54"/>
      <c r="G17" s="61">
        <v>20</v>
      </c>
      <c r="H17" s="54"/>
    </row>
    <row r="18" spans="1:8" ht="15">
      <c r="A18" s="119" t="s">
        <v>39</v>
      </c>
      <c r="B18" s="126"/>
      <c r="C18" s="55">
        <v>34</v>
      </c>
      <c r="D18" s="54"/>
      <c r="E18" s="61"/>
      <c r="F18" s="54"/>
      <c r="G18" s="61">
        <v>28</v>
      </c>
      <c r="H18" s="54"/>
    </row>
    <row r="19" spans="1:8" ht="15">
      <c r="A19" s="119" t="s">
        <v>126</v>
      </c>
      <c r="B19" s="126"/>
      <c r="C19" s="55"/>
      <c r="D19" s="56">
        <v>47</v>
      </c>
      <c r="E19" s="61">
        <v>46</v>
      </c>
      <c r="F19" s="54">
        <v>61</v>
      </c>
      <c r="G19" s="61">
        <v>48</v>
      </c>
      <c r="H19" s="54">
        <v>62</v>
      </c>
    </row>
    <row r="20" spans="1:8" ht="15.75" thickBot="1">
      <c r="A20" s="120" t="s">
        <v>40</v>
      </c>
      <c r="B20" s="127"/>
      <c r="C20" s="108">
        <f>SUM(C15:C19)+C8</f>
        <v>513</v>
      </c>
      <c r="D20" s="109">
        <f>SUM(D15:D19)+D8</f>
        <v>197</v>
      </c>
      <c r="E20" s="108">
        <f>SUM(E15:E19)+E8</f>
        <v>514</v>
      </c>
      <c r="F20" s="109">
        <f>SUM(F15:F19)+F8</f>
        <v>187</v>
      </c>
      <c r="G20" s="108">
        <f>G15+G16+G8+G19</f>
        <v>585</v>
      </c>
      <c r="H20" s="109">
        <f>SUM(H15:H19)+H8</f>
        <v>253</v>
      </c>
    </row>
    <row r="21" spans="1:8" ht="15">
      <c r="A21" s="103" t="s">
        <v>163</v>
      </c>
      <c r="B21" s="131" t="s">
        <v>162</v>
      </c>
      <c r="C21" s="99"/>
      <c r="D21" s="100"/>
      <c r="E21" s="99"/>
      <c r="F21" s="100"/>
      <c r="G21" s="99"/>
      <c r="H21" s="134"/>
    </row>
    <row r="22" spans="1:8" ht="15">
      <c r="A22" s="128" t="s">
        <v>159</v>
      </c>
      <c r="B22" s="132" t="s">
        <v>160</v>
      </c>
      <c r="C22" s="129"/>
      <c r="D22" s="130"/>
      <c r="E22" s="129"/>
      <c r="F22" s="130"/>
      <c r="G22" s="129"/>
      <c r="H22" s="135"/>
    </row>
    <row r="23" spans="1:8" ht="15.75" thickBot="1">
      <c r="A23" s="101" t="s">
        <v>158</v>
      </c>
      <c r="B23" s="133" t="s">
        <v>161</v>
      </c>
      <c r="C23" s="104">
        <v>1696</v>
      </c>
      <c r="D23" s="102"/>
      <c r="E23" s="104">
        <v>1692</v>
      </c>
      <c r="F23" s="102"/>
      <c r="G23" s="104">
        <v>1643</v>
      </c>
      <c r="H23" s="136">
        <v>141</v>
      </c>
    </row>
    <row r="24" spans="3:4" ht="15.75" thickBot="1">
      <c r="C24" s="57"/>
      <c r="D24" s="27"/>
    </row>
    <row r="25" spans="1:4" ht="15.75" thickBot="1">
      <c r="A25" s="110" t="s">
        <v>128</v>
      </c>
      <c r="B25" s="121"/>
      <c r="C25" s="111"/>
      <c r="D25" s="58"/>
    </row>
    <row r="26" spans="1:8" ht="15">
      <c r="A26" s="48" t="s">
        <v>164</v>
      </c>
      <c r="B26" s="48"/>
      <c r="C26" s="59"/>
      <c r="D26" s="60">
        <v>1057</v>
      </c>
      <c r="E26" s="96"/>
      <c r="F26" s="97">
        <v>1249</v>
      </c>
      <c r="G26" s="96"/>
      <c r="H26" s="97">
        <v>1210</v>
      </c>
    </row>
    <row r="27" spans="1:8" ht="15">
      <c r="A27" s="49" t="s">
        <v>124</v>
      </c>
      <c r="B27" s="49"/>
      <c r="C27" s="61"/>
      <c r="D27" s="62">
        <v>404</v>
      </c>
      <c r="E27" s="91"/>
      <c r="F27" s="54">
        <v>457</v>
      </c>
      <c r="G27" s="91"/>
      <c r="H27" s="54">
        <v>427</v>
      </c>
    </row>
    <row r="28" spans="1:8" ht="15.75" thickBot="1">
      <c r="A28" s="50" t="s">
        <v>125</v>
      </c>
      <c r="B28" s="50"/>
      <c r="C28" s="63"/>
      <c r="D28" s="64">
        <f>D26-D27</f>
        <v>653</v>
      </c>
      <c r="E28" s="95"/>
      <c r="F28" s="98">
        <f>F26-F27</f>
        <v>792</v>
      </c>
      <c r="G28" s="95"/>
      <c r="H28" s="98">
        <f>H26-H27</f>
        <v>783</v>
      </c>
    </row>
    <row r="29" spans="1:4" ht="12.75">
      <c r="A29" s="6"/>
      <c r="B29" s="6"/>
      <c r="C29" s="47"/>
      <c r="D29" s="47"/>
    </row>
    <row r="30" spans="1:4" ht="12.75">
      <c r="A30" s="6"/>
      <c r="B30" s="6"/>
      <c r="C30" s="47"/>
      <c r="D30" s="47"/>
    </row>
    <row r="31" spans="1:4" ht="12.75">
      <c r="A31" s="6"/>
      <c r="B31" s="6"/>
      <c r="C31" s="47"/>
      <c r="D31" s="47"/>
    </row>
    <row r="32" spans="1:4" ht="12.75">
      <c r="A32" s="6"/>
      <c r="B32" s="6"/>
      <c r="C32" s="47"/>
      <c r="D32" s="47"/>
    </row>
    <row r="33" spans="1:4" ht="12.75">
      <c r="A33" s="6"/>
      <c r="B33" s="6"/>
      <c r="C33" s="47"/>
      <c r="D33" s="47"/>
    </row>
    <row r="34" spans="1:4" ht="12.75">
      <c r="A34" s="6"/>
      <c r="B34" s="6"/>
      <c r="C34" s="47"/>
      <c r="D34" s="47"/>
    </row>
    <row r="35" spans="1:4" ht="12.75">
      <c r="A35" s="6"/>
      <c r="B35" s="6"/>
      <c r="C35" s="47"/>
      <c r="D35" s="47"/>
    </row>
    <row r="36" spans="1:4" ht="12.75">
      <c r="A36" s="6"/>
      <c r="B36" s="6"/>
      <c r="C36" s="47"/>
      <c r="D36" s="47"/>
    </row>
    <row r="37" spans="1:4" ht="12.75">
      <c r="A37" s="6"/>
      <c r="B37" s="6"/>
      <c r="C37" s="47"/>
      <c r="D37" s="47"/>
    </row>
    <row r="38" spans="1:4" ht="12.75">
      <c r="A38" s="6"/>
      <c r="B38" s="6"/>
      <c r="C38" s="47"/>
      <c r="D38" s="47"/>
    </row>
    <row r="39" spans="1:4" ht="12.75">
      <c r="A39" s="6"/>
      <c r="B39" s="6"/>
      <c r="C39" s="47"/>
      <c r="D39" s="47"/>
    </row>
    <row r="40" ht="12.75">
      <c r="A40" t="s">
        <v>44</v>
      </c>
    </row>
    <row r="41" ht="13.5" thickBot="1"/>
    <row r="42" spans="1:8" ht="13.5" customHeight="1" thickBot="1">
      <c r="A42" s="2" t="s">
        <v>1</v>
      </c>
      <c r="B42" s="2"/>
      <c r="C42" s="13" t="s">
        <v>43</v>
      </c>
      <c r="D42" s="10"/>
      <c r="E42" s="10"/>
      <c r="F42" s="11"/>
      <c r="G42" s="10"/>
      <c r="H42" s="11"/>
    </row>
    <row r="43" spans="1:7" ht="13.5" customHeight="1">
      <c r="A43" s="5"/>
      <c r="B43" s="5"/>
      <c r="C43" s="7">
        <v>1998</v>
      </c>
      <c r="D43" s="12"/>
      <c r="E43" s="5"/>
      <c r="G43" s="5"/>
    </row>
    <row r="44" spans="1:7" ht="13.5" customHeight="1" thickBot="1">
      <c r="A44" s="4"/>
      <c r="B44" s="4"/>
      <c r="C44" s="8" t="s">
        <v>41</v>
      </c>
      <c r="D44" s="9" t="s">
        <v>42</v>
      </c>
      <c r="E44" s="5"/>
      <c r="G44" s="5"/>
    </row>
    <row r="45" spans="1:4" ht="12.75">
      <c r="A45" s="14" t="s">
        <v>12</v>
      </c>
      <c r="B45" s="14"/>
      <c r="C45" s="15">
        <v>2</v>
      </c>
      <c r="D45" s="14"/>
    </row>
    <row r="46" spans="1:4" ht="12.75">
      <c r="A46" s="16" t="s">
        <v>18</v>
      </c>
      <c r="B46" s="16"/>
      <c r="C46" s="17">
        <v>1</v>
      </c>
      <c r="D46" s="16"/>
    </row>
    <row r="47" spans="1:4" ht="12.75">
      <c r="A47" s="16" t="s">
        <v>13</v>
      </c>
      <c r="B47" s="16"/>
      <c r="C47" s="17">
        <v>2</v>
      </c>
      <c r="D47" s="16"/>
    </row>
    <row r="48" spans="1:4" ht="12.75">
      <c r="A48" s="16" t="s">
        <v>14</v>
      </c>
      <c r="B48" s="16"/>
      <c r="C48" s="17">
        <v>1</v>
      </c>
      <c r="D48" s="16"/>
    </row>
    <row r="49" spans="1:4" ht="12.75">
      <c r="A49" s="16" t="s">
        <v>15</v>
      </c>
      <c r="B49" s="16"/>
      <c r="C49" s="17">
        <v>1</v>
      </c>
      <c r="D49" s="16"/>
    </row>
    <row r="50" spans="1:4" ht="12.75">
      <c r="A50" s="16" t="s">
        <v>16</v>
      </c>
      <c r="B50" s="16"/>
      <c r="C50" s="17">
        <v>1</v>
      </c>
      <c r="D50" s="16"/>
    </row>
    <row r="51" spans="1:4" ht="12.75">
      <c r="A51" s="16" t="s">
        <v>17</v>
      </c>
      <c r="B51" s="16"/>
      <c r="C51" s="17">
        <v>2</v>
      </c>
      <c r="D51" s="16"/>
    </row>
    <row r="52" spans="1:4" ht="12.75">
      <c r="A52" s="16" t="s">
        <v>20</v>
      </c>
      <c r="B52" s="16"/>
      <c r="C52" s="17">
        <v>1</v>
      </c>
      <c r="D52" s="16"/>
    </row>
    <row r="53" spans="1:4" ht="12.75">
      <c r="A53" s="16" t="s">
        <v>19</v>
      </c>
      <c r="B53" s="16"/>
      <c r="C53" s="17">
        <v>5</v>
      </c>
      <c r="D53" s="16"/>
    </row>
    <row r="54" spans="1:4" ht="12.75">
      <c r="A54" s="16" t="s">
        <v>21</v>
      </c>
      <c r="B54" s="16"/>
      <c r="C54" s="17">
        <v>2</v>
      </c>
      <c r="D54" s="16"/>
    </row>
    <row r="55" spans="1:4" ht="12.75">
      <c r="A55" s="16" t="s">
        <v>22</v>
      </c>
      <c r="B55" s="16"/>
      <c r="C55" s="17">
        <v>6</v>
      </c>
      <c r="D55" s="16"/>
    </row>
    <row r="56" spans="1:4" ht="12.75">
      <c r="A56" s="16" t="s">
        <v>23</v>
      </c>
      <c r="B56" s="16"/>
      <c r="C56" s="17">
        <f>SUM(C45:C55)</f>
        <v>24</v>
      </c>
      <c r="D56" s="16"/>
    </row>
    <row r="57" spans="1:4" ht="12.75">
      <c r="A57" s="16" t="s">
        <v>24</v>
      </c>
      <c r="B57" s="16"/>
      <c r="C57" s="17">
        <v>5</v>
      </c>
      <c r="D57" s="16"/>
    </row>
    <row r="58" spans="1:4" ht="12.75">
      <c r="A58" s="16" t="s">
        <v>26</v>
      </c>
      <c r="B58" s="16"/>
      <c r="C58" s="17">
        <v>2</v>
      </c>
      <c r="D58" s="16"/>
    </row>
    <row r="59" spans="1:4" ht="12.75">
      <c r="A59" s="16" t="s">
        <v>25</v>
      </c>
      <c r="B59" s="16"/>
      <c r="C59" s="17">
        <v>1</v>
      </c>
      <c r="D59" s="16"/>
    </row>
    <row r="60" spans="1:4" ht="12.75">
      <c r="A60" s="16" t="s">
        <v>27</v>
      </c>
      <c r="B60" s="16"/>
      <c r="C60" s="17">
        <v>1</v>
      </c>
      <c r="D60" s="16"/>
    </row>
    <row r="61" spans="1:4" ht="12.75">
      <c r="A61" s="16" t="s">
        <v>28</v>
      </c>
      <c r="B61" s="16"/>
      <c r="C61" s="17">
        <v>1</v>
      </c>
      <c r="D61" s="16"/>
    </row>
    <row r="62" spans="1:4" ht="12.75">
      <c r="A62" s="16" t="s">
        <v>29</v>
      </c>
      <c r="B62" s="16"/>
      <c r="C62" s="17">
        <v>12</v>
      </c>
      <c r="D62" s="16"/>
    </row>
    <row r="63" spans="1:4" ht="12.75">
      <c r="A63" s="16" t="s">
        <v>30</v>
      </c>
      <c r="B63" s="16"/>
      <c r="C63" s="17">
        <v>1</v>
      </c>
      <c r="D63" s="16"/>
    </row>
    <row r="64" spans="1:4" ht="12.75">
      <c r="A64" s="16" t="s">
        <v>31</v>
      </c>
      <c r="B64" s="16"/>
      <c r="C64" s="17">
        <v>1</v>
      </c>
      <c r="D64" s="16"/>
    </row>
    <row r="65" spans="1:4" ht="12.75">
      <c r="A65" s="16" t="s">
        <v>32</v>
      </c>
      <c r="B65" s="16"/>
      <c r="C65" s="17">
        <v>2</v>
      </c>
      <c r="D65" s="16"/>
    </row>
    <row r="66" spans="1:4" ht="12.75">
      <c r="A66" s="16" t="s">
        <v>33</v>
      </c>
      <c r="B66" s="16"/>
      <c r="C66" s="17">
        <v>1</v>
      </c>
      <c r="D66" s="16"/>
    </row>
    <row r="67" spans="1:4" ht="12.75">
      <c r="A67" s="16" t="s">
        <v>34</v>
      </c>
      <c r="B67" s="16"/>
      <c r="C67" s="17">
        <v>4</v>
      </c>
      <c r="D67" s="16"/>
    </row>
    <row r="68" spans="1:4" ht="12.75">
      <c r="A68" s="16" t="s">
        <v>35</v>
      </c>
      <c r="B68" s="16"/>
      <c r="C68" s="17">
        <v>1</v>
      </c>
      <c r="D68" s="16"/>
    </row>
    <row r="69" spans="1:4" ht="12.75">
      <c r="A69" s="16" t="s">
        <v>36</v>
      </c>
      <c r="B69" s="16"/>
      <c r="C69" s="17">
        <v>2</v>
      </c>
      <c r="D69" s="16"/>
    </row>
    <row r="70" spans="1:4" ht="12.75">
      <c r="A70" s="18" t="s">
        <v>37</v>
      </c>
      <c r="B70" s="18"/>
      <c r="C70" s="19">
        <f>SUM(C57:C69)</f>
        <v>34</v>
      </c>
      <c r="D70" s="18"/>
    </row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7"/>
  <sheetViews>
    <sheetView zoomScale="75" zoomScaleNormal="75" workbookViewId="0" topLeftCell="B1">
      <selection activeCell="C23" sqref="C23"/>
    </sheetView>
  </sheetViews>
  <sheetFormatPr defaultColWidth="9.00390625" defaultRowHeight="12.75"/>
  <cols>
    <col min="1" max="1" width="30.25390625" style="277" customWidth="1"/>
    <col min="2" max="2" width="9.25390625" style="140" bestFit="1" customWidth="1"/>
    <col min="3" max="3" width="39.125" style="141" customWidth="1"/>
    <col min="4" max="4" width="6.875" style="140" customWidth="1"/>
    <col min="5" max="5" width="5.25390625" style="142" customWidth="1"/>
    <col min="6" max="6" width="5.625" style="140" customWidth="1"/>
    <col min="7" max="10" width="4.125" style="141" customWidth="1"/>
    <col min="11" max="11" width="4.125" style="143" customWidth="1"/>
    <col min="12" max="12" width="4.125" style="141" customWidth="1"/>
    <col min="13" max="13" width="4.625" style="140" customWidth="1"/>
    <col min="14" max="14" width="4.25390625" style="142" customWidth="1"/>
    <col min="15" max="15" width="5.375" style="142" customWidth="1"/>
    <col min="16" max="16" width="5.375" style="141" customWidth="1"/>
    <col min="17" max="17" width="6.875" style="141" customWidth="1"/>
    <col min="18" max="18" width="5.625" style="141" customWidth="1"/>
    <col min="19" max="19" width="4.75390625" style="141" customWidth="1"/>
    <col min="20" max="16384" width="9.125" style="25" customWidth="1"/>
  </cols>
  <sheetData>
    <row r="1" ht="39.75" customHeight="1">
      <c r="A1" s="139" t="s">
        <v>272</v>
      </c>
    </row>
    <row r="2" spans="1:9" ht="36" customHeight="1" thickBot="1">
      <c r="A2" s="144" t="s">
        <v>167</v>
      </c>
      <c r="B2" s="145"/>
      <c r="C2" s="145" t="s">
        <v>168</v>
      </c>
      <c r="D2" s="145"/>
      <c r="F2" s="139"/>
      <c r="H2" s="139"/>
      <c r="I2" s="139"/>
    </row>
    <row r="3" spans="1:15" ht="13.5" thickTop="1">
      <c r="A3" s="146" t="s">
        <v>169</v>
      </c>
      <c r="B3" s="147" t="s">
        <v>170</v>
      </c>
      <c r="C3" s="148" t="s">
        <v>171</v>
      </c>
      <c r="D3" s="147" t="s">
        <v>172</v>
      </c>
      <c r="E3" s="149" t="s">
        <v>173</v>
      </c>
      <c r="F3" s="150"/>
      <c r="G3" s="148" t="s">
        <v>174</v>
      </c>
      <c r="H3" s="148" t="s">
        <v>175</v>
      </c>
      <c r="I3" s="148" t="s">
        <v>176</v>
      </c>
      <c r="J3" s="151" t="s">
        <v>177</v>
      </c>
      <c r="K3" s="152" t="s">
        <v>178</v>
      </c>
      <c r="L3" s="148" t="s">
        <v>179</v>
      </c>
      <c r="M3" s="147" t="s">
        <v>180</v>
      </c>
      <c r="N3" s="153" t="s">
        <v>181</v>
      </c>
      <c r="O3" s="154" t="s">
        <v>182</v>
      </c>
    </row>
    <row r="4" spans="1:15" ht="12.75">
      <c r="A4" s="156" t="s">
        <v>184</v>
      </c>
      <c r="B4" s="157"/>
      <c r="C4" s="158"/>
      <c r="D4" s="157" t="s">
        <v>185</v>
      </c>
      <c r="E4" s="159" t="s">
        <v>186</v>
      </c>
      <c r="F4" s="157" t="s">
        <v>187</v>
      </c>
      <c r="G4" s="160"/>
      <c r="H4" s="157"/>
      <c r="I4" s="160"/>
      <c r="J4" s="161"/>
      <c r="K4" s="162"/>
      <c r="L4" s="157"/>
      <c r="M4" s="160"/>
      <c r="N4" s="163"/>
      <c r="O4" s="164"/>
    </row>
    <row r="5" spans="1:15" ht="13.5" thickBot="1">
      <c r="A5" s="166" t="s">
        <v>188</v>
      </c>
      <c r="B5" s="167"/>
      <c r="C5" s="168"/>
      <c r="D5" s="167"/>
      <c r="E5" s="169" t="s">
        <v>189</v>
      </c>
      <c r="F5" s="167"/>
      <c r="G5" s="170"/>
      <c r="H5" s="167"/>
      <c r="I5" s="167"/>
      <c r="J5" s="171"/>
      <c r="K5" s="172"/>
      <c r="L5" s="167"/>
      <c r="M5" s="167"/>
      <c r="N5" s="171"/>
      <c r="O5" s="173"/>
    </row>
    <row r="6" spans="1:19" ht="13.5" thickTop="1">
      <c r="A6" s="175" t="s">
        <v>93</v>
      </c>
      <c r="B6" s="176" t="s">
        <v>190</v>
      </c>
      <c r="C6" s="177" t="s">
        <v>93</v>
      </c>
      <c r="D6" s="178" t="s">
        <v>121</v>
      </c>
      <c r="E6" s="179">
        <v>6</v>
      </c>
      <c r="F6" s="178">
        <v>28</v>
      </c>
      <c r="G6" s="178"/>
      <c r="H6" s="178"/>
      <c r="I6" s="178"/>
      <c r="J6" s="180"/>
      <c r="K6" s="181"/>
      <c r="L6" s="178"/>
      <c r="M6" s="178">
        <v>2</v>
      </c>
      <c r="N6" s="182"/>
      <c r="O6" s="183">
        <v>0</v>
      </c>
      <c r="P6" s="141">
        <f>SUM(F6:O6)</f>
        <v>30</v>
      </c>
      <c r="Q6" s="25"/>
      <c r="R6" s="25"/>
      <c r="S6" s="25"/>
    </row>
    <row r="7" spans="1:19" ht="12.75">
      <c r="A7" s="185" t="s">
        <v>191</v>
      </c>
      <c r="B7" s="186" t="s">
        <v>190</v>
      </c>
      <c r="C7" s="187" t="s">
        <v>93</v>
      </c>
      <c r="D7" s="188" t="s">
        <v>192</v>
      </c>
      <c r="E7" s="189">
        <v>21</v>
      </c>
      <c r="F7" s="188">
        <v>30</v>
      </c>
      <c r="G7" s="188"/>
      <c r="H7" s="188"/>
      <c r="I7" s="188"/>
      <c r="J7" s="190"/>
      <c r="K7" s="191"/>
      <c r="L7" s="188"/>
      <c r="M7" s="188"/>
      <c r="N7" s="192"/>
      <c r="O7" s="193"/>
      <c r="P7" s="141">
        <f>SUM(F7:O7)</f>
        <v>30</v>
      </c>
      <c r="Q7" s="25"/>
      <c r="R7" s="25"/>
      <c r="S7" s="25"/>
    </row>
    <row r="8" spans="1:19" ht="13.5" thickBot="1">
      <c r="A8" s="195" t="s">
        <v>193</v>
      </c>
      <c r="B8" s="196"/>
      <c r="C8" s="197"/>
      <c r="D8" s="198"/>
      <c r="E8" s="199"/>
      <c r="F8" s="198"/>
      <c r="G8" s="198"/>
      <c r="H8" s="198"/>
      <c r="I8" s="198"/>
      <c r="J8" s="200"/>
      <c r="K8" s="201"/>
      <c r="L8" s="198"/>
      <c r="M8" s="198"/>
      <c r="N8" s="202"/>
      <c r="O8" s="203"/>
      <c r="P8" s="25"/>
      <c r="Q8" s="25"/>
      <c r="R8" s="25"/>
      <c r="S8" s="25"/>
    </row>
    <row r="9" spans="1:19" ht="13.5" thickTop="1">
      <c r="A9" s="175" t="s">
        <v>194</v>
      </c>
      <c r="B9" s="176" t="s">
        <v>190</v>
      </c>
      <c r="C9" s="177" t="s">
        <v>93</v>
      </c>
      <c r="D9" s="178" t="s">
        <v>121</v>
      </c>
      <c r="E9" s="179">
        <v>16</v>
      </c>
      <c r="F9" s="178">
        <v>30</v>
      </c>
      <c r="G9" s="178"/>
      <c r="H9" s="178"/>
      <c r="I9" s="178"/>
      <c r="J9" s="205"/>
      <c r="K9" s="181"/>
      <c r="L9" s="178"/>
      <c r="M9" s="178"/>
      <c r="N9" s="182"/>
      <c r="O9" s="206"/>
      <c r="P9" s="141">
        <f>SUM(F9:O9)</f>
        <v>30</v>
      </c>
      <c r="Q9" s="25"/>
      <c r="R9" s="25"/>
      <c r="S9" s="25"/>
    </row>
    <row r="10" spans="1:19" ht="12.75">
      <c r="A10" s="185" t="s">
        <v>195</v>
      </c>
      <c r="B10" s="186" t="s">
        <v>190</v>
      </c>
      <c r="C10" s="187" t="s">
        <v>93</v>
      </c>
      <c r="D10" s="188" t="s">
        <v>192</v>
      </c>
      <c r="E10" s="189">
        <v>20</v>
      </c>
      <c r="F10" s="188">
        <v>30</v>
      </c>
      <c r="G10" s="188"/>
      <c r="H10" s="188"/>
      <c r="I10" s="188"/>
      <c r="J10" s="190"/>
      <c r="K10" s="191"/>
      <c r="L10" s="188"/>
      <c r="M10" s="188"/>
      <c r="N10" s="192"/>
      <c r="O10" s="193"/>
      <c r="P10" s="141">
        <f>SUM(F10:O10)</f>
        <v>30</v>
      </c>
      <c r="Q10" s="25"/>
      <c r="R10" s="25"/>
      <c r="S10" s="25"/>
    </row>
    <row r="11" spans="1:19" ht="13.5" thickBot="1">
      <c r="A11" s="195" t="s">
        <v>193</v>
      </c>
      <c r="B11" s="196"/>
      <c r="C11" s="197"/>
      <c r="D11" s="198"/>
      <c r="E11" s="199"/>
      <c r="F11" s="198"/>
      <c r="G11" s="198"/>
      <c r="H11" s="198"/>
      <c r="I11" s="198"/>
      <c r="J11" s="200"/>
      <c r="K11" s="201"/>
      <c r="L11" s="198"/>
      <c r="M11" s="198"/>
      <c r="N11" s="202"/>
      <c r="O11" s="203"/>
      <c r="P11" s="25"/>
      <c r="Q11" s="25"/>
      <c r="R11" s="25"/>
      <c r="S11" s="25"/>
    </row>
    <row r="12" spans="1:19" ht="13.5" thickTop="1">
      <c r="A12" s="175" t="s">
        <v>93</v>
      </c>
      <c r="B12" s="176" t="s">
        <v>190</v>
      </c>
      <c r="C12" s="177" t="s">
        <v>93</v>
      </c>
      <c r="D12" s="178" t="s">
        <v>121</v>
      </c>
      <c r="E12" s="179">
        <v>16</v>
      </c>
      <c r="F12" s="178">
        <v>30</v>
      </c>
      <c r="G12" s="178"/>
      <c r="H12" s="178"/>
      <c r="I12" s="178"/>
      <c r="J12" s="205"/>
      <c r="K12" s="181"/>
      <c r="L12" s="178"/>
      <c r="M12" s="179"/>
      <c r="N12" s="182"/>
      <c r="O12" s="206"/>
      <c r="P12" s="141">
        <f>SUM(F12:O12)</f>
        <v>30</v>
      </c>
      <c r="Q12" s="25"/>
      <c r="R12" s="25"/>
      <c r="S12" s="25"/>
    </row>
    <row r="13" spans="1:19" ht="12.75">
      <c r="A13" s="185" t="s">
        <v>196</v>
      </c>
      <c r="B13" s="186" t="s">
        <v>190</v>
      </c>
      <c r="C13" s="187" t="s">
        <v>93</v>
      </c>
      <c r="D13" s="188" t="s">
        <v>192</v>
      </c>
      <c r="E13" s="189">
        <v>12</v>
      </c>
      <c r="F13" s="188">
        <v>26</v>
      </c>
      <c r="G13" s="188">
        <v>1</v>
      </c>
      <c r="H13" s="188"/>
      <c r="I13" s="188">
        <v>2</v>
      </c>
      <c r="J13" s="190"/>
      <c r="K13" s="191"/>
      <c r="L13" s="188"/>
      <c r="M13" s="188"/>
      <c r="N13" s="192"/>
      <c r="O13" s="193"/>
      <c r="P13" s="141">
        <f>SUM(F13:O13)</f>
        <v>29</v>
      </c>
      <c r="Q13" s="25"/>
      <c r="R13" s="25"/>
      <c r="S13" s="25"/>
    </row>
    <row r="14" spans="1:19" ht="13.5" thickBot="1">
      <c r="A14" s="195" t="s">
        <v>193</v>
      </c>
      <c r="B14" s="196"/>
      <c r="C14" s="197"/>
      <c r="D14" s="198"/>
      <c r="E14" s="199"/>
      <c r="F14" s="198"/>
      <c r="G14" s="198"/>
      <c r="H14" s="198"/>
      <c r="I14" s="198"/>
      <c r="J14" s="200"/>
      <c r="K14" s="201"/>
      <c r="L14" s="198"/>
      <c r="M14" s="198"/>
      <c r="N14" s="202"/>
      <c r="O14" s="203"/>
      <c r="P14" s="25"/>
      <c r="Q14" s="25"/>
      <c r="R14" s="25"/>
      <c r="S14" s="25"/>
    </row>
    <row r="15" spans="1:19" ht="13.5" thickTop="1">
      <c r="A15" s="175" t="s">
        <v>93</v>
      </c>
      <c r="B15" s="176" t="s">
        <v>190</v>
      </c>
      <c r="C15" s="177" t="s">
        <v>93</v>
      </c>
      <c r="D15" s="178" t="s">
        <v>121</v>
      </c>
      <c r="E15" s="179">
        <v>33</v>
      </c>
      <c r="F15" s="178">
        <v>55</v>
      </c>
      <c r="G15" s="178"/>
      <c r="H15" s="178">
        <v>3</v>
      </c>
      <c r="I15" s="178"/>
      <c r="J15" s="205"/>
      <c r="K15" s="181">
        <v>2</v>
      </c>
      <c r="L15" s="178"/>
      <c r="M15" s="178"/>
      <c r="N15" s="182"/>
      <c r="O15" s="206"/>
      <c r="P15" s="141">
        <f>SUM(F15:O15)</f>
        <v>60</v>
      </c>
      <c r="Q15" s="25"/>
      <c r="R15" s="25"/>
      <c r="S15" s="25"/>
    </row>
    <row r="16" spans="1:19" ht="12.75">
      <c r="A16" s="185" t="s">
        <v>167</v>
      </c>
      <c r="B16" s="186" t="s">
        <v>190</v>
      </c>
      <c r="C16" s="187" t="s">
        <v>93</v>
      </c>
      <c r="D16" s="188" t="s">
        <v>192</v>
      </c>
      <c r="E16" s="189">
        <v>21</v>
      </c>
      <c r="F16" s="188">
        <v>29</v>
      </c>
      <c r="G16" s="188"/>
      <c r="H16" s="188"/>
      <c r="I16" s="188"/>
      <c r="J16" s="190"/>
      <c r="K16" s="191"/>
      <c r="L16" s="188"/>
      <c r="M16" s="188"/>
      <c r="N16" s="192"/>
      <c r="O16" s="193"/>
      <c r="P16" s="141">
        <f>SUM(F16:O16)</f>
        <v>29</v>
      </c>
      <c r="Q16" s="25"/>
      <c r="R16" s="25"/>
      <c r="S16" s="25"/>
    </row>
    <row r="17" spans="1:19" ht="13.5" thickBot="1">
      <c r="A17" s="195" t="s">
        <v>193</v>
      </c>
      <c r="B17" s="196"/>
      <c r="C17" s="197"/>
      <c r="D17" s="198"/>
      <c r="E17" s="199"/>
      <c r="F17" s="198"/>
      <c r="G17" s="198"/>
      <c r="H17" s="198"/>
      <c r="I17" s="198"/>
      <c r="J17" s="200"/>
      <c r="K17" s="201"/>
      <c r="L17" s="198"/>
      <c r="M17" s="198"/>
      <c r="N17" s="202"/>
      <c r="O17" s="203"/>
      <c r="P17" s="25"/>
      <c r="Q17" s="25"/>
      <c r="R17" s="25"/>
      <c r="S17" s="25"/>
    </row>
    <row r="18" spans="1:19" ht="13.5" thickTop="1">
      <c r="A18" s="175" t="s">
        <v>197</v>
      </c>
      <c r="B18" s="150" t="s">
        <v>190</v>
      </c>
      <c r="C18" s="207" t="s">
        <v>93</v>
      </c>
      <c r="D18" s="208" t="s">
        <v>121</v>
      </c>
      <c r="E18" s="209">
        <v>11</v>
      </c>
      <c r="F18" s="208">
        <v>34</v>
      </c>
      <c r="G18" s="208"/>
      <c r="H18" s="208"/>
      <c r="I18" s="208"/>
      <c r="J18" s="180"/>
      <c r="K18" s="210">
        <v>1</v>
      </c>
      <c r="L18" s="208"/>
      <c r="M18" s="208"/>
      <c r="N18" s="149">
        <v>1</v>
      </c>
      <c r="O18" s="183"/>
      <c r="P18" s="141">
        <f>SUM(F18:O18)</f>
        <v>36</v>
      </c>
      <c r="Q18" s="25"/>
      <c r="R18" s="25"/>
      <c r="S18" s="25"/>
    </row>
    <row r="19" spans="1:19" ht="12.75">
      <c r="A19" s="185" t="s">
        <v>167</v>
      </c>
      <c r="B19" s="186" t="s">
        <v>190</v>
      </c>
      <c r="C19" s="187" t="s">
        <v>93</v>
      </c>
      <c r="D19" s="188" t="s">
        <v>192</v>
      </c>
      <c r="E19" s="189">
        <v>7</v>
      </c>
      <c r="F19" s="188">
        <v>16</v>
      </c>
      <c r="G19" s="188"/>
      <c r="H19" s="188"/>
      <c r="I19" s="188"/>
      <c r="J19" s="190"/>
      <c r="K19" s="191"/>
      <c r="L19" s="188"/>
      <c r="M19" s="188"/>
      <c r="N19" s="192"/>
      <c r="O19" s="193">
        <v>1</v>
      </c>
      <c r="P19" s="141">
        <f>SUM(F19:O19)</f>
        <v>17</v>
      </c>
      <c r="R19" s="25"/>
      <c r="S19" s="25"/>
    </row>
    <row r="20" spans="1:19" ht="13.5" thickBot="1">
      <c r="A20" s="195" t="s">
        <v>198</v>
      </c>
      <c r="B20" s="196"/>
      <c r="C20" s="197"/>
      <c r="D20" s="198"/>
      <c r="E20" s="199"/>
      <c r="F20" s="198"/>
      <c r="G20" s="198"/>
      <c r="H20" s="198"/>
      <c r="I20" s="198"/>
      <c r="J20" s="200"/>
      <c r="K20" s="201"/>
      <c r="L20" s="198"/>
      <c r="M20" s="198"/>
      <c r="N20" s="202"/>
      <c r="O20" s="203"/>
      <c r="P20" s="25"/>
      <c r="Q20" s="25"/>
      <c r="R20" s="25"/>
      <c r="S20" s="25"/>
    </row>
    <row r="21" spans="1:19" ht="13.5" thickTop="1">
      <c r="A21" s="212"/>
      <c r="B21" s="23"/>
      <c r="C21" s="74"/>
      <c r="D21" s="23"/>
      <c r="E21" s="213"/>
      <c r="F21" s="23"/>
      <c r="G21" s="23"/>
      <c r="H21" s="23"/>
      <c r="I21" s="23"/>
      <c r="J21" s="23"/>
      <c r="K21" s="213"/>
      <c r="L21" s="23"/>
      <c r="M21" s="23"/>
      <c r="N21" s="213"/>
      <c r="O21" s="213"/>
      <c r="P21" s="25"/>
      <c r="Q21" s="25"/>
      <c r="R21" s="25"/>
      <c r="S21" s="25"/>
    </row>
    <row r="22" spans="1:9" ht="36" customHeight="1" thickBot="1">
      <c r="A22" s="144" t="s">
        <v>167</v>
      </c>
      <c r="B22" s="145"/>
      <c r="C22" s="145" t="s">
        <v>199</v>
      </c>
      <c r="D22" s="145"/>
      <c r="F22" s="139"/>
      <c r="H22" s="139"/>
      <c r="I22" s="139"/>
    </row>
    <row r="23" spans="1:19" ht="13.5" thickTop="1">
      <c r="A23" s="175" t="s">
        <v>200</v>
      </c>
      <c r="B23" s="208">
        <v>3682200</v>
      </c>
      <c r="C23" s="207" t="s">
        <v>67</v>
      </c>
      <c r="D23" s="208">
        <v>3</v>
      </c>
      <c r="E23" s="209">
        <v>4</v>
      </c>
      <c r="F23" s="208">
        <v>7</v>
      </c>
      <c r="G23" s="208"/>
      <c r="H23" s="208"/>
      <c r="I23" s="208"/>
      <c r="J23" s="180"/>
      <c r="K23" s="210"/>
      <c r="L23" s="208"/>
      <c r="M23" s="209"/>
      <c r="N23" s="149"/>
      <c r="O23" s="183"/>
      <c r="P23" s="141">
        <f>SUM(F23:O23)</f>
        <v>7</v>
      </c>
      <c r="Q23" s="25"/>
      <c r="R23" s="25"/>
      <c r="S23" s="25"/>
    </row>
    <row r="24" spans="1:19" ht="12.75">
      <c r="A24" s="185" t="s">
        <v>191</v>
      </c>
      <c r="B24" s="186">
        <v>6343300</v>
      </c>
      <c r="C24" s="187" t="s">
        <v>201</v>
      </c>
      <c r="D24" s="188">
        <v>3</v>
      </c>
      <c r="E24" s="189"/>
      <c r="F24" s="188">
        <v>12</v>
      </c>
      <c r="G24" s="188"/>
      <c r="H24" s="188"/>
      <c r="I24" s="188"/>
      <c r="J24" s="190"/>
      <c r="K24" s="191"/>
      <c r="L24" s="188"/>
      <c r="M24" s="188"/>
      <c r="N24" s="192"/>
      <c r="O24" s="193"/>
      <c r="P24" s="141">
        <f>SUM(F24:O24)</f>
        <v>12</v>
      </c>
      <c r="Q24" s="25"/>
      <c r="R24" s="25"/>
      <c r="S24" s="25"/>
    </row>
    <row r="25" spans="1:19" ht="13.5" thickBot="1">
      <c r="A25" s="195" t="s">
        <v>193</v>
      </c>
      <c r="B25" s="196"/>
      <c r="C25" s="197"/>
      <c r="D25" s="198"/>
      <c r="E25" s="199"/>
      <c r="F25" s="198"/>
      <c r="G25" s="198"/>
      <c r="H25" s="198"/>
      <c r="I25" s="198"/>
      <c r="J25" s="200"/>
      <c r="K25" s="201"/>
      <c r="L25" s="198"/>
      <c r="M25" s="198"/>
      <c r="N25" s="202"/>
      <c r="O25" s="203"/>
      <c r="P25" s="25"/>
      <c r="Q25" s="25"/>
      <c r="R25" s="25"/>
      <c r="S25" s="25"/>
    </row>
    <row r="26" spans="1:19" ht="13.5" thickTop="1">
      <c r="A26" s="175" t="s">
        <v>202</v>
      </c>
      <c r="B26" s="176">
        <v>6397301</v>
      </c>
      <c r="C26" s="177" t="s">
        <v>203</v>
      </c>
      <c r="D26" s="178">
        <v>3</v>
      </c>
      <c r="E26" s="179">
        <v>2</v>
      </c>
      <c r="F26" s="178">
        <v>4</v>
      </c>
      <c r="G26" s="178"/>
      <c r="H26" s="178"/>
      <c r="I26" s="178"/>
      <c r="J26" s="205"/>
      <c r="K26" s="181"/>
      <c r="L26" s="178"/>
      <c r="M26" s="178"/>
      <c r="N26" s="182"/>
      <c r="O26" s="206"/>
      <c r="P26" s="141">
        <f>SUM(F26:O26)</f>
        <v>4</v>
      </c>
      <c r="Q26" s="25"/>
      <c r="R26" s="25"/>
      <c r="S26" s="25"/>
    </row>
    <row r="27" spans="1:19" ht="12.75">
      <c r="A27" s="185" t="s">
        <v>167</v>
      </c>
      <c r="B27" s="186"/>
      <c r="C27" s="187"/>
      <c r="D27" s="188"/>
      <c r="E27" s="189"/>
      <c r="F27" s="188"/>
      <c r="G27" s="188"/>
      <c r="H27" s="188"/>
      <c r="I27" s="188"/>
      <c r="J27" s="190"/>
      <c r="K27" s="191"/>
      <c r="L27" s="188"/>
      <c r="M27" s="188"/>
      <c r="N27" s="192"/>
      <c r="O27" s="193"/>
      <c r="P27" s="141">
        <f>SUM(F27:O27)</f>
        <v>0</v>
      </c>
      <c r="Q27" s="25"/>
      <c r="R27" s="25"/>
      <c r="S27" s="25"/>
    </row>
    <row r="28" spans="1:19" ht="13.5" thickBot="1">
      <c r="A28" s="195" t="s">
        <v>193</v>
      </c>
      <c r="B28" s="196"/>
      <c r="C28" s="197"/>
      <c r="D28" s="198"/>
      <c r="E28" s="199"/>
      <c r="F28" s="198"/>
      <c r="G28" s="198"/>
      <c r="H28" s="198"/>
      <c r="I28" s="198"/>
      <c r="J28" s="200"/>
      <c r="K28" s="201"/>
      <c r="L28" s="198"/>
      <c r="M28" s="198"/>
      <c r="N28" s="202"/>
      <c r="O28" s="203"/>
      <c r="P28" s="25"/>
      <c r="Q28" s="25"/>
      <c r="R28" s="25"/>
      <c r="S28" s="25"/>
    </row>
    <row r="29" spans="1:19" ht="13.5" thickTop="1">
      <c r="A29" s="175" t="s">
        <v>204</v>
      </c>
      <c r="B29" s="150">
        <v>6343300</v>
      </c>
      <c r="C29" s="207" t="s">
        <v>201</v>
      </c>
      <c r="D29" s="208">
        <v>4</v>
      </c>
      <c r="E29" s="209"/>
      <c r="F29" s="208">
        <v>3</v>
      </c>
      <c r="G29" s="208">
        <v>1</v>
      </c>
      <c r="H29" s="208"/>
      <c r="I29" s="208"/>
      <c r="J29" s="180"/>
      <c r="K29" s="210"/>
      <c r="L29" s="208"/>
      <c r="M29" s="208">
        <v>2</v>
      </c>
      <c r="N29" s="149"/>
      <c r="O29" s="183">
        <v>3</v>
      </c>
      <c r="P29" s="141">
        <f>SUM(F29:O29)</f>
        <v>9</v>
      </c>
      <c r="Q29" s="25"/>
      <c r="R29" s="25"/>
      <c r="S29" s="25"/>
    </row>
    <row r="30" spans="1:19" ht="12.75">
      <c r="A30" s="185" t="s">
        <v>196</v>
      </c>
      <c r="B30" s="186"/>
      <c r="C30" s="187"/>
      <c r="D30" s="188"/>
      <c r="E30" s="189"/>
      <c r="F30" s="188"/>
      <c r="G30" s="188"/>
      <c r="H30" s="188"/>
      <c r="I30" s="188"/>
      <c r="J30" s="190"/>
      <c r="K30" s="191"/>
      <c r="L30" s="188"/>
      <c r="M30" s="188"/>
      <c r="N30" s="192"/>
      <c r="O30" s="193"/>
      <c r="P30" s="141">
        <f>SUM(F30:O30)</f>
        <v>0</v>
      </c>
      <c r="R30" s="25"/>
      <c r="S30" s="25"/>
    </row>
    <row r="31" spans="1:19" ht="13.5" thickBot="1">
      <c r="A31" s="195" t="s">
        <v>193</v>
      </c>
      <c r="B31" s="196"/>
      <c r="C31" s="197"/>
      <c r="D31" s="198"/>
      <c r="E31" s="199"/>
      <c r="F31" s="198"/>
      <c r="G31" s="198"/>
      <c r="H31" s="198"/>
      <c r="I31" s="198"/>
      <c r="J31" s="200"/>
      <c r="K31" s="201"/>
      <c r="L31" s="198"/>
      <c r="M31" s="198"/>
      <c r="N31" s="202"/>
      <c r="O31" s="203"/>
      <c r="P31" s="25"/>
      <c r="Q31" s="25"/>
      <c r="R31" s="25"/>
      <c r="S31" s="25"/>
    </row>
    <row r="32" ht="39.75" customHeight="1" thickTop="1">
      <c r="A32" s="139" t="s">
        <v>272</v>
      </c>
    </row>
    <row r="33" spans="1:19" ht="19.5" thickBot="1">
      <c r="A33" s="144" t="s">
        <v>167</v>
      </c>
      <c r="C33" s="145" t="s">
        <v>205</v>
      </c>
      <c r="D33" s="139"/>
      <c r="L33" s="215"/>
      <c r="M33" s="142"/>
      <c r="N33" s="140"/>
      <c r="O33" s="140"/>
      <c r="P33" s="25"/>
      <c r="Q33" s="25"/>
      <c r="R33" s="25"/>
      <c r="S33" s="25"/>
    </row>
    <row r="34" spans="1:19" ht="13.5" thickTop="1">
      <c r="A34" s="278" t="s">
        <v>169</v>
      </c>
      <c r="B34" s="147" t="s">
        <v>170</v>
      </c>
      <c r="C34" s="148" t="s">
        <v>171</v>
      </c>
      <c r="D34" s="147" t="s">
        <v>172</v>
      </c>
      <c r="E34" s="210"/>
      <c r="F34" s="279" t="s">
        <v>173</v>
      </c>
      <c r="G34" s="148" t="s">
        <v>174</v>
      </c>
      <c r="H34" s="148" t="s">
        <v>175</v>
      </c>
      <c r="I34" s="148" t="s">
        <v>176</v>
      </c>
      <c r="J34" s="151" t="s">
        <v>177</v>
      </c>
      <c r="K34" s="152" t="s">
        <v>178</v>
      </c>
      <c r="L34" s="148" t="s">
        <v>179</v>
      </c>
      <c r="M34" s="147" t="s">
        <v>180</v>
      </c>
      <c r="N34" s="153" t="s">
        <v>181</v>
      </c>
      <c r="O34" s="154" t="s">
        <v>182</v>
      </c>
      <c r="P34" s="25"/>
      <c r="Q34" s="25"/>
      <c r="R34" s="25"/>
      <c r="S34" s="25"/>
    </row>
    <row r="35" spans="1:19" ht="12.75">
      <c r="A35" s="280" t="s">
        <v>184</v>
      </c>
      <c r="B35" s="157" t="s">
        <v>46</v>
      </c>
      <c r="C35" s="158"/>
      <c r="D35" s="157" t="s">
        <v>185</v>
      </c>
      <c r="E35" s="159" t="s">
        <v>186</v>
      </c>
      <c r="F35" s="157" t="s">
        <v>187</v>
      </c>
      <c r="G35" s="160"/>
      <c r="H35" s="157"/>
      <c r="I35" s="160"/>
      <c r="J35" s="161"/>
      <c r="K35" s="162"/>
      <c r="L35" s="157"/>
      <c r="M35" s="160"/>
      <c r="N35" s="163"/>
      <c r="O35" s="164"/>
      <c r="P35" s="25"/>
      <c r="Q35" s="25"/>
      <c r="R35" s="25"/>
      <c r="S35" s="25"/>
    </row>
    <row r="36" spans="1:19" ht="13.5" thickBot="1">
      <c r="A36" s="281" t="s">
        <v>273</v>
      </c>
      <c r="B36" s="167"/>
      <c r="C36" s="168"/>
      <c r="D36" s="167"/>
      <c r="E36" s="169" t="s">
        <v>189</v>
      </c>
      <c r="F36" s="167"/>
      <c r="G36" s="170"/>
      <c r="H36" s="167"/>
      <c r="I36" s="167"/>
      <c r="J36" s="171"/>
      <c r="K36" s="172"/>
      <c r="L36" s="167"/>
      <c r="M36" s="167"/>
      <c r="N36" s="171"/>
      <c r="O36" s="173"/>
      <c r="P36" s="25"/>
      <c r="Q36" s="25"/>
      <c r="R36" s="25"/>
      <c r="S36" s="25"/>
    </row>
    <row r="37" spans="1:19" ht="13.5" thickTop="1">
      <c r="A37" s="216" t="s">
        <v>206</v>
      </c>
      <c r="B37" s="208" t="s">
        <v>207</v>
      </c>
      <c r="C37" s="207" t="s">
        <v>78</v>
      </c>
      <c r="D37" s="208" t="s">
        <v>121</v>
      </c>
      <c r="E37" s="209">
        <v>4</v>
      </c>
      <c r="F37" s="208">
        <v>19</v>
      </c>
      <c r="G37" s="209"/>
      <c r="H37" s="209"/>
      <c r="I37" s="209"/>
      <c r="J37" s="217"/>
      <c r="K37" s="210"/>
      <c r="L37" s="209"/>
      <c r="M37" s="218"/>
      <c r="N37" s="219">
        <v>2</v>
      </c>
      <c r="O37" s="220">
        <v>2</v>
      </c>
      <c r="P37" s="141">
        <f>SUM(F37:O37)</f>
        <v>23</v>
      </c>
      <c r="Q37" s="25"/>
      <c r="R37" s="25"/>
      <c r="S37" s="25"/>
    </row>
    <row r="38" spans="1:19" ht="12.75">
      <c r="A38" s="221" t="s">
        <v>191</v>
      </c>
      <c r="B38" s="188" t="s">
        <v>208</v>
      </c>
      <c r="C38" s="187" t="s">
        <v>209</v>
      </c>
      <c r="D38" s="188" t="s">
        <v>121</v>
      </c>
      <c r="E38" s="189">
        <v>2</v>
      </c>
      <c r="F38" s="188">
        <v>11</v>
      </c>
      <c r="G38" s="189"/>
      <c r="H38" s="189"/>
      <c r="I38" s="189"/>
      <c r="J38" s="222"/>
      <c r="K38" s="191"/>
      <c r="L38" s="189"/>
      <c r="M38" s="223"/>
      <c r="N38" s="224">
        <v>1</v>
      </c>
      <c r="O38" s="204"/>
      <c r="P38" s="141">
        <f>SUM(F38:O38)</f>
        <v>12</v>
      </c>
      <c r="Q38" s="25"/>
      <c r="R38" s="25"/>
      <c r="S38" s="25"/>
    </row>
    <row r="39" spans="1:19" ht="13.5" thickBot="1">
      <c r="A39" s="195" t="s">
        <v>193</v>
      </c>
      <c r="B39" s="198"/>
      <c r="C39" s="197"/>
      <c r="D39" s="198"/>
      <c r="E39" s="199"/>
      <c r="F39" s="198"/>
      <c r="G39" s="199"/>
      <c r="H39" s="199"/>
      <c r="I39" s="199"/>
      <c r="J39" s="225"/>
      <c r="K39" s="201"/>
      <c r="L39" s="199"/>
      <c r="M39" s="202"/>
      <c r="N39" s="226"/>
      <c r="O39" s="211"/>
      <c r="P39" s="25"/>
      <c r="Q39" s="25"/>
      <c r="R39" s="25"/>
      <c r="S39" s="25"/>
    </row>
    <row r="40" spans="1:19" ht="13.5" thickTop="1">
      <c r="A40" s="227" t="s">
        <v>210</v>
      </c>
      <c r="B40" s="208" t="s">
        <v>211</v>
      </c>
      <c r="C40" s="207" t="s">
        <v>212</v>
      </c>
      <c r="D40" s="208" t="s">
        <v>121</v>
      </c>
      <c r="E40" s="209">
        <v>4</v>
      </c>
      <c r="F40" s="208">
        <v>26</v>
      </c>
      <c r="G40" s="209"/>
      <c r="H40" s="209"/>
      <c r="I40" s="209"/>
      <c r="J40" s="217"/>
      <c r="K40" s="210"/>
      <c r="L40" s="209"/>
      <c r="M40" s="149"/>
      <c r="N40" s="228"/>
      <c r="O40" s="229"/>
      <c r="P40" s="141">
        <f>SUM(F40:O40)</f>
        <v>26</v>
      </c>
      <c r="Q40" s="25"/>
      <c r="R40" s="25"/>
      <c r="S40" s="25"/>
    </row>
    <row r="41" spans="1:19" ht="12.75">
      <c r="A41" s="230" t="s">
        <v>195</v>
      </c>
      <c r="B41" s="188" t="s">
        <v>213</v>
      </c>
      <c r="C41" s="187" t="s">
        <v>98</v>
      </c>
      <c r="D41" s="188" t="s">
        <v>121</v>
      </c>
      <c r="E41" s="189">
        <v>9</v>
      </c>
      <c r="F41" s="188">
        <v>21</v>
      </c>
      <c r="G41" s="189"/>
      <c r="H41" s="189"/>
      <c r="I41" s="189"/>
      <c r="J41" s="222"/>
      <c r="K41" s="191"/>
      <c r="L41" s="189"/>
      <c r="M41" s="192"/>
      <c r="N41" s="224"/>
      <c r="O41" s="204"/>
      <c r="P41" s="141">
        <f>SUM(F41:O41)</f>
        <v>21</v>
      </c>
      <c r="Q41" s="25"/>
      <c r="R41" s="25"/>
      <c r="S41" s="25"/>
    </row>
    <row r="42" spans="1:19" ht="13.5" thickBot="1">
      <c r="A42" s="172" t="s">
        <v>193</v>
      </c>
      <c r="B42" s="198"/>
      <c r="C42" s="197"/>
      <c r="D42" s="198"/>
      <c r="E42" s="199"/>
      <c r="F42" s="198"/>
      <c r="G42" s="199"/>
      <c r="H42" s="199"/>
      <c r="I42" s="199"/>
      <c r="J42" s="225"/>
      <c r="K42" s="201"/>
      <c r="L42" s="199"/>
      <c r="M42" s="202"/>
      <c r="N42" s="226"/>
      <c r="O42" s="211"/>
      <c r="P42" s="25"/>
      <c r="Q42" s="25"/>
      <c r="R42" s="25"/>
      <c r="S42" s="25"/>
    </row>
    <row r="43" spans="1:19" ht="13.5" thickTop="1">
      <c r="A43" s="216" t="s">
        <v>214</v>
      </c>
      <c r="B43" s="188" t="s">
        <v>215</v>
      </c>
      <c r="C43" s="187" t="s">
        <v>216</v>
      </c>
      <c r="D43" s="188" t="s">
        <v>121</v>
      </c>
      <c r="E43" s="189">
        <v>7</v>
      </c>
      <c r="F43" s="188">
        <v>37</v>
      </c>
      <c r="G43" s="189">
        <v>15</v>
      </c>
      <c r="H43" s="189">
        <v>6</v>
      </c>
      <c r="I43" s="189">
        <v>29</v>
      </c>
      <c r="J43" s="222">
        <v>1</v>
      </c>
      <c r="K43" s="191"/>
      <c r="L43" s="189"/>
      <c r="M43" s="192">
        <v>1</v>
      </c>
      <c r="N43" s="228">
        <v>2</v>
      </c>
      <c r="O43" s="229">
        <v>29</v>
      </c>
      <c r="P43" s="141">
        <f>SUM(F43:O43)</f>
        <v>120</v>
      </c>
      <c r="Q43" s="25"/>
      <c r="R43" s="25"/>
      <c r="S43" s="25"/>
    </row>
    <row r="44" spans="1:19" ht="12.75">
      <c r="A44" s="221" t="s">
        <v>196</v>
      </c>
      <c r="B44" s="178">
        <v>6317600</v>
      </c>
      <c r="C44" s="177" t="s">
        <v>76</v>
      </c>
      <c r="D44" s="178">
        <v>4</v>
      </c>
      <c r="E44" s="179">
        <v>8</v>
      </c>
      <c r="F44" s="178">
        <v>16</v>
      </c>
      <c r="G44" s="179"/>
      <c r="H44" s="179"/>
      <c r="I44" s="179"/>
      <c r="J44" s="231"/>
      <c r="K44" s="181"/>
      <c r="L44" s="179"/>
      <c r="M44" s="182"/>
      <c r="N44" s="224">
        <v>1</v>
      </c>
      <c r="O44" s="204"/>
      <c r="P44" s="141">
        <f>SUM(F44:O44)</f>
        <v>17</v>
      </c>
      <c r="Q44" s="25"/>
      <c r="R44" s="25"/>
      <c r="S44" s="25"/>
    </row>
    <row r="45" spans="1:19" ht="13.5" thickBot="1">
      <c r="A45" s="232" t="s">
        <v>193</v>
      </c>
      <c r="B45" s="198"/>
      <c r="C45" s="197"/>
      <c r="D45" s="198"/>
      <c r="E45" s="199"/>
      <c r="F45" s="198"/>
      <c r="G45" s="197"/>
      <c r="H45" s="197"/>
      <c r="I45" s="197"/>
      <c r="J45" s="233"/>
      <c r="K45" s="234"/>
      <c r="L45" s="235"/>
      <c r="M45" s="202"/>
      <c r="N45" s="226"/>
      <c r="O45" s="211"/>
      <c r="P45" s="25"/>
      <c r="Q45" s="25"/>
      <c r="R45" s="25"/>
      <c r="S45" s="25"/>
    </row>
    <row r="46" spans="1:19" ht="13.5" thickTop="1">
      <c r="A46" s="216" t="s">
        <v>217</v>
      </c>
      <c r="B46" s="208" t="s">
        <v>218</v>
      </c>
      <c r="C46" s="207" t="s">
        <v>50</v>
      </c>
      <c r="D46" s="208" t="s">
        <v>121</v>
      </c>
      <c r="E46" s="209">
        <v>20</v>
      </c>
      <c r="F46" s="208">
        <v>54</v>
      </c>
      <c r="G46" s="209"/>
      <c r="H46" s="209">
        <v>5</v>
      </c>
      <c r="I46" s="209"/>
      <c r="J46" s="217"/>
      <c r="K46" s="210"/>
      <c r="L46" s="209">
        <v>1</v>
      </c>
      <c r="M46" s="149"/>
      <c r="N46" s="236"/>
      <c r="O46" s="237"/>
      <c r="P46" s="141">
        <f>SUM(F46:O46)</f>
        <v>60</v>
      </c>
      <c r="Q46" s="25"/>
      <c r="R46" s="25"/>
      <c r="S46" s="25"/>
    </row>
    <row r="47" spans="1:19" ht="12.75">
      <c r="A47" s="221" t="s">
        <v>167</v>
      </c>
      <c r="B47" s="188" t="s">
        <v>219</v>
      </c>
      <c r="C47" s="187" t="s">
        <v>75</v>
      </c>
      <c r="D47" s="188" t="s">
        <v>121</v>
      </c>
      <c r="E47" s="189">
        <v>8</v>
      </c>
      <c r="F47" s="188">
        <v>27</v>
      </c>
      <c r="G47" s="189"/>
      <c r="H47" s="189">
        <v>2</v>
      </c>
      <c r="I47" s="189"/>
      <c r="J47" s="222"/>
      <c r="K47" s="191"/>
      <c r="L47" s="189"/>
      <c r="M47" s="192"/>
      <c r="N47" s="238"/>
      <c r="O47" s="239"/>
      <c r="P47" s="141">
        <f>SUM(F47:O47)</f>
        <v>29</v>
      </c>
      <c r="Q47" s="25"/>
      <c r="R47" s="25"/>
      <c r="S47" s="25"/>
    </row>
    <row r="48" spans="1:19" ht="12.75">
      <c r="A48" s="232" t="s">
        <v>193</v>
      </c>
      <c r="B48" s="188" t="s">
        <v>220</v>
      </c>
      <c r="C48" s="187" t="s">
        <v>97</v>
      </c>
      <c r="D48" s="188" t="s">
        <v>121</v>
      </c>
      <c r="E48" s="189">
        <v>9</v>
      </c>
      <c r="F48" s="188">
        <v>27</v>
      </c>
      <c r="G48" s="189"/>
      <c r="H48" s="189">
        <v>3</v>
      </c>
      <c r="I48" s="189"/>
      <c r="J48" s="222"/>
      <c r="K48" s="191"/>
      <c r="L48" s="189"/>
      <c r="M48" s="192"/>
      <c r="N48" s="238"/>
      <c r="O48" s="239"/>
      <c r="P48" s="141">
        <f>SUM(F48:O48)</f>
        <v>30</v>
      </c>
      <c r="Q48" s="25"/>
      <c r="R48" s="25"/>
      <c r="S48" s="25"/>
    </row>
    <row r="49" spans="1:19" ht="13.5" thickBot="1">
      <c r="A49" s="172"/>
      <c r="B49" s="198" t="s">
        <v>221</v>
      </c>
      <c r="C49" s="197" t="s">
        <v>65</v>
      </c>
      <c r="D49" s="198" t="s">
        <v>121</v>
      </c>
      <c r="E49" s="199">
        <v>13</v>
      </c>
      <c r="F49" s="198">
        <v>24</v>
      </c>
      <c r="G49" s="199"/>
      <c r="H49" s="199">
        <v>1</v>
      </c>
      <c r="I49" s="199"/>
      <c r="J49" s="225"/>
      <c r="K49" s="201"/>
      <c r="L49" s="199">
        <v>1</v>
      </c>
      <c r="M49" s="202"/>
      <c r="N49" s="240"/>
      <c r="O49" s="241"/>
      <c r="P49" s="141">
        <f>SUM(F49:O49)</f>
        <v>26</v>
      </c>
      <c r="Q49" s="25"/>
      <c r="R49" s="25"/>
      <c r="S49" s="25"/>
    </row>
    <row r="50" spans="1:19" ht="13.5" thickTop="1">
      <c r="A50" s="216" t="s">
        <v>222</v>
      </c>
      <c r="B50" s="208" t="s">
        <v>223</v>
      </c>
      <c r="C50" s="207" t="s">
        <v>224</v>
      </c>
      <c r="D50" s="208" t="s">
        <v>121</v>
      </c>
      <c r="E50" s="209">
        <v>15</v>
      </c>
      <c r="F50" s="208">
        <v>58</v>
      </c>
      <c r="G50" s="209"/>
      <c r="H50" s="209"/>
      <c r="I50" s="209"/>
      <c r="J50" s="217"/>
      <c r="K50" s="210"/>
      <c r="L50" s="209">
        <v>2</v>
      </c>
      <c r="M50" s="149"/>
      <c r="N50" s="228"/>
      <c r="O50" s="220"/>
      <c r="P50" s="141">
        <f>SUM(F50:O50)</f>
        <v>60</v>
      </c>
      <c r="Q50" s="25"/>
      <c r="R50" s="25"/>
      <c r="S50" s="25"/>
    </row>
    <row r="51" spans="1:19" ht="12.75">
      <c r="A51" s="221" t="s">
        <v>167</v>
      </c>
      <c r="B51" s="188"/>
      <c r="C51" s="187"/>
      <c r="D51" s="188"/>
      <c r="E51" s="189"/>
      <c r="F51" s="188"/>
      <c r="G51" s="189"/>
      <c r="H51" s="189"/>
      <c r="I51" s="189"/>
      <c r="J51" s="222"/>
      <c r="K51" s="191"/>
      <c r="L51" s="189"/>
      <c r="M51" s="192"/>
      <c r="N51" s="224"/>
      <c r="O51" s="204"/>
      <c r="P51" s="25"/>
      <c r="Q51" s="25"/>
      <c r="R51" s="25"/>
      <c r="S51" s="25"/>
    </row>
    <row r="52" spans="1:19" ht="13.5" thickBot="1">
      <c r="A52" s="242" t="s">
        <v>193</v>
      </c>
      <c r="B52" s="198"/>
      <c r="C52" s="197"/>
      <c r="D52" s="198"/>
      <c r="E52" s="199"/>
      <c r="F52" s="198"/>
      <c r="G52" s="199"/>
      <c r="H52" s="199"/>
      <c r="I52" s="199"/>
      <c r="J52" s="225"/>
      <c r="K52" s="201"/>
      <c r="L52" s="199"/>
      <c r="M52" s="202"/>
      <c r="N52" s="226"/>
      <c r="O52" s="211"/>
      <c r="P52" s="25"/>
      <c r="Q52" s="25"/>
      <c r="R52" s="25"/>
      <c r="S52" s="25"/>
    </row>
    <row r="53" spans="1:19" ht="13.5" thickTop="1">
      <c r="A53" s="216" t="s">
        <v>225</v>
      </c>
      <c r="B53" s="208" t="s">
        <v>226</v>
      </c>
      <c r="C53" s="207" t="s">
        <v>76</v>
      </c>
      <c r="D53" s="208" t="s">
        <v>121</v>
      </c>
      <c r="E53" s="209">
        <v>11</v>
      </c>
      <c r="F53" s="208">
        <v>24</v>
      </c>
      <c r="G53" s="209"/>
      <c r="H53" s="209"/>
      <c r="I53" s="209"/>
      <c r="J53" s="217"/>
      <c r="K53" s="210"/>
      <c r="L53" s="209"/>
      <c r="M53" s="149"/>
      <c r="N53" s="219"/>
      <c r="O53" s="220"/>
      <c r="P53" s="141">
        <f>SUM(F53:O53)</f>
        <v>24</v>
      </c>
      <c r="Q53" s="25"/>
      <c r="R53" s="25"/>
      <c r="S53" s="25"/>
    </row>
    <row r="54" spans="1:19" ht="12.75">
      <c r="A54" s="221" t="s">
        <v>167</v>
      </c>
      <c r="B54" s="188"/>
      <c r="C54" s="187"/>
      <c r="D54" s="188"/>
      <c r="E54" s="189"/>
      <c r="F54" s="188"/>
      <c r="G54" s="189"/>
      <c r="H54" s="189"/>
      <c r="I54" s="189"/>
      <c r="J54" s="222"/>
      <c r="K54" s="191"/>
      <c r="L54" s="189"/>
      <c r="M54" s="192"/>
      <c r="N54" s="224"/>
      <c r="O54" s="204"/>
      <c r="P54" s="25"/>
      <c r="Q54" s="25"/>
      <c r="R54" s="25"/>
      <c r="S54" s="25"/>
    </row>
    <row r="55" spans="1:19" ht="13.5" thickBot="1">
      <c r="A55" s="242" t="s">
        <v>227</v>
      </c>
      <c r="B55" s="198"/>
      <c r="C55" s="197"/>
      <c r="D55" s="198"/>
      <c r="E55" s="199"/>
      <c r="F55" s="198"/>
      <c r="G55" s="199"/>
      <c r="H55" s="199"/>
      <c r="I55" s="199"/>
      <c r="J55" s="225"/>
      <c r="K55" s="201"/>
      <c r="L55" s="199"/>
      <c r="M55" s="202"/>
      <c r="N55" s="226"/>
      <c r="O55" s="211"/>
      <c r="P55" s="25"/>
      <c r="Q55" s="25"/>
      <c r="R55" s="25"/>
      <c r="S55" s="25"/>
    </row>
    <row r="56" spans="1:19" ht="13.5" thickTop="1">
      <c r="A56" s="216" t="s">
        <v>228</v>
      </c>
      <c r="B56" s="208" t="s">
        <v>229</v>
      </c>
      <c r="C56" s="207" t="s">
        <v>147</v>
      </c>
      <c r="D56" s="208" t="s">
        <v>121</v>
      </c>
      <c r="E56" s="209">
        <v>4</v>
      </c>
      <c r="F56" s="208">
        <v>14</v>
      </c>
      <c r="G56" s="209"/>
      <c r="H56" s="209">
        <v>2</v>
      </c>
      <c r="I56" s="209"/>
      <c r="J56" s="217"/>
      <c r="K56" s="210"/>
      <c r="L56" s="209"/>
      <c r="M56" s="149"/>
      <c r="N56" s="243"/>
      <c r="O56" s="237">
        <v>1</v>
      </c>
      <c r="P56" s="141">
        <f>SUM(F56:O56)</f>
        <v>17</v>
      </c>
      <c r="Q56" s="25"/>
      <c r="R56" s="25"/>
      <c r="S56" s="25"/>
    </row>
    <row r="57" spans="1:19" ht="12.75">
      <c r="A57" s="221" t="s">
        <v>167</v>
      </c>
      <c r="B57" s="244" t="s">
        <v>230</v>
      </c>
      <c r="C57" s="245" t="s">
        <v>79</v>
      </c>
      <c r="D57" s="244" t="s">
        <v>121</v>
      </c>
      <c r="E57" s="246">
        <v>7</v>
      </c>
      <c r="F57" s="244">
        <v>17</v>
      </c>
      <c r="G57" s="246"/>
      <c r="H57" s="246">
        <v>8</v>
      </c>
      <c r="I57" s="246">
        <v>2</v>
      </c>
      <c r="J57" s="247"/>
      <c r="K57" s="191"/>
      <c r="L57" s="189">
        <v>3</v>
      </c>
      <c r="M57" s="192"/>
      <c r="N57" s="248"/>
      <c r="O57" s="239"/>
      <c r="P57" s="141">
        <f>SUM(F57:O57)</f>
        <v>30</v>
      </c>
      <c r="Q57" s="25"/>
      <c r="R57" s="25"/>
      <c r="S57" s="25"/>
    </row>
    <row r="58" spans="1:19" ht="13.5" thickBot="1">
      <c r="A58" s="195" t="s">
        <v>231</v>
      </c>
      <c r="B58" s="249"/>
      <c r="C58" s="249"/>
      <c r="D58" s="249"/>
      <c r="E58" s="250"/>
      <c r="F58" s="249"/>
      <c r="G58" s="249"/>
      <c r="H58" s="249"/>
      <c r="I58" s="249"/>
      <c r="J58" s="251"/>
      <c r="K58" s="201"/>
      <c r="L58" s="199"/>
      <c r="M58" s="202"/>
      <c r="N58" s="226"/>
      <c r="O58" s="211"/>
      <c r="P58" s="25"/>
      <c r="Q58" s="25"/>
      <c r="R58" s="25"/>
      <c r="S58" s="25"/>
    </row>
    <row r="59" ht="39.75" customHeight="1" thickTop="1">
      <c r="A59" s="139" t="s">
        <v>272</v>
      </c>
    </row>
    <row r="60" spans="1:16" ht="24" customHeight="1" thickBot="1">
      <c r="A60" s="144" t="s">
        <v>167</v>
      </c>
      <c r="B60" s="252"/>
      <c r="C60" s="145" t="s">
        <v>232</v>
      </c>
      <c r="D60" s="253"/>
      <c r="E60" s="254"/>
      <c r="F60" s="252"/>
      <c r="G60" s="252"/>
      <c r="H60" s="252"/>
      <c r="I60" s="252"/>
      <c r="J60" s="252"/>
      <c r="K60" s="254"/>
      <c r="L60" s="252"/>
      <c r="M60" s="255"/>
      <c r="N60" s="254"/>
      <c r="O60" s="252"/>
      <c r="P60" s="276"/>
    </row>
    <row r="61" spans="1:19" ht="13.5" thickTop="1">
      <c r="A61" s="278" t="s">
        <v>169</v>
      </c>
      <c r="B61" s="147" t="s">
        <v>170</v>
      </c>
      <c r="C61" s="148" t="s">
        <v>171</v>
      </c>
      <c r="D61" s="147" t="s">
        <v>172</v>
      </c>
      <c r="E61" s="210"/>
      <c r="F61" s="279" t="s">
        <v>173</v>
      </c>
      <c r="G61" s="148" t="s">
        <v>174</v>
      </c>
      <c r="H61" s="148" t="s">
        <v>175</v>
      </c>
      <c r="I61" s="148" t="s">
        <v>176</v>
      </c>
      <c r="J61" s="151" t="s">
        <v>177</v>
      </c>
      <c r="K61" s="152" t="s">
        <v>178</v>
      </c>
      <c r="L61" s="148" t="s">
        <v>179</v>
      </c>
      <c r="M61" s="147" t="s">
        <v>180</v>
      </c>
      <c r="N61" s="153" t="s">
        <v>181</v>
      </c>
      <c r="O61" s="154" t="s">
        <v>182</v>
      </c>
      <c r="P61" s="25"/>
      <c r="Q61" s="25"/>
      <c r="R61" s="25"/>
      <c r="S61" s="25"/>
    </row>
    <row r="62" spans="1:19" ht="12.75">
      <c r="A62" s="280" t="s">
        <v>184</v>
      </c>
      <c r="B62" s="157" t="s">
        <v>46</v>
      </c>
      <c r="C62" s="158"/>
      <c r="D62" s="157" t="s">
        <v>185</v>
      </c>
      <c r="E62" s="159" t="s">
        <v>186</v>
      </c>
      <c r="F62" s="157" t="s">
        <v>187</v>
      </c>
      <c r="G62" s="160"/>
      <c r="H62" s="157"/>
      <c r="I62" s="160"/>
      <c r="J62" s="161"/>
      <c r="K62" s="162"/>
      <c r="L62" s="157"/>
      <c r="M62" s="160"/>
      <c r="N62" s="163"/>
      <c r="O62" s="164"/>
      <c r="P62" s="25"/>
      <c r="Q62" s="25"/>
      <c r="R62" s="25"/>
      <c r="S62" s="25"/>
    </row>
    <row r="63" spans="1:19" ht="13.5" thickBot="1">
      <c r="A63" s="281" t="s">
        <v>273</v>
      </c>
      <c r="B63" s="167"/>
      <c r="C63" s="168"/>
      <c r="D63" s="167"/>
      <c r="E63" s="169" t="s">
        <v>189</v>
      </c>
      <c r="F63" s="167"/>
      <c r="G63" s="170"/>
      <c r="H63" s="167"/>
      <c r="I63" s="167"/>
      <c r="J63" s="171"/>
      <c r="K63" s="172"/>
      <c r="L63" s="167"/>
      <c r="M63" s="167"/>
      <c r="N63" s="171"/>
      <c r="O63" s="173"/>
      <c r="P63" s="25"/>
      <c r="Q63" s="25"/>
      <c r="R63" s="25"/>
      <c r="S63" s="25"/>
    </row>
    <row r="64" spans="1:19" ht="13.5" thickTop="1">
      <c r="A64" s="256" t="s">
        <v>233</v>
      </c>
      <c r="B64" s="208">
        <v>2411401</v>
      </c>
      <c r="C64" s="207" t="s">
        <v>234</v>
      </c>
      <c r="D64" s="208">
        <v>4</v>
      </c>
      <c r="E64" s="209">
        <v>15</v>
      </c>
      <c r="F64" s="208">
        <v>36</v>
      </c>
      <c r="G64" s="208"/>
      <c r="H64" s="208">
        <v>2</v>
      </c>
      <c r="I64" s="208"/>
      <c r="J64" s="180"/>
      <c r="K64" s="210"/>
      <c r="L64" s="208"/>
      <c r="M64" s="209"/>
      <c r="N64" s="149"/>
      <c r="O64" s="257"/>
      <c r="P64" s="141">
        <f aca="true" t="shared" si="0" ref="P64:P94">SUM(F64:O64)</f>
        <v>38</v>
      </c>
      <c r="Q64" s="25"/>
      <c r="R64" s="25"/>
      <c r="S64" s="25"/>
    </row>
    <row r="65" spans="1:19" ht="12.75">
      <c r="A65" s="258" t="s">
        <v>167</v>
      </c>
      <c r="B65" s="188" t="s">
        <v>235</v>
      </c>
      <c r="C65" s="187" t="s">
        <v>52</v>
      </c>
      <c r="D65" s="188" t="s">
        <v>122</v>
      </c>
      <c r="E65" s="189">
        <v>8</v>
      </c>
      <c r="F65" s="188">
        <v>15</v>
      </c>
      <c r="G65" s="188"/>
      <c r="H65" s="188">
        <v>1</v>
      </c>
      <c r="I65" s="188"/>
      <c r="J65" s="190"/>
      <c r="K65" s="191"/>
      <c r="L65" s="188"/>
      <c r="M65" s="189"/>
      <c r="N65" s="192"/>
      <c r="O65" s="239"/>
      <c r="P65" s="141">
        <f t="shared" si="0"/>
        <v>16</v>
      </c>
      <c r="Q65" s="25"/>
      <c r="R65" s="25"/>
      <c r="S65" s="25"/>
    </row>
    <row r="66" spans="1:19" ht="12.75">
      <c r="A66" s="259" t="s">
        <v>193</v>
      </c>
      <c r="B66" s="188" t="s">
        <v>236</v>
      </c>
      <c r="C66" s="187" t="s">
        <v>274</v>
      </c>
      <c r="D66" s="188" t="s">
        <v>122</v>
      </c>
      <c r="E66" s="189">
        <v>2</v>
      </c>
      <c r="F66" s="188">
        <v>12</v>
      </c>
      <c r="G66" s="188"/>
      <c r="H66" s="188"/>
      <c r="I66" s="188"/>
      <c r="J66" s="190"/>
      <c r="K66" s="191"/>
      <c r="L66" s="188"/>
      <c r="M66" s="189"/>
      <c r="N66" s="192"/>
      <c r="O66" s="239"/>
      <c r="P66" s="141">
        <f t="shared" si="0"/>
        <v>12</v>
      </c>
      <c r="Q66" s="25"/>
      <c r="R66" s="25"/>
      <c r="S66" s="25"/>
    </row>
    <row r="67" spans="1:19" ht="12.75">
      <c r="A67" s="156"/>
      <c r="B67" s="188" t="s">
        <v>237</v>
      </c>
      <c r="C67" s="187" t="s">
        <v>48</v>
      </c>
      <c r="D67" s="188" t="s">
        <v>122</v>
      </c>
      <c r="E67" s="189">
        <v>5</v>
      </c>
      <c r="F67" s="188">
        <v>18</v>
      </c>
      <c r="G67" s="188"/>
      <c r="H67" s="188">
        <v>1</v>
      </c>
      <c r="I67" s="188"/>
      <c r="J67" s="190"/>
      <c r="K67" s="191"/>
      <c r="L67" s="188"/>
      <c r="M67" s="189"/>
      <c r="N67" s="192"/>
      <c r="O67" s="239">
        <v>2</v>
      </c>
      <c r="P67" s="141">
        <f t="shared" si="0"/>
        <v>21</v>
      </c>
      <c r="Q67" s="25"/>
      <c r="R67" s="25"/>
      <c r="S67" s="25"/>
    </row>
    <row r="68" spans="1:19" ht="12.75">
      <c r="A68" s="156"/>
      <c r="B68" s="188" t="s">
        <v>275</v>
      </c>
      <c r="C68" s="187" t="s">
        <v>276</v>
      </c>
      <c r="D68" s="188" t="s">
        <v>122</v>
      </c>
      <c r="E68" s="189">
        <v>5</v>
      </c>
      <c r="F68" s="188">
        <v>21</v>
      </c>
      <c r="G68" s="188"/>
      <c r="H68" s="188">
        <v>1</v>
      </c>
      <c r="I68" s="188"/>
      <c r="J68" s="190"/>
      <c r="K68" s="191"/>
      <c r="L68" s="188"/>
      <c r="M68" s="189"/>
      <c r="N68" s="192"/>
      <c r="O68" s="239"/>
      <c r="P68" s="141">
        <f t="shared" si="0"/>
        <v>22</v>
      </c>
      <c r="Q68" s="25"/>
      <c r="R68" s="25"/>
      <c r="S68" s="25"/>
    </row>
    <row r="69" spans="1:19" ht="12.75">
      <c r="A69" s="156"/>
      <c r="B69" s="188" t="s">
        <v>254</v>
      </c>
      <c r="C69" s="187" t="s">
        <v>255</v>
      </c>
      <c r="D69" s="188" t="s">
        <v>122</v>
      </c>
      <c r="E69" s="189">
        <v>4</v>
      </c>
      <c r="F69" s="188">
        <v>25</v>
      </c>
      <c r="G69" s="188"/>
      <c r="H69" s="188">
        <v>2</v>
      </c>
      <c r="I69" s="188"/>
      <c r="J69" s="190"/>
      <c r="K69" s="191"/>
      <c r="L69" s="188"/>
      <c r="M69" s="189"/>
      <c r="N69" s="192"/>
      <c r="O69" s="239"/>
      <c r="P69" s="141">
        <f t="shared" si="0"/>
        <v>27</v>
      </c>
      <c r="Q69" s="25"/>
      <c r="R69" s="25"/>
      <c r="S69" s="25"/>
    </row>
    <row r="70" spans="1:19" ht="13.5" thickBot="1">
      <c r="A70" s="156"/>
      <c r="B70" s="244" t="s">
        <v>277</v>
      </c>
      <c r="C70" s="245" t="s">
        <v>66</v>
      </c>
      <c r="D70" s="244" t="s">
        <v>122</v>
      </c>
      <c r="E70" s="246">
        <v>3</v>
      </c>
      <c r="F70" s="244">
        <v>10</v>
      </c>
      <c r="G70" s="244"/>
      <c r="H70" s="244"/>
      <c r="I70" s="244"/>
      <c r="J70" s="260"/>
      <c r="K70" s="261"/>
      <c r="L70" s="244"/>
      <c r="M70" s="246"/>
      <c r="N70" s="262"/>
      <c r="O70" s="263">
        <v>1</v>
      </c>
      <c r="P70" s="141">
        <f t="shared" si="0"/>
        <v>11</v>
      </c>
      <c r="Q70" s="25"/>
      <c r="R70" s="25"/>
      <c r="S70" s="25"/>
    </row>
    <row r="71" spans="1:19" ht="13.5" thickTop="1">
      <c r="A71" s="256" t="s">
        <v>242</v>
      </c>
      <c r="B71" s="208">
        <v>3152202</v>
      </c>
      <c r="C71" s="207" t="s">
        <v>278</v>
      </c>
      <c r="D71" s="208" t="s">
        <v>122</v>
      </c>
      <c r="E71" s="209"/>
      <c r="F71" s="208">
        <v>10</v>
      </c>
      <c r="G71" s="208"/>
      <c r="H71" s="208"/>
      <c r="I71" s="208"/>
      <c r="J71" s="180"/>
      <c r="K71" s="210"/>
      <c r="L71" s="208">
        <v>1</v>
      </c>
      <c r="M71" s="208"/>
      <c r="N71" s="149"/>
      <c r="O71" s="220"/>
      <c r="P71" s="141">
        <f t="shared" si="0"/>
        <v>11</v>
      </c>
      <c r="Q71" s="25"/>
      <c r="R71" s="25"/>
      <c r="S71" s="25"/>
    </row>
    <row r="72" spans="1:19" ht="12.75">
      <c r="A72" s="258" t="s">
        <v>195</v>
      </c>
      <c r="B72" s="244">
        <v>3758400</v>
      </c>
      <c r="C72" s="245" t="s">
        <v>279</v>
      </c>
      <c r="D72" s="244">
        <v>4</v>
      </c>
      <c r="E72" s="246">
        <v>3</v>
      </c>
      <c r="F72" s="244">
        <v>8</v>
      </c>
      <c r="G72" s="244"/>
      <c r="H72" s="244"/>
      <c r="I72" s="244">
        <v>1</v>
      </c>
      <c r="J72" s="260"/>
      <c r="K72" s="261">
        <v>1</v>
      </c>
      <c r="L72" s="244"/>
      <c r="M72" s="244">
        <v>1</v>
      </c>
      <c r="N72" s="262"/>
      <c r="O72" s="204">
        <v>7</v>
      </c>
      <c r="P72" s="141">
        <f t="shared" si="0"/>
        <v>18</v>
      </c>
      <c r="Q72" s="25"/>
      <c r="R72" s="25"/>
      <c r="S72" s="25"/>
    </row>
    <row r="73" spans="1:19" ht="13.5" thickBot="1">
      <c r="A73" s="156" t="s">
        <v>193</v>
      </c>
      <c r="B73" s="244" t="s">
        <v>245</v>
      </c>
      <c r="C73" s="245" t="s">
        <v>71</v>
      </c>
      <c r="D73" s="244" t="s">
        <v>122</v>
      </c>
      <c r="E73" s="246">
        <v>1</v>
      </c>
      <c r="F73" s="244">
        <v>6</v>
      </c>
      <c r="G73" s="244"/>
      <c r="H73" s="244"/>
      <c r="I73" s="244">
        <v>2</v>
      </c>
      <c r="J73" s="260"/>
      <c r="K73" s="261">
        <v>2</v>
      </c>
      <c r="L73" s="244"/>
      <c r="M73" s="244"/>
      <c r="N73" s="262"/>
      <c r="O73" s="211">
        <v>9</v>
      </c>
      <c r="P73" s="141">
        <f t="shared" si="0"/>
        <v>19</v>
      </c>
      <c r="Q73" s="25"/>
      <c r="R73" s="25"/>
      <c r="S73" s="25"/>
    </row>
    <row r="74" spans="1:19" ht="13.5" thickTop="1">
      <c r="A74" s="256" t="s">
        <v>246</v>
      </c>
      <c r="B74" s="208">
        <v>2433201</v>
      </c>
      <c r="C74" s="207" t="s">
        <v>280</v>
      </c>
      <c r="D74" s="208" t="s">
        <v>122</v>
      </c>
      <c r="E74" s="209">
        <v>4</v>
      </c>
      <c r="F74" s="208">
        <v>4</v>
      </c>
      <c r="G74" s="208"/>
      <c r="H74" s="208"/>
      <c r="I74" s="208"/>
      <c r="J74" s="180"/>
      <c r="K74" s="210"/>
      <c r="L74" s="208"/>
      <c r="M74" s="208"/>
      <c r="N74" s="149">
        <v>2</v>
      </c>
      <c r="O74" s="229"/>
      <c r="P74" s="141">
        <f t="shared" si="0"/>
        <v>6</v>
      </c>
      <c r="Q74" s="25"/>
      <c r="R74" s="25"/>
      <c r="S74" s="25"/>
    </row>
    <row r="75" spans="1:19" ht="12.75">
      <c r="A75" s="258" t="s">
        <v>149</v>
      </c>
      <c r="B75" s="244">
        <v>2682200</v>
      </c>
      <c r="C75" s="245" t="s">
        <v>281</v>
      </c>
      <c r="D75" s="244" t="s">
        <v>122</v>
      </c>
      <c r="E75" s="246">
        <v>3</v>
      </c>
      <c r="F75" s="244">
        <v>4</v>
      </c>
      <c r="G75" s="244"/>
      <c r="H75" s="244"/>
      <c r="I75" s="244"/>
      <c r="J75" s="260"/>
      <c r="K75" s="261"/>
      <c r="L75" s="244"/>
      <c r="M75" s="244"/>
      <c r="N75" s="262">
        <v>1</v>
      </c>
      <c r="O75" s="204"/>
      <c r="P75" s="141">
        <f t="shared" si="0"/>
        <v>5</v>
      </c>
      <c r="Q75" s="25"/>
      <c r="R75" s="25"/>
      <c r="S75" s="25"/>
    </row>
    <row r="76" spans="1:19" ht="13.5" thickBot="1">
      <c r="A76" s="195" t="s">
        <v>250</v>
      </c>
      <c r="B76" s="198">
        <v>6456200</v>
      </c>
      <c r="C76" s="197" t="s">
        <v>89</v>
      </c>
      <c r="D76" s="198" t="s">
        <v>122</v>
      </c>
      <c r="E76" s="199">
        <v>4</v>
      </c>
      <c r="F76" s="198">
        <v>8</v>
      </c>
      <c r="G76" s="198"/>
      <c r="H76" s="198"/>
      <c r="I76" s="198">
        <v>2</v>
      </c>
      <c r="J76" s="200"/>
      <c r="K76" s="201"/>
      <c r="L76" s="198"/>
      <c r="M76" s="198"/>
      <c r="N76" s="202">
        <v>1</v>
      </c>
      <c r="O76" s="211"/>
      <c r="P76" s="141">
        <f t="shared" si="0"/>
        <v>11</v>
      </c>
      <c r="Q76" s="25"/>
      <c r="R76" s="25"/>
      <c r="S76" s="25"/>
    </row>
    <row r="77" spans="1:19" ht="13.5" thickTop="1">
      <c r="A77" s="256" t="s">
        <v>253</v>
      </c>
      <c r="B77" s="188" t="s">
        <v>254</v>
      </c>
      <c r="C77" s="187" t="s">
        <v>255</v>
      </c>
      <c r="D77" s="188" t="s">
        <v>122</v>
      </c>
      <c r="E77" s="189">
        <v>3</v>
      </c>
      <c r="F77" s="188">
        <v>19</v>
      </c>
      <c r="G77" s="188"/>
      <c r="H77" s="188"/>
      <c r="I77" s="188"/>
      <c r="J77" s="180"/>
      <c r="K77" s="191"/>
      <c r="L77" s="188"/>
      <c r="M77" s="188"/>
      <c r="N77" s="192"/>
      <c r="O77" s="220"/>
      <c r="P77" s="141">
        <f t="shared" si="0"/>
        <v>19</v>
      </c>
      <c r="Q77" s="25"/>
      <c r="R77" s="25"/>
      <c r="S77" s="25"/>
    </row>
    <row r="78" spans="1:19" ht="12.75">
      <c r="A78" s="258" t="s">
        <v>195</v>
      </c>
      <c r="B78" s="188" t="s">
        <v>256</v>
      </c>
      <c r="C78" s="187" t="s">
        <v>257</v>
      </c>
      <c r="D78" s="188" t="s">
        <v>122</v>
      </c>
      <c r="E78" s="189">
        <v>5</v>
      </c>
      <c r="F78" s="188">
        <v>26</v>
      </c>
      <c r="G78" s="188"/>
      <c r="H78" s="188"/>
      <c r="I78" s="188"/>
      <c r="J78" s="190"/>
      <c r="K78" s="191">
        <v>2</v>
      </c>
      <c r="L78" s="188"/>
      <c r="M78" s="188"/>
      <c r="N78" s="192"/>
      <c r="O78" s="204"/>
      <c r="P78" s="141">
        <f t="shared" si="0"/>
        <v>28</v>
      </c>
      <c r="Q78" s="25"/>
      <c r="R78" s="25"/>
      <c r="S78" s="25"/>
    </row>
    <row r="79" spans="1:19" ht="13.5" thickBot="1">
      <c r="A79" s="156" t="s">
        <v>258</v>
      </c>
      <c r="B79" s="244" t="s">
        <v>259</v>
      </c>
      <c r="C79" s="245" t="s">
        <v>109</v>
      </c>
      <c r="D79" s="244" t="s">
        <v>122</v>
      </c>
      <c r="E79" s="246"/>
      <c r="F79" s="244">
        <v>6</v>
      </c>
      <c r="G79" s="244"/>
      <c r="H79" s="244">
        <v>1</v>
      </c>
      <c r="I79" s="244"/>
      <c r="J79" s="260"/>
      <c r="K79" s="261">
        <v>2</v>
      </c>
      <c r="L79" s="244"/>
      <c r="M79" s="244"/>
      <c r="N79" s="262"/>
      <c r="O79" s="211">
        <v>1</v>
      </c>
      <c r="P79" s="141">
        <f t="shared" si="0"/>
        <v>10</v>
      </c>
      <c r="Q79" s="25"/>
      <c r="R79" s="25"/>
      <c r="S79" s="25"/>
    </row>
    <row r="80" spans="1:19" ht="13.5" thickTop="1">
      <c r="A80" s="256" t="s">
        <v>260</v>
      </c>
      <c r="B80" s="208">
        <v>2419200</v>
      </c>
      <c r="C80" s="207" t="s">
        <v>261</v>
      </c>
      <c r="D80" s="208" t="s">
        <v>122</v>
      </c>
      <c r="E80" s="209">
        <v>9</v>
      </c>
      <c r="F80" s="208">
        <v>26</v>
      </c>
      <c r="G80" s="208"/>
      <c r="H80" s="208"/>
      <c r="I80" s="208">
        <v>3</v>
      </c>
      <c r="J80" s="180"/>
      <c r="K80" s="210"/>
      <c r="L80" s="208"/>
      <c r="M80" s="208"/>
      <c r="N80" s="149"/>
      <c r="O80" s="229"/>
      <c r="P80" s="141">
        <f t="shared" si="0"/>
        <v>29</v>
      </c>
      <c r="Q80" s="25"/>
      <c r="R80" s="25"/>
      <c r="S80" s="25"/>
    </row>
    <row r="81" spans="1:19" ht="12.75">
      <c r="A81" s="258" t="s">
        <v>196</v>
      </c>
      <c r="B81" s="188" t="s">
        <v>262</v>
      </c>
      <c r="C81" s="187" t="s">
        <v>55</v>
      </c>
      <c r="D81" s="188" t="s">
        <v>122</v>
      </c>
      <c r="E81" s="189">
        <v>6</v>
      </c>
      <c r="F81" s="188">
        <v>24</v>
      </c>
      <c r="G81" s="188"/>
      <c r="H81" s="188"/>
      <c r="I81" s="188">
        <v>3</v>
      </c>
      <c r="J81" s="190"/>
      <c r="K81" s="191"/>
      <c r="L81" s="188"/>
      <c r="M81" s="188"/>
      <c r="N81" s="192">
        <v>1</v>
      </c>
      <c r="O81" s="204"/>
      <c r="P81" s="141">
        <f t="shared" si="0"/>
        <v>28</v>
      </c>
      <c r="Q81" s="25"/>
      <c r="R81" s="25"/>
      <c r="S81" s="25"/>
    </row>
    <row r="82" spans="1:19" ht="13.5" thickBot="1">
      <c r="A82" s="156" t="s">
        <v>258</v>
      </c>
      <c r="B82" s="188" t="s">
        <v>263</v>
      </c>
      <c r="C82" s="187" t="s">
        <v>264</v>
      </c>
      <c r="D82" s="188" t="s">
        <v>122</v>
      </c>
      <c r="E82" s="189">
        <v>13</v>
      </c>
      <c r="F82" s="188">
        <v>32</v>
      </c>
      <c r="G82" s="188">
        <v>1</v>
      </c>
      <c r="H82" s="188"/>
      <c r="I82" s="188">
        <v>7</v>
      </c>
      <c r="J82" s="190"/>
      <c r="K82" s="191"/>
      <c r="L82" s="188"/>
      <c r="M82" s="188"/>
      <c r="N82" s="192"/>
      <c r="O82" s="204"/>
      <c r="P82" s="141">
        <f t="shared" si="0"/>
        <v>40</v>
      </c>
      <c r="Q82" s="25"/>
      <c r="R82" s="25"/>
      <c r="S82" s="25"/>
    </row>
    <row r="83" spans="1:19" ht="13.5" thickTop="1">
      <c r="A83" s="256" t="s">
        <v>260</v>
      </c>
      <c r="B83" s="208">
        <v>2419200</v>
      </c>
      <c r="C83" s="207" t="s">
        <v>261</v>
      </c>
      <c r="D83" s="208" t="s">
        <v>122</v>
      </c>
      <c r="E83" s="209">
        <v>9</v>
      </c>
      <c r="F83" s="208">
        <v>32</v>
      </c>
      <c r="G83" s="208"/>
      <c r="H83" s="208"/>
      <c r="I83" s="208"/>
      <c r="J83" s="180"/>
      <c r="K83" s="210"/>
      <c r="L83" s="208"/>
      <c r="M83" s="208"/>
      <c r="N83" s="149"/>
      <c r="O83" s="229"/>
      <c r="P83" s="141">
        <f t="shared" si="0"/>
        <v>32</v>
      </c>
      <c r="Q83" s="25"/>
      <c r="R83" s="25"/>
      <c r="S83" s="25"/>
    </row>
    <row r="84" spans="1:19" ht="12.75">
      <c r="A84" s="258" t="s">
        <v>191</v>
      </c>
      <c r="B84" s="188">
        <v>2687200</v>
      </c>
      <c r="C84" s="187" t="s">
        <v>265</v>
      </c>
      <c r="D84" s="188" t="s">
        <v>122</v>
      </c>
      <c r="E84" s="189">
        <v>4</v>
      </c>
      <c r="F84" s="188">
        <v>14</v>
      </c>
      <c r="G84" s="188"/>
      <c r="H84" s="188"/>
      <c r="I84" s="188"/>
      <c r="J84" s="190"/>
      <c r="K84" s="191">
        <v>1</v>
      </c>
      <c r="L84" s="188"/>
      <c r="M84" s="188"/>
      <c r="N84" s="192"/>
      <c r="O84" s="204">
        <v>1</v>
      </c>
      <c r="P84" s="141">
        <f t="shared" si="0"/>
        <v>16</v>
      </c>
      <c r="Q84" s="25"/>
      <c r="R84" s="25"/>
      <c r="S84" s="25"/>
    </row>
    <row r="85" spans="1:19" ht="13.5" thickBot="1">
      <c r="A85" s="156" t="s">
        <v>258</v>
      </c>
      <c r="B85" s="188" t="s">
        <v>262</v>
      </c>
      <c r="C85" s="187" t="s">
        <v>55</v>
      </c>
      <c r="D85" s="188" t="s">
        <v>122</v>
      </c>
      <c r="E85" s="189">
        <v>7</v>
      </c>
      <c r="F85" s="188">
        <v>26</v>
      </c>
      <c r="G85" s="188"/>
      <c r="H85" s="188"/>
      <c r="I85" s="188"/>
      <c r="J85" s="190"/>
      <c r="K85" s="191">
        <v>1</v>
      </c>
      <c r="L85" s="188"/>
      <c r="M85" s="188"/>
      <c r="N85" s="192"/>
      <c r="O85" s="204">
        <v>1</v>
      </c>
      <c r="P85" s="141">
        <f t="shared" si="0"/>
        <v>28</v>
      </c>
      <c r="Q85" s="25"/>
      <c r="R85" s="25"/>
      <c r="S85" s="25"/>
    </row>
    <row r="86" spans="1:19" ht="13.5" thickTop="1">
      <c r="A86" s="256" t="s">
        <v>225</v>
      </c>
      <c r="B86" s="208" t="s">
        <v>266</v>
      </c>
      <c r="C86" s="207" t="s">
        <v>267</v>
      </c>
      <c r="D86" s="208" t="s">
        <v>122</v>
      </c>
      <c r="E86" s="209">
        <v>1</v>
      </c>
      <c r="F86" s="208">
        <v>5</v>
      </c>
      <c r="G86" s="208">
        <v>2</v>
      </c>
      <c r="H86" s="208">
        <v>2</v>
      </c>
      <c r="I86" s="208">
        <v>1</v>
      </c>
      <c r="J86" s="180"/>
      <c r="K86" s="210"/>
      <c r="L86" s="208"/>
      <c r="M86" s="208"/>
      <c r="N86" s="149"/>
      <c r="O86" s="220"/>
      <c r="P86" s="141">
        <f t="shared" si="0"/>
        <v>10</v>
      </c>
      <c r="Q86" s="25"/>
      <c r="R86" s="25"/>
      <c r="S86" s="25"/>
    </row>
    <row r="87" spans="1:19" ht="12.75">
      <c r="A87" s="258" t="s">
        <v>167</v>
      </c>
      <c r="B87" s="188">
        <v>6446200</v>
      </c>
      <c r="C87" s="187" t="s">
        <v>88</v>
      </c>
      <c r="D87" s="188">
        <v>3</v>
      </c>
      <c r="E87" s="189">
        <v>5</v>
      </c>
      <c r="F87" s="188">
        <v>16</v>
      </c>
      <c r="G87" s="188"/>
      <c r="H87" s="188"/>
      <c r="I87" s="188"/>
      <c r="J87" s="190"/>
      <c r="K87" s="191"/>
      <c r="L87" s="188"/>
      <c r="M87" s="188"/>
      <c r="N87" s="192"/>
      <c r="O87" s="204"/>
      <c r="P87" s="141">
        <f t="shared" si="0"/>
        <v>16</v>
      </c>
      <c r="Q87" s="25"/>
      <c r="R87" s="25"/>
      <c r="S87" s="25"/>
    </row>
    <row r="88" spans="1:19" ht="12.75">
      <c r="A88" s="259" t="s">
        <v>227</v>
      </c>
      <c r="B88" s="188">
        <v>6456200</v>
      </c>
      <c r="C88" s="187" t="s">
        <v>89</v>
      </c>
      <c r="D88" s="188">
        <v>3</v>
      </c>
      <c r="E88" s="189">
        <v>8</v>
      </c>
      <c r="F88" s="188">
        <v>24</v>
      </c>
      <c r="G88" s="188">
        <v>1</v>
      </c>
      <c r="H88" s="188"/>
      <c r="I88" s="188">
        <v>1</v>
      </c>
      <c r="J88" s="190"/>
      <c r="K88" s="191"/>
      <c r="L88" s="188"/>
      <c r="M88" s="188"/>
      <c r="N88" s="192"/>
      <c r="O88" s="204"/>
      <c r="P88" s="141">
        <f t="shared" si="0"/>
        <v>26</v>
      </c>
      <c r="Q88" s="25"/>
      <c r="R88" s="25"/>
      <c r="S88" s="25"/>
    </row>
    <row r="89" spans="1:19" ht="12.75">
      <c r="A89" s="156"/>
      <c r="B89" s="188" t="s">
        <v>263</v>
      </c>
      <c r="C89" s="187" t="s">
        <v>264</v>
      </c>
      <c r="D89" s="188" t="s">
        <v>122</v>
      </c>
      <c r="E89" s="189">
        <v>10</v>
      </c>
      <c r="F89" s="188">
        <v>30</v>
      </c>
      <c r="G89" s="188"/>
      <c r="H89" s="188"/>
      <c r="I89" s="188"/>
      <c r="J89" s="190"/>
      <c r="K89" s="191"/>
      <c r="L89" s="188"/>
      <c r="M89" s="188"/>
      <c r="N89" s="192"/>
      <c r="O89" s="204"/>
      <c r="P89" s="141">
        <f t="shared" si="0"/>
        <v>30</v>
      </c>
      <c r="Q89" s="25"/>
      <c r="R89" s="25"/>
      <c r="S89" s="25"/>
    </row>
    <row r="90" spans="1:19" ht="13.5" thickBot="1">
      <c r="A90" s="156"/>
      <c r="B90" s="188" t="s">
        <v>268</v>
      </c>
      <c r="C90" s="187" t="s">
        <v>85</v>
      </c>
      <c r="D90" s="188" t="s">
        <v>122</v>
      </c>
      <c r="E90" s="189">
        <v>9</v>
      </c>
      <c r="F90" s="188">
        <v>22</v>
      </c>
      <c r="G90" s="188"/>
      <c r="H90" s="188"/>
      <c r="I90" s="188"/>
      <c r="J90" s="190"/>
      <c r="K90" s="191"/>
      <c r="L90" s="188"/>
      <c r="M90" s="188"/>
      <c r="N90" s="192"/>
      <c r="O90" s="204"/>
      <c r="P90" s="141">
        <f t="shared" si="0"/>
        <v>22</v>
      </c>
      <c r="Q90" s="25"/>
      <c r="R90" s="25"/>
      <c r="S90" s="25"/>
    </row>
    <row r="91" spans="1:19" ht="13.5" thickTop="1">
      <c r="A91" s="256" t="s">
        <v>269</v>
      </c>
      <c r="B91" s="208" t="s">
        <v>270</v>
      </c>
      <c r="C91" s="207" t="s">
        <v>271</v>
      </c>
      <c r="D91" s="208" t="s">
        <v>122</v>
      </c>
      <c r="E91" s="209">
        <v>5</v>
      </c>
      <c r="F91" s="208">
        <v>28</v>
      </c>
      <c r="G91" s="208"/>
      <c r="H91" s="208">
        <v>3</v>
      </c>
      <c r="I91" s="208"/>
      <c r="J91" s="180"/>
      <c r="K91" s="210"/>
      <c r="L91" s="208"/>
      <c r="M91" s="208"/>
      <c r="N91" s="149"/>
      <c r="O91" s="220">
        <v>1</v>
      </c>
      <c r="P91" s="141">
        <f t="shared" si="0"/>
        <v>32</v>
      </c>
      <c r="Q91" s="25"/>
      <c r="R91" s="25"/>
      <c r="S91" s="25"/>
    </row>
    <row r="92" spans="1:19" ht="12.75">
      <c r="A92" s="258" t="s">
        <v>167</v>
      </c>
      <c r="B92" s="188">
        <v>6444202</v>
      </c>
      <c r="C92" s="187" t="s">
        <v>81</v>
      </c>
      <c r="D92" s="188" t="s">
        <v>122</v>
      </c>
      <c r="E92" s="189">
        <v>7</v>
      </c>
      <c r="F92" s="188">
        <v>12</v>
      </c>
      <c r="G92" s="188"/>
      <c r="H92" s="188">
        <v>1</v>
      </c>
      <c r="I92" s="188"/>
      <c r="J92" s="190"/>
      <c r="K92" s="191"/>
      <c r="L92" s="188"/>
      <c r="M92" s="188"/>
      <c r="N92" s="192"/>
      <c r="O92" s="204">
        <v>1</v>
      </c>
      <c r="P92" s="141">
        <f t="shared" si="0"/>
        <v>14</v>
      </c>
      <c r="Q92" s="25"/>
      <c r="R92" s="25"/>
      <c r="S92" s="25"/>
    </row>
    <row r="93" spans="1:19" ht="13.5" thickBot="1">
      <c r="A93" s="195" t="s">
        <v>198</v>
      </c>
      <c r="B93" s="198">
        <v>6445200</v>
      </c>
      <c r="C93" s="197" t="s">
        <v>82</v>
      </c>
      <c r="D93" s="198" t="s">
        <v>122</v>
      </c>
      <c r="E93" s="199">
        <v>9</v>
      </c>
      <c r="F93" s="198">
        <v>21</v>
      </c>
      <c r="G93" s="198"/>
      <c r="H93" s="198">
        <v>1</v>
      </c>
      <c r="I93" s="198"/>
      <c r="J93" s="200"/>
      <c r="K93" s="201"/>
      <c r="L93" s="198"/>
      <c r="M93" s="198"/>
      <c r="N93" s="202"/>
      <c r="O93" s="211">
        <v>1</v>
      </c>
      <c r="P93" s="141">
        <f t="shared" si="0"/>
        <v>23</v>
      </c>
      <c r="Q93" s="25"/>
      <c r="R93" s="25"/>
      <c r="S93" s="25"/>
    </row>
    <row r="94" spans="1:16" ht="13.5" thickTop="1">
      <c r="A94" s="275"/>
      <c r="B94" s="252"/>
      <c r="C94" s="276"/>
      <c r="D94" s="252"/>
      <c r="E94" s="254">
        <f aca="true" t="shared" si="1" ref="E94:O94">SUM(E6:E93)</f>
        <v>457</v>
      </c>
      <c r="F94" s="252">
        <f t="shared" si="1"/>
        <v>1249</v>
      </c>
      <c r="G94" s="252">
        <f t="shared" si="1"/>
        <v>21</v>
      </c>
      <c r="H94" s="252">
        <f t="shared" si="1"/>
        <v>45</v>
      </c>
      <c r="I94" s="252">
        <f t="shared" si="1"/>
        <v>53</v>
      </c>
      <c r="J94" s="252">
        <f t="shared" si="1"/>
        <v>1</v>
      </c>
      <c r="K94" s="254">
        <f t="shared" si="1"/>
        <v>12</v>
      </c>
      <c r="L94" s="252">
        <f t="shared" si="1"/>
        <v>8</v>
      </c>
      <c r="M94" s="252">
        <f t="shared" si="1"/>
        <v>6</v>
      </c>
      <c r="N94" s="254">
        <f t="shared" si="1"/>
        <v>12</v>
      </c>
      <c r="O94" s="252">
        <f t="shared" si="1"/>
        <v>61</v>
      </c>
      <c r="P94" s="276">
        <f t="shared" si="0"/>
        <v>1468</v>
      </c>
    </row>
    <row r="95" spans="1:16" ht="12.75">
      <c r="A95" s="275"/>
      <c r="B95" s="252"/>
      <c r="C95" s="276"/>
      <c r="D95" s="252"/>
      <c r="E95" s="254"/>
      <c r="F95" s="252"/>
      <c r="G95" s="252"/>
      <c r="H95" s="252"/>
      <c r="I95" s="252"/>
      <c r="J95" s="252"/>
      <c r="K95" s="254"/>
      <c r="L95" s="252"/>
      <c r="M95" s="252"/>
      <c r="N95" s="254"/>
      <c r="O95" s="252"/>
      <c r="P95" s="276"/>
    </row>
    <row r="96" ht="12.75">
      <c r="S96" s="25"/>
    </row>
    <row r="97" ht="12.75">
      <c r="S97" s="25"/>
    </row>
    <row r="98" ht="12.75">
      <c r="S98" s="25"/>
    </row>
    <row r="99" ht="12.75">
      <c r="S99" s="25"/>
    </row>
    <row r="100" ht="12.75">
      <c r="S100" s="25"/>
    </row>
    <row r="101" ht="12.75">
      <c r="S101" s="25"/>
    </row>
    <row r="102" ht="12.75">
      <c r="S102" s="25"/>
    </row>
    <row r="103" ht="12.75">
      <c r="S103" s="25"/>
    </row>
    <row r="104" ht="12.75">
      <c r="S104" s="25"/>
    </row>
    <row r="105" ht="12.75">
      <c r="S105" s="25"/>
    </row>
    <row r="106" ht="12.75">
      <c r="S106" s="25"/>
    </row>
    <row r="107" ht="12.75">
      <c r="S107" s="25"/>
    </row>
    <row r="108" ht="12.75">
      <c r="S108" s="25"/>
    </row>
    <row r="109" ht="12.75">
      <c r="S109" s="25"/>
    </row>
    <row r="110" ht="12.75">
      <c r="S110" s="25"/>
    </row>
    <row r="111" ht="12.75">
      <c r="S111" s="25"/>
    </row>
    <row r="112" ht="12.75">
      <c r="S112" s="25"/>
    </row>
    <row r="113" ht="12.75">
      <c r="S113" s="25"/>
    </row>
    <row r="114" ht="12.75">
      <c r="S114" s="25"/>
    </row>
    <row r="115" ht="12.75">
      <c r="S115" s="25"/>
    </row>
    <row r="116" ht="12.75">
      <c r="S116" s="25"/>
    </row>
    <row r="117" ht="12.75">
      <c r="S117" s="25"/>
    </row>
    <row r="118" ht="12.75">
      <c r="S118" s="25"/>
    </row>
    <row r="119" ht="12.75">
      <c r="S119" s="25"/>
    </row>
    <row r="120" ht="12.75">
      <c r="S120" s="25"/>
    </row>
    <row r="121" ht="12.75">
      <c r="S121" s="25"/>
    </row>
    <row r="122" ht="12.75">
      <c r="S122" s="25"/>
    </row>
    <row r="123" ht="12.75">
      <c r="S123" s="25"/>
    </row>
    <row r="124" ht="12.75">
      <c r="S124" s="25"/>
    </row>
    <row r="125" ht="12.75">
      <c r="S125" s="25"/>
    </row>
    <row r="126" ht="12.75">
      <c r="S126" s="25"/>
    </row>
    <row r="127" ht="12.75">
      <c r="S127" s="25"/>
    </row>
    <row r="128" ht="12.75">
      <c r="S128" s="25"/>
    </row>
    <row r="129" ht="12.75">
      <c r="S129" s="25"/>
    </row>
    <row r="130" ht="12.75">
      <c r="S130" s="25"/>
    </row>
    <row r="131" ht="12.75">
      <c r="S131" s="25"/>
    </row>
    <row r="132" ht="12.75">
      <c r="S132" s="25"/>
    </row>
    <row r="133" ht="12.75">
      <c r="S133" s="25"/>
    </row>
    <row r="134" ht="12.75">
      <c r="S134" s="25"/>
    </row>
    <row r="135" ht="12.75">
      <c r="S135" s="25"/>
    </row>
    <row r="136" ht="12.75">
      <c r="S136" s="25"/>
    </row>
    <row r="137" ht="12.75">
      <c r="S137" s="25"/>
    </row>
    <row r="138" ht="12.75">
      <c r="S138" s="25"/>
    </row>
    <row r="139" ht="12.75">
      <c r="S139" s="25"/>
    </row>
    <row r="140" ht="12.75">
      <c r="S140" s="25"/>
    </row>
    <row r="141" ht="12.75">
      <c r="S141" s="25"/>
    </row>
    <row r="142" ht="12.75">
      <c r="S142" s="25"/>
    </row>
    <row r="143" ht="12.75">
      <c r="S143" s="25"/>
    </row>
    <row r="144" ht="12.75">
      <c r="S144" s="25"/>
    </row>
    <row r="145" ht="12.75">
      <c r="S145" s="25"/>
    </row>
    <row r="146" ht="12.75">
      <c r="S146" s="25"/>
    </row>
    <row r="147" ht="12.75">
      <c r="S147" s="25"/>
    </row>
    <row r="148" ht="12.75">
      <c r="S148" s="25"/>
    </row>
    <row r="149" ht="12.75">
      <c r="S149" s="25"/>
    </row>
    <row r="150" ht="12.75">
      <c r="S150" s="25"/>
    </row>
    <row r="151" ht="12.75">
      <c r="S151" s="25"/>
    </row>
    <row r="152" ht="12.75">
      <c r="S152" s="25"/>
    </row>
    <row r="153" ht="12.75">
      <c r="S153" s="25"/>
    </row>
    <row r="154" ht="12.75">
      <c r="S154" s="25"/>
    </row>
    <row r="155" ht="12.75">
      <c r="S155" s="25"/>
    </row>
    <row r="156" ht="12.75">
      <c r="S156" s="25"/>
    </row>
    <row r="157" ht="12.75">
      <c r="S157" s="25"/>
    </row>
    <row r="158" ht="12.75">
      <c r="S158" s="25"/>
    </row>
    <row r="159" ht="12.75">
      <c r="S159" s="25"/>
    </row>
    <row r="160" ht="12.75">
      <c r="S160" s="25"/>
    </row>
    <row r="161" ht="12.75">
      <c r="S161" s="25"/>
    </row>
    <row r="162" ht="12.75">
      <c r="S162" s="25"/>
    </row>
    <row r="163" ht="12.75">
      <c r="S163" s="25"/>
    </row>
    <row r="164" ht="12.75">
      <c r="S164" s="25"/>
    </row>
    <row r="165" ht="12.75">
      <c r="S165" s="25"/>
    </row>
    <row r="166" ht="12.75">
      <c r="S166" s="25"/>
    </row>
    <row r="167" ht="12.75">
      <c r="S167" s="25"/>
    </row>
    <row r="168" ht="12.75">
      <c r="S168" s="25"/>
    </row>
    <row r="169" ht="12.75">
      <c r="S169" s="25"/>
    </row>
    <row r="170" ht="12.75">
      <c r="S170" s="25"/>
    </row>
    <row r="171" ht="12.75">
      <c r="S171" s="25"/>
    </row>
    <row r="172" ht="12.75">
      <c r="S172" s="25"/>
    </row>
    <row r="173" ht="12.75">
      <c r="S173" s="25"/>
    </row>
    <row r="174" ht="12.75">
      <c r="S174" s="25"/>
    </row>
    <row r="175" ht="12.75">
      <c r="S175" s="25"/>
    </row>
    <row r="176" ht="12.75">
      <c r="S176" s="25"/>
    </row>
    <row r="177" ht="12.75">
      <c r="S177" s="25"/>
    </row>
    <row r="178" ht="12.75">
      <c r="S178" s="25"/>
    </row>
    <row r="179" ht="12.75">
      <c r="S179" s="25"/>
    </row>
    <row r="180" ht="12.75">
      <c r="S180" s="25"/>
    </row>
    <row r="181" ht="12.75">
      <c r="S181" s="25"/>
    </row>
    <row r="182" ht="12.75">
      <c r="S182" s="25"/>
    </row>
    <row r="183" ht="12.75">
      <c r="S183" s="25"/>
    </row>
    <row r="184" ht="12.75">
      <c r="S184" s="25"/>
    </row>
    <row r="185" ht="12.75">
      <c r="S185" s="25"/>
    </row>
    <row r="186" ht="12.75">
      <c r="S186" s="25"/>
    </row>
    <row r="187" ht="12.75">
      <c r="S187" s="25"/>
    </row>
    <row r="188" ht="12.75">
      <c r="S188" s="25"/>
    </row>
    <row r="189" ht="12.75">
      <c r="S189" s="25"/>
    </row>
    <row r="190" ht="12.75">
      <c r="S190" s="25"/>
    </row>
    <row r="191" ht="12.75">
      <c r="S191" s="25"/>
    </row>
    <row r="192" ht="12.75">
      <c r="S192" s="25"/>
    </row>
    <row r="193" ht="12.75">
      <c r="S193" s="25"/>
    </row>
    <row r="194" ht="12.75">
      <c r="S194" s="25"/>
    </row>
    <row r="195" ht="12.75">
      <c r="S195" s="25"/>
    </row>
    <row r="196" ht="12.75">
      <c r="S196" s="25"/>
    </row>
    <row r="197" ht="12.75">
      <c r="S197" s="25"/>
    </row>
    <row r="198" ht="12.75">
      <c r="S198" s="25"/>
    </row>
    <row r="199" ht="12.75">
      <c r="S199" s="25"/>
    </row>
    <row r="200" ht="12.75">
      <c r="S200" s="25"/>
    </row>
    <row r="201" ht="12.75">
      <c r="S201" s="25"/>
    </row>
    <row r="202" ht="12.75">
      <c r="S202" s="25"/>
    </row>
    <row r="203" ht="12.75">
      <c r="S203" s="25"/>
    </row>
    <row r="204" ht="12.75">
      <c r="S204" s="25"/>
    </row>
    <row r="205" ht="12.75">
      <c r="S205" s="25"/>
    </row>
    <row r="206" ht="12.75">
      <c r="S206" s="25"/>
    </row>
    <row r="207" ht="12.75">
      <c r="S207" s="25"/>
    </row>
    <row r="208" ht="12.75">
      <c r="S208" s="25"/>
    </row>
    <row r="209" ht="12.75">
      <c r="S209" s="25"/>
    </row>
    <row r="210" ht="12.75">
      <c r="S210" s="25"/>
    </row>
    <row r="211" ht="12.75">
      <c r="S211" s="25"/>
    </row>
    <row r="212" ht="12.75">
      <c r="S212" s="25"/>
    </row>
    <row r="213" ht="12.75">
      <c r="S213" s="25"/>
    </row>
    <row r="214" ht="12.75">
      <c r="S214" s="25"/>
    </row>
    <row r="215" ht="12.75">
      <c r="S215" s="25"/>
    </row>
    <row r="216" ht="12.75">
      <c r="S216" s="25"/>
    </row>
    <row r="217" ht="12.75">
      <c r="S217" s="25"/>
    </row>
    <row r="218" ht="12.75">
      <c r="S218" s="25"/>
    </row>
    <row r="219" ht="12.75">
      <c r="S219" s="25"/>
    </row>
    <row r="220" ht="12.75">
      <c r="S220" s="25"/>
    </row>
    <row r="221" ht="12.75">
      <c r="S221" s="25"/>
    </row>
    <row r="222" ht="12.75">
      <c r="S222" s="25"/>
    </row>
    <row r="223" ht="12.75">
      <c r="S223" s="25"/>
    </row>
    <row r="224" ht="12.75">
      <c r="S224" s="25"/>
    </row>
    <row r="225" ht="12.75">
      <c r="S225" s="25"/>
    </row>
    <row r="226" ht="12.75">
      <c r="S226" s="25"/>
    </row>
    <row r="227" ht="12.75">
      <c r="S227" s="25"/>
    </row>
    <row r="228" ht="12.75">
      <c r="S228" s="25"/>
    </row>
    <row r="229" ht="12.75">
      <c r="S229" s="25"/>
    </row>
    <row r="230" ht="12.75">
      <c r="S230" s="25"/>
    </row>
    <row r="231" ht="12.75">
      <c r="S231" s="25"/>
    </row>
    <row r="232" ht="12.75">
      <c r="S232" s="25"/>
    </row>
    <row r="233" ht="12.75">
      <c r="S233" s="25"/>
    </row>
    <row r="234" ht="12.75">
      <c r="S234" s="25"/>
    </row>
    <row r="235" ht="12.75">
      <c r="S235" s="25"/>
    </row>
    <row r="236" ht="12.75">
      <c r="S236" s="25"/>
    </row>
    <row r="237" ht="12.75">
      <c r="S237" s="25"/>
    </row>
    <row r="238" ht="12.75">
      <c r="S238" s="25"/>
    </row>
    <row r="239" ht="12.75">
      <c r="S239" s="25"/>
    </row>
    <row r="240" ht="12.75">
      <c r="S240" s="25"/>
    </row>
    <row r="241" ht="12.75">
      <c r="S241" s="25"/>
    </row>
    <row r="242" ht="12.75">
      <c r="S242" s="25"/>
    </row>
    <row r="243" ht="12.75">
      <c r="S243" s="25"/>
    </row>
    <row r="244" ht="12.75">
      <c r="S244" s="25"/>
    </row>
    <row r="245" ht="12.75">
      <c r="S245" s="25"/>
    </row>
    <row r="246" ht="12.75">
      <c r="S246" s="25"/>
    </row>
    <row r="247" ht="12.75">
      <c r="S247" s="25"/>
    </row>
  </sheetData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31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49"/>
  <sheetViews>
    <sheetView zoomScale="75" zoomScaleNormal="75" workbookViewId="0" topLeftCell="A1">
      <selection activeCell="K15" sqref="K15"/>
    </sheetView>
  </sheetViews>
  <sheetFormatPr defaultColWidth="9.00390625" defaultRowHeight="12.75"/>
  <cols>
    <col min="1" max="1" width="30.25390625" style="277" customWidth="1"/>
    <col min="2" max="2" width="9.875" style="140" customWidth="1"/>
    <col min="3" max="3" width="39.125" style="141" customWidth="1"/>
    <col min="4" max="4" width="6.875" style="140" customWidth="1"/>
    <col min="5" max="5" width="5.25390625" style="142" customWidth="1"/>
    <col min="6" max="6" width="5.625" style="140" customWidth="1"/>
    <col min="7" max="10" width="4.125" style="141" customWidth="1"/>
    <col min="11" max="11" width="4.125" style="143" customWidth="1"/>
    <col min="12" max="12" width="4.125" style="141" customWidth="1"/>
    <col min="13" max="13" width="4.625" style="140" customWidth="1"/>
    <col min="14" max="14" width="3.75390625" style="142" customWidth="1"/>
    <col min="15" max="15" width="4.75390625" style="142" customWidth="1"/>
    <col min="16" max="16" width="6.75390625" style="140" customWidth="1"/>
    <col min="17" max="17" width="6.875" style="141" customWidth="1"/>
    <col min="18" max="18" width="5.625" style="141" customWidth="1"/>
    <col min="19" max="19" width="4.75390625" style="141" customWidth="1"/>
    <col min="20" max="16384" width="9.125" style="25" customWidth="1"/>
  </cols>
  <sheetData>
    <row r="1" ht="39.75" customHeight="1">
      <c r="A1" s="139" t="s">
        <v>166</v>
      </c>
    </row>
    <row r="2" spans="1:9" ht="36" customHeight="1" thickBot="1">
      <c r="A2" s="144" t="s">
        <v>167</v>
      </c>
      <c r="B2" s="145"/>
      <c r="C2" s="145" t="s">
        <v>168</v>
      </c>
      <c r="D2" s="145"/>
      <c r="F2" s="139"/>
      <c r="H2" s="139"/>
      <c r="I2" s="139"/>
    </row>
    <row r="3" spans="1:16" ht="13.5" thickTop="1">
      <c r="A3" s="146" t="s">
        <v>169</v>
      </c>
      <c r="B3" s="147" t="s">
        <v>170</v>
      </c>
      <c r="C3" s="148" t="s">
        <v>171</v>
      </c>
      <c r="D3" s="147" t="s">
        <v>172</v>
      </c>
      <c r="E3" s="149" t="s">
        <v>173</v>
      </c>
      <c r="F3" s="150"/>
      <c r="G3" s="148" t="s">
        <v>174</v>
      </c>
      <c r="H3" s="148" t="s">
        <v>175</v>
      </c>
      <c r="I3" s="148" t="s">
        <v>176</v>
      </c>
      <c r="J3" s="151" t="s">
        <v>177</v>
      </c>
      <c r="K3" s="152" t="s">
        <v>178</v>
      </c>
      <c r="L3" s="148" t="s">
        <v>179</v>
      </c>
      <c r="M3" s="147" t="s">
        <v>180</v>
      </c>
      <c r="N3" s="153" t="s">
        <v>181</v>
      </c>
      <c r="O3" s="154" t="s">
        <v>182</v>
      </c>
      <c r="P3" s="155" t="s">
        <v>183</v>
      </c>
    </row>
    <row r="4" spans="1:16" ht="12.75">
      <c r="A4" s="156" t="s">
        <v>184</v>
      </c>
      <c r="B4" s="157"/>
      <c r="C4" s="158"/>
      <c r="D4" s="157" t="s">
        <v>185</v>
      </c>
      <c r="E4" s="159" t="s">
        <v>186</v>
      </c>
      <c r="F4" s="157" t="s">
        <v>187</v>
      </c>
      <c r="G4" s="160"/>
      <c r="H4" s="157"/>
      <c r="I4" s="160"/>
      <c r="J4" s="161"/>
      <c r="K4" s="162"/>
      <c r="L4" s="157"/>
      <c r="M4" s="160"/>
      <c r="N4" s="163"/>
      <c r="O4" s="164"/>
      <c r="P4" s="165"/>
    </row>
    <row r="5" spans="1:16" ht="13.5" thickBot="1">
      <c r="A5" s="166" t="s">
        <v>188</v>
      </c>
      <c r="B5" s="167"/>
      <c r="C5" s="168"/>
      <c r="D5" s="167"/>
      <c r="E5" s="169" t="s">
        <v>189</v>
      </c>
      <c r="F5" s="167"/>
      <c r="G5" s="170"/>
      <c r="H5" s="167"/>
      <c r="I5" s="167"/>
      <c r="J5" s="171"/>
      <c r="K5" s="172"/>
      <c r="L5" s="167"/>
      <c r="M5" s="167"/>
      <c r="N5" s="171"/>
      <c r="O5" s="173"/>
      <c r="P5" s="174"/>
    </row>
    <row r="6" spans="1:19" ht="13.5" thickTop="1">
      <c r="A6" s="175" t="s">
        <v>93</v>
      </c>
      <c r="B6" s="176" t="s">
        <v>190</v>
      </c>
      <c r="C6" s="177" t="s">
        <v>93</v>
      </c>
      <c r="D6" s="178" t="s">
        <v>121</v>
      </c>
      <c r="E6" s="179">
        <v>6</v>
      </c>
      <c r="F6" s="178">
        <v>27</v>
      </c>
      <c r="G6" s="178"/>
      <c r="H6" s="178"/>
      <c r="I6" s="178">
        <v>1</v>
      </c>
      <c r="J6" s="180"/>
      <c r="K6" s="181"/>
      <c r="L6" s="178"/>
      <c r="M6" s="178">
        <v>2</v>
      </c>
      <c r="N6" s="182"/>
      <c r="O6" s="183"/>
      <c r="P6" s="184">
        <f>SUM(F6:O6)</f>
        <v>30</v>
      </c>
      <c r="Q6" s="25"/>
      <c r="R6" s="25"/>
      <c r="S6" s="25"/>
    </row>
    <row r="7" spans="1:19" ht="12.75">
      <c r="A7" s="185" t="s">
        <v>191</v>
      </c>
      <c r="B7" s="186" t="s">
        <v>190</v>
      </c>
      <c r="C7" s="187" t="s">
        <v>93</v>
      </c>
      <c r="D7" s="188" t="s">
        <v>192</v>
      </c>
      <c r="E7" s="189">
        <v>19</v>
      </c>
      <c r="F7" s="188">
        <v>30</v>
      </c>
      <c r="G7" s="188"/>
      <c r="H7" s="188"/>
      <c r="I7" s="188"/>
      <c r="J7" s="190"/>
      <c r="K7" s="191"/>
      <c r="L7" s="188"/>
      <c r="M7" s="188"/>
      <c r="N7" s="192"/>
      <c r="O7" s="193"/>
      <c r="P7" s="194">
        <f>SUM(F7:O7)</f>
        <v>30</v>
      </c>
      <c r="Q7" s="25"/>
      <c r="R7" s="25"/>
      <c r="S7" s="25"/>
    </row>
    <row r="8" spans="1:19" ht="13.5" thickBot="1">
      <c r="A8" s="195" t="s">
        <v>193</v>
      </c>
      <c r="B8" s="196"/>
      <c r="C8" s="197"/>
      <c r="D8" s="198"/>
      <c r="E8" s="199"/>
      <c r="F8" s="198"/>
      <c r="G8" s="198"/>
      <c r="H8" s="198"/>
      <c r="I8" s="198"/>
      <c r="J8" s="200"/>
      <c r="K8" s="201"/>
      <c r="L8" s="198"/>
      <c r="M8" s="198"/>
      <c r="N8" s="202"/>
      <c r="O8" s="203"/>
      <c r="P8" s="204"/>
      <c r="Q8" s="25"/>
      <c r="R8" s="25"/>
      <c r="S8" s="25"/>
    </row>
    <row r="9" spans="1:19" ht="13.5" thickTop="1">
      <c r="A9" s="175" t="s">
        <v>194</v>
      </c>
      <c r="B9" s="176" t="s">
        <v>190</v>
      </c>
      <c r="C9" s="177" t="s">
        <v>93</v>
      </c>
      <c r="D9" s="178" t="s">
        <v>121</v>
      </c>
      <c r="E9" s="179">
        <v>11</v>
      </c>
      <c r="F9" s="178">
        <v>30</v>
      </c>
      <c r="G9" s="178"/>
      <c r="H9" s="178"/>
      <c r="I9" s="178"/>
      <c r="J9" s="205"/>
      <c r="K9" s="181"/>
      <c r="L9" s="178"/>
      <c r="M9" s="178"/>
      <c r="N9" s="182"/>
      <c r="O9" s="206"/>
      <c r="P9" s="194">
        <f>SUM(F9:O9)</f>
        <v>30</v>
      </c>
      <c r="Q9" s="25"/>
      <c r="R9" s="25"/>
      <c r="S9" s="25"/>
    </row>
    <row r="10" spans="1:19" ht="12.75">
      <c r="A10" s="185" t="s">
        <v>195</v>
      </c>
      <c r="B10" s="186" t="s">
        <v>190</v>
      </c>
      <c r="C10" s="187" t="s">
        <v>93</v>
      </c>
      <c r="D10" s="188" t="s">
        <v>192</v>
      </c>
      <c r="E10" s="189">
        <v>17</v>
      </c>
      <c r="F10" s="188">
        <v>29</v>
      </c>
      <c r="G10" s="188"/>
      <c r="H10" s="188"/>
      <c r="I10" s="188"/>
      <c r="J10" s="190"/>
      <c r="K10" s="191"/>
      <c r="L10" s="188"/>
      <c r="M10" s="188"/>
      <c r="N10" s="192"/>
      <c r="O10" s="193">
        <v>1</v>
      </c>
      <c r="P10" s="194">
        <f>SUM(F10:O10)</f>
        <v>30</v>
      </c>
      <c r="Q10" s="25"/>
      <c r="R10" s="25"/>
      <c r="S10" s="25"/>
    </row>
    <row r="11" spans="1:19" ht="13.5" thickBot="1">
      <c r="A11" s="195" t="s">
        <v>193</v>
      </c>
      <c r="B11" s="196"/>
      <c r="C11" s="197"/>
      <c r="D11" s="198"/>
      <c r="E11" s="199"/>
      <c r="F11" s="198"/>
      <c r="G11" s="198"/>
      <c r="H11" s="198"/>
      <c r="I11" s="198"/>
      <c r="J11" s="200"/>
      <c r="K11" s="201"/>
      <c r="L11" s="198"/>
      <c r="M11" s="198"/>
      <c r="N11" s="202"/>
      <c r="O11" s="203"/>
      <c r="P11" s="204"/>
      <c r="Q11" s="25"/>
      <c r="R11" s="25"/>
      <c r="S11" s="25"/>
    </row>
    <row r="12" spans="1:19" ht="13.5" thickTop="1">
      <c r="A12" s="175" t="s">
        <v>93</v>
      </c>
      <c r="B12" s="176" t="s">
        <v>190</v>
      </c>
      <c r="C12" s="177" t="s">
        <v>93</v>
      </c>
      <c r="D12" s="178" t="s">
        <v>121</v>
      </c>
      <c r="E12" s="179">
        <v>12</v>
      </c>
      <c r="F12" s="178">
        <v>29</v>
      </c>
      <c r="G12" s="178"/>
      <c r="H12" s="178"/>
      <c r="I12" s="178">
        <v>1</v>
      </c>
      <c r="J12" s="205"/>
      <c r="K12" s="181"/>
      <c r="L12" s="178"/>
      <c r="M12" s="179"/>
      <c r="N12" s="182"/>
      <c r="O12" s="206"/>
      <c r="P12" s="194">
        <f>SUM(F12:O12)</f>
        <v>30</v>
      </c>
      <c r="Q12" s="25"/>
      <c r="R12" s="25"/>
      <c r="S12" s="25"/>
    </row>
    <row r="13" spans="1:19" ht="12.75">
      <c r="A13" s="185" t="s">
        <v>196</v>
      </c>
      <c r="B13" s="186" t="s">
        <v>190</v>
      </c>
      <c r="C13" s="187" t="s">
        <v>93</v>
      </c>
      <c r="D13" s="188" t="s">
        <v>192</v>
      </c>
      <c r="E13" s="189">
        <v>12</v>
      </c>
      <c r="F13" s="188">
        <v>27</v>
      </c>
      <c r="G13" s="188"/>
      <c r="H13" s="188"/>
      <c r="I13" s="188">
        <v>3</v>
      </c>
      <c r="J13" s="190"/>
      <c r="K13" s="191"/>
      <c r="L13" s="188"/>
      <c r="M13" s="188"/>
      <c r="N13" s="192"/>
      <c r="O13" s="193"/>
      <c r="P13" s="194">
        <f>SUM(F13:O13)</f>
        <v>30</v>
      </c>
      <c r="Q13" s="25"/>
      <c r="R13" s="25"/>
      <c r="S13" s="25"/>
    </row>
    <row r="14" spans="1:19" ht="13.5" thickBot="1">
      <c r="A14" s="195" t="s">
        <v>193</v>
      </c>
      <c r="B14" s="196"/>
      <c r="C14" s="197"/>
      <c r="D14" s="198"/>
      <c r="E14" s="199"/>
      <c r="F14" s="198"/>
      <c r="G14" s="198"/>
      <c r="H14" s="198"/>
      <c r="I14" s="198"/>
      <c r="J14" s="200"/>
      <c r="K14" s="201"/>
      <c r="L14" s="198"/>
      <c r="M14" s="198"/>
      <c r="N14" s="202"/>
      <c r="O14" s="203"/>
      <c r="P14" s="204"/>
      <c r="Q14" s="25"/>
      <c r="R14" s="25"/>
      <c r="S14" s="25"/>
    </row>
    <row r="15" spans="1:19" ht="13.5" thickTop="1">
      <c r="A15" s="175" t="s">
        <v>93</v>
      </c>
      <c r="B15" s="176" t="s">
        <v>190</v>
      </c>
      <c r="C15" s="177" t="s">
        <v>93</v>
      </c>
      <c r="D15" s="178" t="s">
        <v>121</v>
      </c>
      <c r="E15" s="179">
        <v>28</v>
      </c>
      <c r="F15" s="178">
        <v>55</v>
      </c>
      <c r="G15" s="178"/>
      <c r="H15" s="178">
        <v>4</v>
      </c>
      <c r="I15" s="178"/>
      <c r="J15" s="205"/>
      <c r="K15" s="181">
        <v>1</v>
      </c>
      <c r="L15" s="178"/>
      <c r="M15" s="178"/>
      <c r="N15" s="182"/>
      <c r="O15" s="206"/>
      <c r="P15" s="194">
        <f>SUM(F15:O15)</f>
        <v>60</v>
      </c>
      <c r="Q15" s="25"/>
      <c r="R15" s="25"/>
      <c r="S15" s="25"/>
    </row>
    <row r="16" spans="1:19" ht="12.75">
      <c r="A16" s="185" t="s">
        <v>167</v>
      </c>
      <c r="B16" s="186" t="s">
        <v>190</v>
      </c>
      <c r="C16" s="187" t="s">
        <v>93</v>
      </c>
      <c r="D16" s="188" t="s">
        <v>192</v>
      </c>
      <c r="E16" s="189">
        <v>21</v>
      </c>
      <c r="F16" s="188">
        <v>29</v>
      </c>
      <c r="G16" s="188"/>
      <c r="H16" s="188">
        <v>1</v>
      </c>
      <c r="I16" s="188"/>
      <c r="J16" s="190"/>
      <c r="K16" s="191"/>
      <c r="L16" s="188"/>
      <c r="M16" s="188"/>
      <c r="N16" s="192"/>
      <c r="O16" s="193"/>
      <c r="P16" s="194">
        <f>SUM(F16:O16)</f>
        <v>30</v>
      </c>
      <c r="Q16" s="25"/>
      <c r="R16" s="25"/>
      <c r="S16" s="25"/>
    </row>
    <row r="17" spans="1:19" ht="13.5" thickBot="1">
      <c r="A17" s="195" t="s">
        <v>193</v>
      </c>
      <c r="B17" s="196"/>
      <c r="C17" s="197"/>
      <c r="D17" s="198"/>
      <c r="E17" s="199"/>
      <c r="F17" s="198"/>
      <c r="G17" s="198"/>
      <c r="H17" s="198"/>
      <c r="I17" s="198"/>
      <c r="J17" s="200"/>
      <c r="K17" s="201"/>
      <c r="L17" s="198"/>
      <c r="M17" s="198"/>
      <c r="N17" s="202"/>
      <c r="O17" s="203"/>
      <c r="P17" s="204"/>
      <c r="Q17" s="25"/>
      <c r="R17" s="25"/>
      <c r="S17" s="25"/>
    </row>
    <row r="18" spans="1:19" ht="13.5" thickTop="1">
      <c r="A18" s="175" t="s">
        <v>197</v>
      </c>
      <c r="B18" s="150" t="s">
        <v>190</v>
      </c>
      <c r="C18" s="207" t="s">
        <v>93</v>
      </c>
      <c r="D18" s="208" t="s">
        <v>121</v>
      </c>
      <c r="E18" s="209">
        <v>16</v>
      </c>
      <c r="F18" s="208">
        <v>30</v>
      </c>
      <c r="G18" s="208"/>
      <c r="H18" s="208"/>
      <c r="I18" s="208"/>
      <c r="J18" s="180"/>
      <c r="K18" s="210"/>
      <c r="L18" s="208"/>
      <c r="M18" s="208"/>
      <c r="N18" s="149"/>
      <c r="O18" s="183"/>
      <c r="P18" s="194">
        <f>SUM(F18:O18)</f>
        <v>30</v>
      </c>
      <c r="Q18" s="25"/>
      <c r="R18" s="25"/>
      <c r="S18" s="25"/>
    </row>
    <row r="19" spans="1:19" ht="12.75">
      <c r="A19" s="185" t="s">
        <v>167</v>
      </c>
      <c r="B19" s="186" t="s">
        <v>190</v>
      </c>
      <c r="C19" s="187" t="s">
        <v>93</v>
      </c>
      <c r="D19" s="188" t="s">
        <v>192</v>
      </c>
      <c r="E19" s="189">
        <v>8</v>
      </c>
      <c r="F19" s="188">
        <v>18</v>
      </c>
      <c r="G19" s="188"/>
      <c r="H19" s="188"/>
      <c r="I19" s="188"/>
      <c r="J19" s="190"/>
      <c r="K19" s="191"/>
      <c r="L19" s="188"/>
      <c r="M19" s="188"/>
      <c r="N19" s="192"/>
      <c r="O19" s="193"/>
      <c r="P19" s="194">
        <f>SUM(F19:O19)</f>
        <v>18</v>
      </c>
      <c r="R19" s="25"/>
      <c r="S19" s="25"/>
    </row>
    <row r="20" spans="1:19" ht="13.5" thickBot="1">
      <c r="A20" s="195" t="s">
        <v>198</v>
      </c>
      <c r="B20" s="196"/>
      <c r="C20" s="197"/>
      <c r="D20" s="198"/>
      <c r="E20" s="199"/>
      <c r="F20" s="198"/>
      <c r="G20" s="198"/>
      <c r="H20" s="198"/>
      <c r="I20" s="198"/>
      <c r="J20" s="200"/>
      <c r="K20" s="201"/>
      <c r="L20" s="198"/>
      <c r="M20" s="198"/>
      <c r="N20" s="202"/>
      <c r="O20" s="203"/>
      <c r="P20" s="211"/>
      <c r="Q20" s="25"/>
      <c r="R20" s="25"/>
      <c r="S20" s="25"/>
    </row>
    <row r="21" spans="1:19" ht="13.5" thickTop="1">
      <c r="A21" s="212"/>
      <c r="B21" s="23"/>
      <c r="C21" s="74"/>
      <c r="D21" s="23"/>
      <c r="E21" s="213"/>
      <c r="F21" s="23"/>
      <c r="G21" s="23"/>
      <c r="H21" s="23"/>
      <c r="I21" s="23"/>
      <c r="J21" s="23"/>
      <c r="K21" s="213"/>
      <c r="L21" s="23"/>
      <c r="M21" s="23"/>
      <c r="N21" s="213"/>
      <c r="O21" s="213"/>
      <c r="P21" s="24"/>
      <c r="Q21" s="25"/>
      <c r="R21" s="25"/>
      <c r="S21" s="25"/>
    </row>
    <row r="22" spans="1:9" ht="36" customHeight="1" thickBot="1">
      <c r="A22" s="144" t="s">
        <v>167</v>
      </c>
      <c r="B22" s="145"/>
      <c r="C22" s="145" t="s">
        <v>199</v>
      </c>
      <c r="D22" s="145"/>
      <c r="F22" s="139"/>
      <c r="H22" s="139"/>
      <c r="I22" s="139"/>
    </row>
    <row r="23" spans="1:19" ht="13.5" thickTop="1">
      <c r="A23" s="175" t="s">
        <v>200</v>
      </c>
      <c r="B23" s="208">
        <v>3682200</v>
      </c>
      <c r="C23" s="207" t="s">
        <v>67</v>
      </c>
      <c r="D23" s="208">
        <v>3</v>
      </c>
      <c r="E23" s="209"/>
      <c r="F23" s="208"/>
      <c r="G23" s="208"/>
      <c r="H23" s="208"/>
      <c r="I23" s="208"/>
      <c r="J23" s="180"/>
      <c r="K23" s="210"/>
      <c r="L23" s="208"/>
      <c r="M23" s="209"/>
      <c r="N23" s="149"/>
      <c r="O23" s="183"/>
      <c r="P23" s="214">
        <f>SUM(F23:O23)</f>
        <v>0</v>
      </c>
      <c r="Q23" s="25"/>
      <c r="R23" s="25"/>
      <c r="S23" s="25"/>
    </row>
    <row r="24" spans="1:19" ht="12.75">
      <c r="A24" s="185" t="s">
        <v>191</v>
      </c>
      <c r="B24" s="186">
        <v>6343300</v>
      </c>
      <c r="C24" s="187" t="s">
        <v>201</v>
      </c>
      <c r="D24" s="188">
        <v>3</v>
      </c>
      <c r="E24" s="189"/>
      <c r="F24" s="188"/>
      <c r="G24" s="188"/>
      <c r="H24" s="188"/>
      <c r="I24" s="188"/>
      <c r="J24" s="190"/>
      <c r="K24" s="191"/>
      <c r="L24" s="188"/>
      <c r="M24" s="188"/>
      <c r="N24" s="192"/>
      <c r="O24" s="193"/>
      <c r="P24" s="194">
        <f>SUM(F24:O24)</f>
        <v>0</v>
      </c>
      <c r="Q24" s="25"/>
      <c r="R24" s="25"/>
      <c r="S24" s="25"/>
    </row>
    <row r="25" spans="1:19" ht="13.5" thickBot="1">
      <c r="A25" s="195" t="s">
        <v>193</v>
      </c>
      <c r="B25" s="196"/>
      <c r="C25" s="197"/>
      <c r="D25" s="198"/>
      <c r="E25" s="199"/>
      <c r="F25" s="198"/>
      <c r="G25" s="198"/>
      <c r="H25" s="198"/>
      <c r="I25" s="198"/>
      <c r="J25" s="200"/>
      <c r="K25" s="201"/>
      <c r="L25" s="198"/>
      <c r="M25" s="198"/>
      <c r="N25" s="202"/>
      <c r="O25" s="203"/>
      <c r="P25" s="204"/>
      <c r="Q25" s="25"/>
      <c r="R25" s="25"/>
      <c r="S25" s="25"/>
    </row>
    <row r="26" spans="1:19" ht="13.5" thickTop="1">
      <c r="A26" s="175" t="s">
        <v>202</v>
      </c>
      <c r="B26" s="176">
        <v>6397301</v>
      </c>
      <c r="C26" s="177" t="s">
        <v>203</v>
      </c>
      <c r="D26" s="178">
        <v>3</v>
      </c>
      <c r="E26" s="179"/>
      <c r="F26" s="178"/>
      <c r="G26" s="178"/>
      <c r="H26" s="178"/>
      <c r="I26" s="178"/>
      <c r="J26" s="205"/>
      <c r="K26" s="181"/>
      <c r="L26" s="178"/>
      <c r="M26" s="178"/>
      <c r="N26" s="182"/>
      <c r="O26" s="206"/>
      <c r="P26" s="194">
        <f>SUM(F26:O26)</f>
        <v>0</v>
      </c>
      <c r="Q26" s="25"/>
      <c r="R26" s="25"/>
      <c r="S26" s="25"/>
    </row>
    <row r="27" spans="1:19" ht="12.75">
      <c r="A27" s="185" t="s">
        <v>167</v>
      </c>
      <c r="B27" s="186"/>
      <c r="C27" s="187"/>
      <c r="D27" s="188"/>
      <c r="E27" s="189"/>
      <c r="F27" s="188"/>
      <c r="G27" s="188"/>
      <c r="H27" s="188"/>
      <c r="I27" s="188"/>
      <c r="J27" s="190"/>
      <c r="K27" s="191"/>
      <c r="L27" s="188"/>
      <c r="M27" s="188"/>
      <c r="N27" s="192"/>
      <c r="O27" s="193"/>
      <c r="P27" s="194">
        <f>SUM(F27:O27)</f>
        <v>0</v>
      </c>
      <c r="Q27" s="25"/>
      <c r="R27" s="25"/>
      <c r="S27" s="25"/>
    </row>
    <row r="28" spans="1:19" ht="13.5" thickBot="1">
      <c r="A28" s="195" t="s">
        <v>193</v>
      </c>
      <c r="B28" s="196"/>
      <c r="C28" s="197"/>
      <c r="D28" s="198"/>
      <c r="E28" s="199"/>
      <c r="F28" s="198"/>
      <c r="G28" s="198"/>
      <c r="H28" s="198"/>
      <c r="I28" s="198"/>
      <c r="J28" s="200"/>
      <c r="K28" s="201"/>
      <c r="L28" s="198"/>
      <c r="M28" s="198"/>
      <c r="N28" s="202"/>
      <c r="O28" s="203"/>
      <c r="P28" s="204"/>
      <c r="Q28" s="25"/>
      <c r="R28" s="25"/>
      <c r="S28" s="25"/>
    </row>
    <row r="29" spans="1:19" ht="13.5" thickTop="1">
      <c r="A29" s="175" t="s">
        <v>204</v>
      </c>
      <c r="B29" s="150">
        <v>6343300</v>
      </c>
      <c r="C29" s="207" t="s">
        <v>201</v>
      </c>
      <c r="D29" s="208">
        <v>4</v>
      </c>
      <c r="E29" s="209"/>
      <c r="F29" s="208"/>
      <c r="G29" s="208"/>
      <c r="H29" s="208"/>
      <c r="I29" s="208"/>
      <c r="J29" s="180"/>
      <c r="K29" s="210"/>
      <c r="L29" s="208"/>
      <c r="M29" s="208"/>
      <c r="N29" s="149"/>
      <c r="O29" s="183"/>
      <c r="P29" s="194">
        <f>SUM(F29:O29)</f>
        <v>0</v>
      </c>
      <c r="Q29" s="25"/>
      <c r="R29" s="25"/>
      <c r="S29" s="25"/>
    </row>
    <row r="30" spans="1:19" ht="12.75">
      <c r="A30" s="185" t="s">
        <v>196</v>
      </c>
      <c r="B30" s="186"/>
      <c r="C30" s="187"/>
      <c r="D30" s="188"/>
      <c r="E30" s="189"/>
      <c r="F30" s="188"/>
      <c r="G30" s="188"/>
      <c r="H30" s="188"/>
      <c r="I30" s="188"/>
      <c r="J30" s="190"/>
      <c r="K30" s="191"/>
      <c r="L30" s="188"/>
      <c r="M30" s="188"/>
      <c r="N30" s="192"/>
      <c r="O30" s="193"/>
      <c r="P30" s="194">
        <f>SUM(F30:O30)</f>
        <v>0</v>
      </c>
      <c r="R30" s="25"/>
      <c r="S30" s="25"/>
    </row>
    <row r="31" spans="1:19" ht="13.5" thickBot="1">
      <c r="A31" s="195" t="s">
        <v>193</v>
      </c>
      <c r="B31" s="196"/>
      <c r="C31" s="197"/>
      <c r="D31" s="198"/>
      <c r="E31" s="199"/>
      <c r="F31" s="198"/>
      <c r="G31" s="198"/>
      <c r="H31" s="198"/>
      <c r="I31" s="198"/>
      <c r="J31" s="200"/>
      <c r="K31" s="201"/>
      <c r="L31" s="198"/>
      <c r="M31" s="198"/>
      <c r="N31" s="202"/>
      <c r="O31" s="203"/>
      <c r="P31" s="211"/>
      <c r="Q31" s="25"/>
      <c r="R31" s="25"/>
      <c r="S31" s="25"/>
    </row>
    <row r="32" ht="39.75" customHeight="1" thickTop="1">
      <c r="A32" s="139" t="s">
        <v>166</v>
      </c>
    </row>
    <row r="33" spans="1:19" ht="19.5" thickBot="1">
      <c r="A33" s="144" t="s">
        <v>167</v>
      </c>
      <c r="C33" s="145" t="s">
        <v>205</v>
      </c>
      <c r="D33" s="139"/>
      <c r="L33" s="215"/>
      <c r="M33" s="142"/>
      <c r="N33" s="140"/>
      <c r="O33" s="140"/>
      <c r="P33" s="24"/>
      <c r="Q33" s="25"/>
      <c r="R33" s="25"/>
      <c r="S33" s="25"/>
    </row>
    <row r="34" spans="1:19" ht="13.5" thickTop="1">
      <c r="A34" s="146" t="s">
        <v>169</v>
      </c>
      <c r="B34" s="147" t="s">
        <v>170</v>
      </c>
      <c r="C34" s="148" t="s">
        <v>171</v>
      </c>
      <c r="D34" s="147" t="s">
        <v>172</v>
      </c>
      <c r="E34" s="149" t="s">
        <v>173</v>
      </c>
      <c r="F34" s="150"/>
      <c r="G34" s="148" t="s">
        <v>174</v>
      </c>
      <c r="H34" s="148" t="s">
        <v>175</v>
      </c>
      <c r="I34" s="148" t="s">
        <v>176</v>
      </c>
      <c r="J34" s="151" t="s">
        <v>177</v>
      </c>
      <c r="K34" s="152" t="s">
        <v>178</v>
      </c>
      <c r="L34" s="148" t="s">
        <v>179</v>
      </c>
      <c r="M34" s="147" t="s">
        <v>180</v>
      </c>
      <c r="N34" s="153" t="s">
        <v>181</v>
      </c>
      <c r="O34" s="154" t="s">
        <v>182</v>
      </c>
      <c r="P34" s="155" t="s">
        <v>183</v>
      </c>
      <c r="Q34" s="25"/>
      <c r="R34" s="25"/>
      <c r="S34" s="25"/>
    </row>
    <row r="35" spans="1:19" ht="12.75">
      <c r="A35" s="156" t="s">
        <v>184</v>
      </c>
      <c r="B35" s="157"/>
      <c r="C35" s="158"/>
      <c r="D35" s="157" t="s">
        <v>185</v>
      </c>
      <c r="E35" s="159" t="s">
        <v>186</v>
      </c>
      <c r="F35" s="157" t="s">
        <v>187</v>
      </c>
      <c r="G35" s="160"/>
      <c r="H35" s="157"/>
      <c r="I35" s="160"/>
      <c r="J35" s="161"/>
      <c r="K35" s="162"/>
      <c r="L35" s="157"/>
      <c r="M35" s="160"/>
      <c r="N35" s="163"/>
      <c r="O35" s="164"/>
      <c r="P35" s="165"/>
      <c r="Q35" s="25"/>
      <c r="R35" s="25"/>
      <c r="S35" s="25"/>
    </row>
    <row r="36" spans="1:19" ht="13.5" thickBot="1">
      <c r="A36" s="166" t="s">
        <v>188</v>
      </c>
      <c r="B36" s="167"/>
      <c r="C36" s="168"/>
      <c r="D36" s="167"/>
      <c r="E36" s="169" t="s">
        <v>189</v>
      </c>
      <c r="F36" s="167"/>
      <c r="G36" s="170"/>
      <c r="H36" s="167"/>
      <c r="I36" s="167"/>
      <c r="J36" s="171"/>
      <c r="K36" s="172"/>
      <c r="L36" s="167"/>
      <c r="M36" s="167"/>
      <c r="N36" s="171"/>
      <c r="O36" s="173"/>
      <c r="P36" s="174"/>
      <c r="Q36" s="25"/>
      <c r="R36" s="25"/>
      <c r="S36" s="25"/>
    </row>
    <row r="37" spans="1:19" ht="13.5" thickTop="1">
      <c r="A37" s="216" t="s">
        <v>206</v>
      </c>
      <c r="B37" s="208" t="s">
        <v>207</v>
      </c>
      <c r="C37" s="207" t="s">
        <v>78</v>
      </c>
      <c r="D37" s="208" t="s">
        <v>121</v>
      </c>
      <c r="E37" s="209">
        <v>4</v>
      </c>
      <c r="F37" s="208">
        <v>15</v>
      </c>
      <c r="G37" s="209"/>
      <c r="H37" s="209"/>
      <c r="I37" s="209"/>
      <c r="J37" s="217"/>
      <c r="K37" s="210">
        <v>1</v>
      </c>
      <c r="L37" s="209"/>
      <c r="M37" s="218"/>
      <c r="N37" s="219"/>
      <c r="O37" s="220"/>
      <c r="P37" s="194">
        <f>SUM(F37:O37)</f>
        <v>16</v>
      </c>
      <c r="Q37" s="25"/>
      <c r="R37" s="25"/>
      <c r="S37" s="25"/>
    </row>
    <row r="38" spans="1:19" ht="12.75">
      <c r="A38" s="221" t="s">
        <v>191</v>
      </c>
      <c r="B38" s="188" t="s">
        <v>208</v>
      </c>
      <c r="C38" s="187" t="s">
        <v>209</v>
      </c>
      <c r="D38" s="188" t="s">
        <v>121</v>
      </c>
      <c r="E38" s="189">
        <v>5</v>
      </c>
      <c r="F38" s="188">
        <v>21</v>
      </c>
      <c r="G38" s="189"/>
      <c r="H38" s="189"/>
      <c r="I38" s="189"/>
      <c r="J38" s="222"/>
      <c r="K38" s="191">
        <v>1</v>
      </c>
      <c r="L38" s="189"/>
      <c r="M38" s="223"/>
      <c r="N38" s="224"/>
      <c r="O38" s="204"/>
      <c r="P38" s="194">
        <f>SUM(F38:O38)</f>
        <v>22</v>
      </c>
      <c r="Q38" s="25"/>
      <c r="R38" s="25"/>
      <c r="S38" s="25"/>
    </row>
    <row r="39" spans="1:19" ht="13.5" thickBot="1">
      <c r="A39" s="195" t="s">
        <v>193</v>
      </c>
      <c r="B39" s="198"/>
      <c r="C39" s="197"/>
      <c r="D39" s="198"/>
      <c r="E39" s="199"/>
      <c r="F39" s="198"/>
      <c r="G39" s="199"/>
      <c r="H39" s="199"/>
      <c r="I39" s="199"/>
      <c r="J39" s="225"/>
      <c r="K39" s="201"/>
      <c r="L39" s="199"/>
      <c r="M39" s="202"/>
      <c r="N39" s="226"/>
      <c r="O39" s="211"/>
      <c r="P39" s="204"/>
      <c r="Q39" s="25"/>
      <c r="R39" s="25"/>
      <c r="S39" s="25"/>
    </row>
    <row r="40" spans="1:19" ht="13.5" thickTop="1">
      <c r="A40" s="227" t="s">
        <v>210</v>
      </c>
      <c r="B40" s="208" t="s">
        <v>211</v>
      </c>
      <c r="C40" s="207" t="s">
        <v>212</v>
      </c>
      <c r="D40" s="208" t="s">
        <v>121</v>
      </c>
      <c r="E40" s="209">
        <v>5</v>
      </c>
      <c r="F40" s="208">
        <v>25</v>
      </c>
      <c r="G40" s="209"/>
      <c r="H40" s="209">
        <v>1</v>
      </c>
      <c r="I40" s="209"/>
      <c r="J40" s="217"/>
      <c r="K40" s="210"/>
      <c r="L40" s="209"/>
      <c r="M40" s="149"/>
      <c r="N40" s="228"/>
      <c r="O40" s="229">
        <v>1</v>
      </c>
      <c r="P40" s="194">
        <f>SUM(F40:O40)</f>
        <v>27</v>
      </c>
      <c r="Q40" s="25"/>
      <c r="R40" s="25"/>
      <c r="S40" s="25"/>
    </row>
    <row r="41" spans="1:19" ht="12.75">
      <c r="A41" s="230" t="s">
        <v>195</v>
      </c>
      <c r="B41" s="188" t="s">
        <v>213</v>
      </c>
      <c r="C41" s="187" t="s">
        <v>98</v>
      </c>
      <c r="D41" s="188" t="s">
        <v>121</v>
      </c>
      <c r="E41" s="189">
        <v>10</v>
      </c>
      <c r="F41" s="188">
        <v>21</v>
      </c>
      <c r="G41" s="189"/>
      <c r="H41" s="189"/>
      <c r="I41" s="189"/>
      <c r="J41" s="222"/>
      <c r="K41" s="191"/>
      <c r="L41" s="189"/>
      <c r="M41" s="192"/>
      <c r="N41" s="224"/>
      <c r="O41" s="204"/>
      <c r="P41" s="194">
        <f>SUM(F41:O41)</f>
        <v>21</v>
      </c>
      <c r="Q41" s="25"/>
      <c r="R41" s="25"/>
      <c r="S41" s="25"/>
    </row>
    <row r="42" spans="1:19" ht="13.5" thickBot="1">
      <c r="A42" s="172" t="s">
        <v>193</v>
      </c>
      <c r="B42" s="198"/>
      <c r="C42" s="197"/>
      <c r="D42" s="198"/>
      <c r="E42" s="199"/>
      <c r="F42" s="198"/>
      <c r="G42" s="199"/>
      <c r="H42" s="199"/>
      <c r="I42" s="199"/>
      <c r="J42" s="225"/>
      <c r="K42" s="201"/>
      <c r="L42" s="199"/>
      <c r="M42" s="202"/>
      <c r="N42" s="226"/>
      <c r="O42" s="211"/>
      <c r="P42" s="204"/>
      <c r="Q42" s="25"/>
      <c r="R42" s="25"/>
      <c r="S42" s="25"/>
    </row>
    <row r="43" spans="1:19" ht="13.5" thickTop="1">
      <c r="A43" s="216" t="s">
        <v>214</v>
      </c>
      <c r="B43" s="188" t="s">
        <v>215</v>
      </c>
      <c r="C43" s="187" t="s">
        <v>216</v>
      </c>
      <c r="D43" s="188" t="s">
        <v>121</v>
      </c>
      <c r="E43" s="189">
        <v>7</v>
      </c>
      <c r="F43" s="188">
        <v>39</v>
      </c>
      <c r="G43" s="189">
        <v>19</v>
      </c>
      <c r="H43" s="189">
        <v>3</v>
      </c>
      <c r="I43" s="189">
        <v>17</v>
      </c>
      <c r="J43" s="222">
        <v>3</v>
      </c>
      <c r="K43" s="191">
        <v>1</v>
      </c>
      <c r="L43" s="189"/>
      <c r="M43" s="192">
        <v>3</v>
      </c>
      <c r="N43" s="228">
        <v>5</v>
      </c>
      <c r="O43" s="229">
        <v>30</v>
      </c>
      <c r="P43" s="194">
        <f>SUM(F43:O43)</f>
        <v>120</v>
      </c>
      <c r="Q43" s="25"/>
      <c r="R43" s="25"/>
      <c r="S43" s="25"/>
    </row>
    <row r="44" spans="1:19" ht="12.75">
      <c r="A44" s="221" t="s">
        <v>196</v>
      </c>
      <c r="B44" s="178">
        <v>6317600</v>
      </c>
      <c r="C44" s="177" t="s">
        <v>76</v>
      </c>
      <c r="D44" s="178">
        <v>4</v>
      </c>
      <c r="E44" s="179">
        <v>6</v>
      </c>
      <c r="F44" s="178">
        <v>23</v>
      </c>
      <c r="G44" s="179"/>
      <c r="H44" s="179"/>
      <c r="I44" s="179">
        <v>4</v>
      </c>
      <c r="J44" s="231"/>
      <c r="K44" s="181"/>
      <c r="L44" s="179"/>
      <c r="M44" s="182"/>
      <c r="N44" s="224">
        <v>2</v>
      </c>
      <c r="O44" s="204"/>
      <c r="P44" s="194">
        <f>SUM(F44:O44)</f>
        <v>29</v>
      </c>
      <c r="Q44" s="25"/>
      <c r="R44" s="25"/>
      <c r="S44" s="25"/>
    </row>
    <row r="45" spans="1:19" ht="13.5" thickBot="1">
      <c r="A45" s="232" t="s">
        <v>193</v>
      </c>
      <c r="B45" s="198"/>
      <c r="C45" s="197"/>
      <c r="D45" s="198"/>
      <c r="E45" s="199"/>
      <c r="F45" s="198"/>
      <c r="G45" s="197"/>
      <c r="H45" s="197"/>
      <c r="I45" s="197"/>
      <c r="J45" s="233"/>
      <c r="K45" s="234"/>
      <c r="L45" s="235"/>
      <c r="M45" s="202"/>
      <c r="N45" s="226"/>
      <c r="O45" s="211"/>
      <c r="P45" s="204"/>
      <c r="Q45" s="25"/>
      <c r="R45" s="25"/>
      <c r="S45" s="25"/>
    </row>
    <row r="46" spans="1:19" ht="13.5" thickTop="1">
      <c r="A46" s="216" t="s">
        <v>217</v>
      </c>
      <c r="B46" s="208" t="s">
        <v>218</v>
      </c>
      <c r="C46" s="207" t="s">
        <v>50</v>
      </c>
      <c r="D46" s="208" t="s">
        <v>121</v>
      </c>
      <c r="E46" s="209">
        <v>7</v>
      </c>
      <c r="F46" s="208">
        <v>26</v>
      </c>
      <c r="G46" s="209"/>
      <c r="H46" s="209">
        <v>3</v>
      </c>
      <c r="I46" s="209">
        <v>1</v>
      </c>
      <c r="J46" s="217"/>
      <c r="K46" s="210"/>
      <c r="L46" s="209"/>
      <c r="M46" s="149"/>
      <c r="N46" s="236"/>
      <c r="O46" s="237"/>
      <c r="P46" s="194">
        <f>SUM(F46:O46)</f>
        <v>30</v>
      </c>
      <c r="Q46" s="25"/>
      <c r="R46" s="25"/>
      <c r="S46" s="25"/>
    </row>
    <row r="47" spans="1:19" ht="12.75">
      <c r="A47" s="221" t="s">
        <v>167</v>
      </c>
      <c r="B47" s="188" t="s">
        <v>219</v>
      </c>
      <c r="C47" s="187" t="s">
        <v>75</v>
      </c>
      <c r="D47" s="188" t="s">
        <v>121</v>
      </c>
      <c r="E47" s="189">
        <v>9</v>
      </c>
      <c r="F47" s="188">
        <v>19</v>
      </c>
      <c r="G47" s="189">
        <v>1</v>
      </c>
      <c r="H47" s="189">
        <v>2</v>
      </c>
      <c r="I47" s="189"/>
      <c r="J47" s="222"/>
      <c r="K47" s="191"/>
      <c r="L47" s="189"/>
      <c r="M47" s="192"/>
      <c r="N47" s="238"/>
      <c r="O47" s="239">
        <v>1</v>
      </c>
      <c r="P47" s="194">
        <f>SUM(F47:O47)</f>
        <v>23</v>
      </c>
      <c r="Q47" s="25"/>
      <c r="R47" s="25"/>
      <c r="S47" s="25"/>
    </row>
    <row r="48" spans="1:19" ht="12.75">
      <c r="A48" s="232" t="s">
        <v>193</v>
      </c>
      <c r="B48" s="188" t="s">
        <v>220</v>
      </c>
      <c r="C48" s="187" t="s">
        <v>97</v>
      </c>
      <c r="D48" s="188" t="s">
        <v>121</v>
      </c>
      <c r="E48" s="189">
        <v>15</v>
      </c>
      <c r="F48" s="188">
        <v>54</v>
      </c>
      <c r="G48" s="189"/>
      <c r="H48" s="189">
        <v>6</v>
      </c>
      <c r="I48" s="189"/>
      <c r="J48" s="222"/>
      <c r="K48" s="191"/>
      <c r="L48" s="189"/>
      <c r="M48" s="192"/>
      <c r="N48" s="238"/>
      <c r="O48" s="239"/>
      <c r="P48" s="194">
        <f>SUM(F48:O48)</f>
        <v>60</v>
      </c>
      <c r="Q48" s="25"/>
      <c r="R48" s="25"/>
      <c r="S48" s="25"/>
    </row>
    <row r="49" spans="1:19" ht="13.5" thickBot="1">
      <c r="A49" s="172"/>
      <c r="B49" s="198" t="s">
        <v>221</v>
      </c>
      <c r="C49" s="197" t="s">
        <v>65</v>
      </c>
      <c r="D49" s="198" t="s">
        <v>121</v>
      </c>
      <c r="E49" s="199">
        <v>10</v>
      </c>
      <c r="F49" s="198">
        <v>29</v>
      </c>
      <c r="G49" s="199"/>
      <c r="H49" s="199">
        <v>1</v>
      </c>
      <c r="I49" s="199"/>
      <c r="J49" s="225"/>
      <c r="K49" s="201"/>
      <c r="L49" s="199"/>
      <c r="M49" s="202"/>
      <c r="N49" s="240"/>
      <c r="O49" s="241"/>
      <c r="P49" s="194">
        <f>SUM(F49:O49)</f>
        <v>30</v>
      </c>
      <c r="Q49" s="25"/>
      <c r="R49" s="25"/>
      <c r="S49" s="25"/>
    </row>
    <row r="50" spans="1:19" ht="13.5" thickTop="1">
      <c r="A50" s="216" t="s">
        <v>222</v>
      </c>
      <c r="B50" s="208" t="s">
        <v>223</v>
      </c>
      <c r="C50" s="207" t="s">
        <v>224</v>
      </c>
      <c r="D50" s="208" t="s">
        <v>121</v>
      </c>
      <c r="E50" s="209">
        <v>11</v>
      </c>
      <c r="F50" s="208">
        <v>55</v>
      </c>
      <c r="G50" s="209"/>
      <c r="H50" s="209">
        <v>3</v>
      </c>
      <c r="I50" s="209"/>
      <c r="J50" s="217"/>
      <c r="K50" s="210"/>
      <c r="L50" s="209">
        <v>1</v>
      </c>
      <c r="M50" s="149"/>
      <c r="N50" s="228"/>
      <c r="O50" s="220"/>
      <c r="P50" s="194">
        <f>SUM(F50:O50)</f>
        <v>59</v>
      </c>
      <c r="Q50" s="25"/>
      <c r="R50" s="25"/>
      <c r="S50" s="25"/>
    </row>
    <row r="51" spans="1:19" ht="12.75">
      <c r="A51" s="221" t="s">
        <v>167</v>
      </c>
      <c r="B51" s="188"/>
      <c r="C51" s="187"/>
      <c r="D51" s="188"/>
      <c r="E51" s="189"/>
      <c r="F51" s="188"/>
      <c r="G51" s="189"/>
      <c r="H51" s="189"/>
      <c r="I51" s="189"/>
      <c r="J51" s="222"/>
      <c r="K51" s="191"/>
      <c r="L51" s="189"/>
      <c r="M51" s="192"/>
      <c r="N51" s="224"/>
      <c r="O51" s="204"/>
      <c r="P51" s="204"/>
      <c r="Q51" s="25"/>
      <c r="R51" s="25"/>
      <c r="S51" s="25"/>
    </row>
    <row r="52" spans="1:19" ht="13.5" thickBot="1">
      <c r="A52" s="242" t="s">
        <v>193</v>
      </c>
      <c r="B52" s="198"/>
      <c r="C52" s="197"/>
      <c r="D52" s="198"/>
      <c r="E52" s="199"/>
      <c r="F52" s="198"/>
      <c r="G52" s="199"/>
      <c r="H52" s="199"/>
      <c r="I52" s="199"/>
      <c r="J52" s="225"/>
      <c r="K52" s="201"/>
      <c r="L52" s="199"/>
      <c r="M52" s="202"/>
      <c r="N52" s="226"/>
      <c r="O52" s="211"/>
      <c r="P52" s="204"/>
      <c r="Q52" s="25"/>
      <c r="R52" s="25"/>
      <c r="S52" s="25"/>
    </row>
    <row r="53" spans="1:19" ht="13.5" thickTop="1">
      <c r="A53" s="216" t="s">
        <v>225</v>
      </c>
      <c r="B53" s="208" t="s">
        <v>226</v>
      </c>
      <c r="C53" s="207" t="s">
        <v>76</v>
      </c>
      <c r="D53" s="208" t="s">
        <v>121</v>
      </c>
      <c r="E53" s="209">
        <v>9</v>
      </c>
      <c r="F53" s="208">
        <v>24</v>
      </c>
      <c r="G53" s="209"/>
      <c r="H53" s="209">
        <v>2</v>
      </c>
      <c r="I53" s="209"/>
      <c r="J53" s="217"/>
      <c r="K53" s="210"/>
      <c r="L53" s="209"/>
      <c r="M53" s="149"/>
      <c r="N53" s="219"/>
      <c r="O53" s="220"/>
      <c r="P53" s="194">
        <f>SUM(F53:O53)</f>
        <v>26</v>
      </c>
      <c r="Q53" s="25"/>
      <c r="R53" s="25"/>
      <c r="S53" s="25"/>
    </row>
    <row r="54" spans="1:19" ht="12.75">
      <c r="A54" s="221" t="s">
        <v>167</v>
      </c>
      <c r="B54" s="188"/>
      <c r="C54" s="187"/>
      <c r="D54" s="188"/>
      <c r="E54" s="189"/>
      <c r="F54" s="188"/>
      <c r="G54" s="189"/>
      <c r="H54" s="189"/>
      <c r="I54" s="189"/>
      <c r="J54" s="222"/>
      <c r="K54" s="191"/>
      <c r="L54" s="189"/>
      <c r="M54" s="192"/>
      <c r="N54" s="224"/>
      <c r="O54" s="204"/>
      <c r="P54" s="204"/>
      <c r="Q54" s="25"/>
      <c r="R54" s="25"/>
      <c r="S54" s="25"/>
    </row>
    <row r="55" spans="1:19" ht="13.5" thickBot="1">
      <c r="A55" s="242" t="s">
        <v>227</v>
      </c>
      <c r="B55" s="198"/>
      <c r="C55" s="197"/>
      <c r="D55" s="198"/>
      <c r="E55" s="199"/>
      <c r="F55" s="198"/>
      <c r="G55" s="199"/>
      <c r="H55" s="199"/>
      <c r="I55" s="199"/>
      <c r="J55" s="225"/>
      <c r="K55" s="201"/>
      <c r="L55" s="199"/>
      <c r="M55" s="202"/>
      <c r="N55" s="226"/>
      <c r="O55" s="211"/>
      <c r="P55" s="204"/>
      <c r="Q55" s="25"/>
      <c r="R55" s="25"/>
      <c r="S55" s="25"/>
    </row>
    <row r="56" spans="1:19" ht="13.5" thickTop="1">
      <c r="A56" s="216" t="s">
        <v>228</v>
      </c>
      <c r="B56" s="208" t="s">
        <v>229</v>
      </c>
      <c r="C56" s="207" t="s">
        <v>147</v>
      </c>
      <c r="D56" s="208" t="s">
        <v>121</v>
      </c>
      <c r="E56" s="209">
        <v>4</v>
      </c>
      <c r="F56" s="208">
        <v>17</v>
      </c>
      <c r="G56" s="209">
        <v>1</v>
      </c>
      <c r="H56" s="209"/>
      <c r="I56" s="209"/>
      <c r="J56" s="217"/>
      <c r="K56" s="210"/>
      <c r="L56" s="209"/>
      <c r="M56" s="149"/>
      <c r="N56" s="243"/>
      <c r="O56" s="237"/>
      <c r="P56" s="194">
        <f>SUM(F56:O56)</f>
        <v>18</v>
      </c>
      <c r="Q56" s="25"/>
      <c r="R56" s="25"/>
      <c r="S56" s="25"/>
    </row>
    <row r="57" spans="1:19" ht="12.75">
      <c r="A57" s="221" t="s">
        <v>167</v>
      </c>
      <c r="B57" s="244" t="s">
        <v>230</v>
      </c>
      <c r="C57" s="245" t="s">
        <v>79</v>
      </c>
      <c r="D57" s="244" t="s">
        <v>121</v>
      </c>
      <c r="E57" s="246">
        <v>9</v>
      </c>
      <c r="F57" s="244">
        <v>25</v>
      </c>
      <c r="G57" s="246"/>
      <c r="H57" s="246">
        <v>9</v>
      </c>
      <c r="I57" s="246">
        <v>2</v>
      </c>
      <c r="J57" s="247">
        <v>1</v>
      </c>
      <c r="K57" s="191"/>
      <c r="L57" s="189"/>
      <c r="M57" s="192"/>
      <c r="N57" s="248">
        <v>1</v>
      </c>
      <c r="O57" s="239"/>
      <c r="P57" s="194">
        <f>SUM(F57:O57)</f>
        <v>38</v>
      </c>
      <c r="Q57" s="25"/>
      <c r="R57" s="25"/>
      <c r="S57" s="25"/>
    </row>
    <row r="58" spans="1:19" ht="13.5" thickBot="1">
      <c r="A58" s="195" t="s">
        <v>231</v>
      </c>
      <c r="B58" s="249"/>
      <c r="C58" s="249"/>
      <c r="D58" s="249"/>
      <c r="E58" s="250"/>
      <c r="F58" s="249"/>
      <c r="G58" s="249"/>
      <c r="H58" s="249"/>
      <c r="I58" s="249"/>
      <c r="J58" s="251"/>
      <c r="K58" s="201"/>
      <c r="L58" s="199"/>
      <c r="M58" s="202"/>
      <c r="N58" s="226"/>
      <c r="O58" s="211"/>
      <c r="P58" s="211"/>
      <c r="Q58" s="25"/>
      <c r="R58" s="25"/>
      <c r="S58" s="25"/>
    </row>
    <row r="59" ht="39.75" customHeight="1" thickTop="1">
      <c r="A59" s="139" t="s">
        <v>166</v>
      </c>
    </row>
    <row r="60" spans="1:16" ht="24" customHeight="1" thickBot="1">
      <c r="A60" s="144" t="s">
        <v>167</v>
      </c>
      <c r="B60" s="252"/>
      <c r="C60" s="145" t="s">
        <v>232</v>
      </c>
      <c r="D60" s="253"/>
      <c r="E60" s="254"/>
      <c r="F60" s="252"/>
      <c r="G60" s="252"/>
      <c r="H60" s="252"/>
      <c r="I60" s="252"/>
      <c r="J60" s="252"/>
      <c r="K60" s="254"/>
      <c r="L60" s="252"/>
      <c r="M60" s="255"/>
      <c r="N60" s="254"/>
      <c r="O60" s="252"/>
      <c r="P60" s="252"/>
    </row>
    <row r="61" spans="1:19" ht="13.5" thickTop="1">
      <c r="A61" s="146" t="s">
        <v>169</v>
      </c>
      <c r="B61" s="147" t="s">
        <v>170</v>
      </c>
      <c r="C61" s="148" t="s">
        <v>171</v>
      </c>
      <c r="D61" s="147" t="s">
        <v>172</v>
      </c>
      <c r="E61" s="149" t="s">
        <v>173</v>
      </c>
      <c r="F61" s="150"/>
      <c r="G61" s="148" t="s">
        <v>174</v>
      </c>
      <c r="H61" s="148" t="s">
        <v>175</v>
      </c>
      <c r="I61" s="148" t="s">
        <v>176</v>
      </c>
      <c r="J61" s="151" t="s">
        <v>177</v>
      </c>
      <c r="K61" s="152" t="s">
        <v>178</v>
      </c>
      <c r="L61" s="148" t="s">
        <v>179</v>
      </c>
      <c r="M61" s="147" t="s">
        <v>180</v>
      </c>
      <c r="N61" s="153" t="s">
        <v>181</v>
      </c>
      <c r="O61" s="154" t="s">
        <v>182</v>
      </c>
      <c r="P61" s="155" t="s">
        <v>183</v>
      </c>
      <c r="Q61" s="25"/>
      <c r="R61" s="25"/>
      <c r="S61" s="25"/>
    </row>
    <row r="62" spans="1:19" ht="12.75">
      <c r="A62" s="156" t="s">
        <v>184</v>
      </c>
      <c r="B62" s="157"/>
      <c r="C62" s="158"/>
      <c r="D62" s="157" t="s">
        <v>185</v>
      </c>
      <c r="E62" s="159" t="s">
        <v>186</v>
      </c>
      <c r="F62" s="157" t="s">
        <v>187</v>
      </c>
      <c r="G62" s="160"/>
      <c r="H62" s="157"/>
      <c r="I62" s="160"/>
      <c r="J62" s="161"/>
      <c r="K62" s="162"/>
      <c r="L62" s="157"/>
      <c r="M62" s="160"/>
      <c r="N62" s="163"/>
      <c r="O62" s="164"/>
      <c r="P62" s="165"/>
      <c r="Q62" s="25"/>
      <c r="R62" s="25"/>
      <c r="S62" s="25"/>
    </row>
    <row r="63" spans="1:19" ht="13.5" thickBot="1">
      <c r="A63" s="166" t="s">
        <v>188</v>
      </c>
      <c r="B63" s="167"/>
      <c r="C63" s="168"/>
      <c r="D63" s="167"/>
      <c r="E63" s="169" t="s">
        <v>189</v>
      </c>
      <c r="F63" s="167"/>
      <c r="G63" s="170"/>
      <c r="H63" s="167"/>
      <c r="I63" s="167"/>
      <c r="J63" s="171"/>
      <c r="K63" s="172"/>
      <c r="L63" s="167"/>
      <c r="M63" s="167"/>
      <c r="N63" s="171"/>
      <c r="O63" s="173"/>
      <c r="P63" s="174"/>
      <c r="Q63" s="25"/>
      <c r="R63" s="25"/>
      <c r="S63" s="25"/>
    </row>
    <row r="64" spans="1:19" ht="13.5" thickTop="1">
      <c r="A64" s="256" t="s">
        <v>233</v>
      </c>
      <c r="B64" s="208">
        <v>2411401</v>
      </c>
      <c r="C64" s="207" t="s">
        <v>234</v>
      </c>
      <c r="D64" s="208">
        <v>4</v>
      </c>
      <c r="E64" s="209">
        <v>8</v>
      </c>
      <c r="F64" s="208">
        <v>17</v>
      </c>
      <c r="G64" s="208"/>
      <c r="H64" s="208">
        <v>3</v>
      </c>
      <c r="I64" s="208"/>
      <c r="J64" s="180"/>
      <c r="K64" s="210"/>
      <c r="L64" s="208"/>
      <c r="M64" s="209"/>
      <c r="N64" s="149"/>
      <c r="O64" s="257"/>
      <c r="P64" s="194">
        <f aca="true" t="shared" si="0" ref="P64:P96">SUM(F64:O64)</f>
        <v>20</v>
      </c>
      <c r="Q64" s="25"/>
      <c r="R64" s="25"/>
      <c r="S64" s="25"/>
    </row>
    <row r="65" spans="1:19" ht="12.75">
      <c r="A65" s="258" t="s">
        <v>167</v>
      </c>
      <c r="B65" s="188" t="s">
        <v>235</v>
      </c>
      <c r="C65" s="187" t="s">
        <v>52</v>
      </c>
      <c r="D65" s="188" t="s">
        <v>122</v>
      </c>
      <c r="E65" s="189">
        <v>6</v>
      </c>
      <c r="F65" s="188">
        <v>20</v>
      </c>
      <c r="G65" s="188"/>
      <c r="H65" s="188">
        <v>1</v>
      </c>
      <c r="I65" s="188"/>
      <c r="J65" s="190"/>
      <c r="K65" s="191"/>
      <c r="L65" s="188"/>
      <c r="M65" s="189"/>
      <c r="N65" s="192"/>
      <c r="O65" s="239"/>
      <c r="P65" s="194">
        <f t="shared" si="0"/>
        <v>21</v>
      </c>
      <c r="Q65" s="25"/>
      <c r="R65" s="25"/>
      <c r="S65" s="25"/>
    </row>
    <row r="66" spans="1:19" ht="12.75">
      <c r="A66" s="259" t="s">
        <v>193</v>
      </c>
      <c r="B66" s="188" t="s">
        <v>236</v>
      </c>
      <c r="C66" s="187" t="s">
        <v>53</v>
      </c>
      <c r="D66" s="188" t="s">
        <v>122</v>
      </c>
      <c r="E66" s="189">
        <v>1</v>
      </c>
      <c r="F66" s="188">
        <v>5</v>
      </c>
      <c r="G66" s="188"/>
      <c r="H66" s="188"/>
      <c r="I66" s="188"/>
      <c r="J66" s="190"/>
      <c r="K66" s="191"/>
      <c r="L66" s="188"/>
      <c r="M66" s="189"/>
      <c r="N66" s="192"/>
      <c r="O66" s="239"/>
      <c r="P66" s="194">
        <f t="shared" si="0"/>
        <v>5</v>
      </c>
      <c r="Q66" s="25"/>
      <c r="R66" s="25"/>
      <c r="S66" s="25"/>
    </row>
    <row r="67" spans="1:19" ht="12.75">
      <c r="A67" s="156"/>
      <c r="B67" s="188" t="s">
        <v>237</v>
      </c>
      <c r="C67" s="187" t="s">
        <v>48</v>
      </c>
      <c r="D67" s="188" t="s">
        <v>122</v>
      </c>
      <c r="E67" s="189">
        <v>7</v>
      </c>
      <c r="F67" s="188">
        <v>24</v>
      </c>
      <c r="G67" s="188"/>
      <c r="H67" s="188">
        <v>4</v>
      </c>
      <c r="I67" s="188"/>
      <c r="J67" s="190"/>
      <c r="K67" s="191"/>
      <c r="L67" s="188"/>
      <c r="M67" s="189"/>
      <c r="N67" s="192"/>
      <c r="O67" s="239"/>
      <c r="P67" s="194">
        <f t="shared" si="0"/>
        <v>28</v>
      </c>
      <c r="Q67" s="25"/>
      <c r="R67" s="25"/>
      <c r="S67" s="25"/>
    </row>
    <row r="68" spans="1:19" ht="12.75">
      <c r="A68" s="156"/>
      <c r="B68" s="188"/>
      <c r="C68" s="187" t="s">
        <v>238</v>
      </c>
      <c r="D68" s="188">
        <v>4</v>
      </c>
      <c r="E68" s="189">
        <v>9</v>
      </c>
      <c r="F68" s="188">
        <v>22</v>
      </c>
      <c r="G68" s="188"/>
      <c r="H68" s="188"/>
      <c r="I68" s="188"/>
      <c r="J68" s="190"/>
      <c r="K68" s="191">
        <v>2</v>
      </c>
      <c r="L68" s="188"/>
      <c r="M68" s="189"/>
      <c r="N68" s="192"/>
      <c r="O68" s="239"/>
      <c r="P68" s="194">
        <f t="shared" si="0"/>
        <v>24</v>
      </c>
      <c r="Q68" s="25"/>
      <c r="R68" s="25"/>
      <c r="S68" s="25"/>
    </row>
    <row r="69" spans="1:19" ht="12.75">
      <c r="A69" s="156"/>
      <c r="B69" s="188"/>
      <c r="C69" s="187" t="s">
        <v>239</v>
      </c>
      <c r="D69" s="188" t="s">
        <v>122</v>
      </c>
      <c r="E69" s="189">
        <v>2</v>
      </c>
      <c r="F69" s="188">
        <v>15</v>
      </c>
      <c r="G69" s="188"/>
      <c r="H69" s="188">
        <v>2</v>
      </c>
      <c r="I69" s="188"/>
      <c r="J69" s="190"/>
      <c r="K69" s="191">
        <v>1</v>
      </c>
      <c r="L69" s="188"/>
      <c r="M69" s="189"/>
      <c r="N69" s="192"/>
      <c r="O69" s="239"/>
      <c r="P69" s="194">
        <f t="shared" si="0"/>
        <v>18</v>
      </c>
      <c r="Q69" s="25"/>
      <c r="R69" s="25"/>
      <c r="S69" s="25"/>
    </row>
    <row r="70" spans="1:19" ht="12.75">
      <c r="A70" s="156"/>
      <c r="B70" s="244"/>
      <c r="C70" s="245" t="s">
        <v>240</v>
      </c>
      <c r="D70" s="244" t="s">
        <v>122</v>
      </c>
      <c r="E70" s="246">
        <v>2</v>
      </c>
      <c r="F70" s="244">
        <v>7</v>
      </c>
      <c r="G70" s="244"/>
      <c r="H70" s="244"/>
      <c r="I70" s="244"/>
      <c r="J70" s="260"/>
      <c r="K70" s="261"/>
      <c r="L70" s="244"/>
      <c r="M70" s="246"/>
      <c r="N70" s="262"/>
      <c r="O70" s="263"/>
      <c r="P70" s="194">
        <f t="shared" si="0"/>
        <v>7</v>
      </c>
      <c r="Q70" s="25"/>
      <c r="R70" s="25"/>
      <c r="S70" s="25"/>
    </row>
    <row r="71" spans="1:19" ht="13.5" thickBot="1">
      <c r="A71" s="156"/>
      <c r="B71" s="198"/>
      <c r="C71" s="197" t="s">
        <v>241</v>
      </c>
      <c r="D71" s="198">
        <v>2</v>
      </c>
      <c r="E71" s="199">
        <v>3</v>
      </c>
      <c r="F71" s="198">
        <v>6</v>
      </c>
      <c r="G71" s="198"/>
      <c r="H71" s="198"/>
      <c r="I71" s="198">
        <v>1</v>
      </c>
      <c r="J71" s="200"/>
      <c r="K71" s="201"/>
      <c r="L71" s="198"/>
      <c r="M71" s="199"/>
      <c r="N71" s="202"/>
      <c r="O71" s="241"/>
      <c r="P71" s="194">
        <f>SUM(F71:O71)</f>
        <v>7</v>
      </c>
      <c r="Q71" s="25"/>
      <c r="R71" s="25"/>
      <c r="S71" s="25"/>
    </row>
    <row r="72" spans="1:19" ht="13.5" thickTop="1">
      <c r="A72" s="256" t="s">
        <v>242</v>
      </c>
      <c r="B72" s="208" t="s">
        <v>243</v>
      </c>
      <c r="C72" s="207" t="s">
        <v>66</v>
      </c>
      <c r="D72" s="208" t="s">
        <v>122</v>
      </c>
      <c r="E72" s="209">
        <v>3</v>
      </c>
      <c r="F72" s="208">
        <v>11</v>
      </c>
      <c r="G72" s="208"/>
      <c r="H72" s="208"/>
      <c r="I72" s="208"/>
      <c r="J72" s="180"/>
      <c r="K72" s="210"/>
      <c r="L72" s="208"/>
      <c r="M72" s="208"/>
      <c r="N72" s="149"/>
      <c r="O72" s="220"/>
      <c r="P72" s="194">
        <f t="shared" si="0"/>
        <v>11</v>
      </c>
      <c r="Q72" s="25"/>
      <c r="R72" s="25"/>
      <c r="S72" s="25"/>
    </row>
    <row r="73" spans="1:19" ht="12.75">
      <c r="A73" s="258" t="s">
        <v>195</v>
      </c>
      <c r="B73" s="244" t="s">
        <v>244</v>
      </c>
      <c r="C73" s="245" t="s">
        <v>153</v>
      </c>
      <c r="D73" s="244">
        <v>3</v>
      </c>
      <c r="E73" s="246">
        <v>0</v>
      </c>
      <c r="F73" s="244">
        <v>6</v>
      </c>
      <c r="G73" s="244"/>
      <c r="H73" s="244"/>
      <c r="I73" s="244"/>
      <c r="J73" s="260"/>
      <c r="K73" s="261"/>
      <c r="L73" s="244"/>
      <c r="M73" s="244"/>
      <c r="N73" s="262"/>
      <c r="O73" s="204"/>
      <c r="P73" s="194">
        <f t="shared" si="0"/>
        <v>6</v>
      </c>
      <c r="Q73" s="25"/>
      <c r="R73" s="25"/>
      <c r="S73" s="25"/>
    </row>
    <row r="74" spans="1:19" ht="13.5" thickBot="1">
      <c r="A74" s="156" t="s">
        <v>193</v>
      </c>
      <c r="B74" s="244" t="s">
        <v>245</v>
      </c>
      <c r="C74" s="245" t="s">
        <v>71</v>
      </c>
      <c r="D74" s="244" t="s">
        <v>122</v>
      </c>
      <c r="E74" s="246">
        <v>1</v>
      </c>
      <c r="F74" s="244">
        <v>4</v>
      </c>
      <c r="G74" s="244"/>
      <c r="H74" s="244"/>
      <c r="I74" s="244">
        <v>1</v>
      </c>
      <c r="J74" s="260"/>
      <c r="K74" s="261"/>
      <c r="L74" s="244"/>
      <c r="M74" s="244"/>
      <c r="N74" s="262"/>
      <c r="O74" s="211">
        <v>19</v>
      </c>
      <c r="P74" s="194">
        <f t="shared" si="0"/>
        <v>24</v>
      </c>
      <c r="Q74" s="25"/>
      <c r="R74" s="25"/>
      <c r="S74" s="25"/>
    </row>
    <row r="75" spans="1:19" ht="13.5" thickTop="1">
      <c r="A75" s="256" t="s">
        <v>246</v>
      </c>
      <c r="B75" s="208" t="s">
        <v>247</v>
      </c>
      <c r="C75" s="207" t="s">
        <v>248</v>
      </c>
      <c r="D75" s="208" t="s">
        <v>122</v>
      </c>
      <c r="E75" s="209">
        <v>0</v>
      </c>
      <c r="F75" s="208">
        <v>8</v>
      </c>
      <c r="G75" s="208"/>
      <c r="H75" s="208"/>
      <c r="I75" s="208">
        <v>1</v>
      </c>
      <c r="J75" s="180"/>
      <c r="K75" s="210"/>
      <c r="L75" s="208"/>
      <c r="M75" s="208"/>
      <c r="N75" s="149"/>
      <c r="O75" s="229"/>
      <c r="P75" s="194">
        <f t="shared" si="0"/>
        <v>9</v>
      </c>
      <c r="Q75" s="25"/>
      <c r="R75" s="25"/>
      <c r="S75" s="25"/>
    </row>
    <row r="76" spans="1:19" ht="12.75">
      <c r="A76" s="258" t="s">
        <v>149</v>
      </c>
      <c r="B76" s="244" t="s">
        <v>249</v>
      </c>
      <c r="C76" s="245" t="s">
        <v>60</v>
      </c>
      <c r="D76" s="244" t="s">
        <v>122</v>
      </c>
      <c r="E76" s="246">
        <v>0</v>
      </c>
      <c r="F76" s="244">
        <v>3</v>
      </c>
      <c r="G76" s="244"/>
      <c r="H76" s="244"/>
      <c r="I76" s="244">
        <v>1</v>
      </c>
      <c r="J76" s="260"/>
      <c r="K76" s="261"/>
      <c r="L76" s="244"/>
      <c r="M76" s="244"/>
      <c r="N76" s="262">
        <v>1</v>
      </c>
      <c r="O76" s="204">
        <v>1</v>
      </c>
      <c r="P76" s="194">
        <f t="shared" si="0"/>
        <v>6</v>
      </c>
      <c r="Q76" s="25"/>
      <c r="R76" s="25"/>
      <c r="S76" s="25"/>
    </row>
    <row r="77" spans="1:19" ht="12.75">
      <c r="A77" s="259" t="s">
        <v>250</v>
      </c>
      <c r="B77" s="244">
        <v>6456200</v>
      </c>
      <c r="C77" s="245" t="s">
        <v>89</v>
      </c>
      <c r="D77" s="244" t="s">
        <v>122</v>
      </c>
      <c r="E77" s="246">
        <v>0</v>
      </c>
      <c r="F77" s="244">
        <v>17</v>
      </c>
      <c r="G77" s="244">
        <v>1</v>
      </c>
      <c r="H77" s="244"/>
      <c r="I77" s="244">
        <v>4</v>
      </c>
      <c r="J77" s="260"/>
      <c r="K77" s="261"/>
      <c r="L77" s="244"/>
      <c r="M77" s="244"/>
      <c r="N77" s="262">
        <v>3</v>
      </c>
      <c r="O77" s="264"/>
      <c r="P77" s="194">
        <f t="shared" si="0"/>
        <v>25</v>
      </c>
      <c r="Q77" s="25"/>
      <c r="R77" s="25"/>
      <c r="S77" s="25"/>
    </row>
    <row r="78" spans="1:19" ht="13.5" thickBot="1">
      <c r="A78" s="195"/>
      <c r="B78" s="198" t="s">
        <v>251</v>
      </c>
      <c r="C78" s="197" t="s">
        <v>252</v>
      </c>
      <c r="D78" s="198">
        <v>3</v>
      </c>
      <c r="E78" s="199">
        <v>0</v>
      </c>
      <c r="F78" s="198">
        <v>7</v>
      </c>
      <c r="G78" s="198">
        <v>1</v>
      </c>
      <c r="H78" s="198"/>
      <c r="I78" s="198">
        <v>1</v>
      </c>
      <c r="J78" s="200"/>
      <c r="K78" s="201"/>
      <c r="L78" s="198"/>
      <c r="M78" s="198"/>
      <c r="N78" s="202">
        <v>2</v>
      </c>
      <c r="O78" s="211"/>
      <c r="P78" s="194">
        <f>SUM(F78:O78)</f>
        <v>11</v>
      </c>
      <c r="Q78" s="25"/>
      <c r="R78" s="25"/>
      <c r="S78" s="25"/>
    </row>
    <row r="79" spans="1:19" ht="13.5" thickTop="1">
      <c r="A79" s="258" t="s">
        <v>253</v>
      </c>
      <c r="B79" s="178" t="s">
        <v>254</v>
      </c>
      <c r="C79" s="177" t="s">
        <v>255</v>
      </c>
      <c r="D79" s="178" t="s">
        <v>122</v>
      </c>
      <c r="E79" s="179">
        <v>0</v>
      </c>
      <c r="F79" s="178">
        <v>7</v>
      </c>
      <c r="G79" s="178">
        <v>1</v>
      </c>
      <c r="H79" s="178">
        <v>7</v>
      </c>
      <c r="I79" s="178"/>
      <c r="J79" s="205"/>
      <c r="K79" s="181">
        <v>1</v>
      </c>
      <c r="L79" s="178">
        <v>1</v>
      </c>
      <c r="M79" s="178">
        <v>1</v>
      </c>
      <c r="N79" s="182"/>
      <c r="O79" s="229"/>
      <c r="P79" s="194">
        <f t="shared" si="0"/>
        <v>18</v>
      </c>
      <c r="Q79" s="25"/>
      <c r="R79" s="25"/>
      <c r="S79" s="25"/>
    </row>
    <row r="80" spans="1:19" ht="12.75">
      <c r="A80" s="258" t="s">
        <v>195</v>
      </c>
      <c r="B80" s="188" t="s">
        <v>256</v>
      </c>
      <c r="C80" s="187" t="s">
        <v>257</v>
      </c>
      <c r="D80" s="188" t="s">
        <v>122</v>
      </c>
      <c r="E80" s="189">
        <v>5</v>
      </c>
      <c r="F80" s="188">
        <v>12</v>
      </c>
      <c r="G80" s="188"/>
      <c r="H80" s="188"/>
      <c r="I80" s="188"/>
      <c r="J80" s="190"/>
      <c r="K80" s="191"/>
      <c r="L80" s="188"/>
      <c r="M80" s="188"/>
      <c r="N80" s="192"/>
      <c r="O80" s="204"/>
      <c r="P80" s="194">
        <f t="shared" si="0"/>
        <v>12</v>
      </c>
      <c r="Q80" s="25"/>
      <c r="R80" s="25"/>
      <c r="S80" s="25"/>
    </row>
    <row r="81" spans="1:19" ht="13.5" thickBot="1">
      <c r="A81" s="156" t="s">
        <v>258</v>
      </c>
      <c r="B81" s="244" t="s">
        <v>259</v>
      </c>
      <c r="C81" s="245" t="s">
        <v>109</v>
      </c>
      <c r="D81" s="244" t="s">
        <v>122</v>
      </c>
      <c r="E81" s="246">
        <v>3</v>
      </c>
      <c r="F81" s="244">
        <v>23</v>
      </c>
      <c r="G81" s="244"/>
      <c r="H81" s="244">
        <v>2</v>
      </c>
      <c r="I81" s="244"/>
      <c r="J81" s="260"/>
      <c r="K81" s="261">
        <v>1</v>
      </c>
      <c r="L81" s="244"/>
      <c r="M81" s="244"/>
      <c r="N81" s="262"/>
      <c r="O81" s="211">
        <v>1</v>
      </c>
      <c r="P81" s="194">
        <f t="shared" si="0"/>
        <v>27</v>
      </c>
      <c r="Q81" s="25"/>
      <c r="R81" s="25"/>
      <c r="S81" s="25"/>
    </row>
    <row r="82" spans="1:19" ht="13.5" thickTop="1">
      <c r="A82" s="256" t="s">
        <v>260</v>
      </c>
      <c r="B82" s="208">
        <v>2419200</v>
      </c>
      <c r="C82" s="207" t="s">
        <v>261</v>
      </c>
      <c r="D82" s="208" t="s">
        <v>122</v>
      </c>
      <c r="E82" s="209">
        <v>9</v>
      </c>
      <c r="F82" s="208">
        <v>25</v>
      </c>
      <c r="G82" s="208"/>
      <c r="H82" s="208"/>
      <c r="I82" s="208">
        <v>1</v>
      </c>
      <c r="J82" s="180"/>
      <c r="K82" s="210"/>
      <c r="L82" s="208"/>
      <c r="M82" s="208"/>
      <c r="N82" s="149"/>
      <c r="O82" s="229"/>
      <c r="P82" s="194">
        <f t="shared" si="0"/>
        <v>26</v>
      </c>
      <c r="Q82" s="25"/>
      <c r="R82" s="25"/>
      <c r="S82" s="25"/>
    </row>
    <row r="83" spans="1:19" ht="12.75">
      <c r="A83" s="258" t="s">
        <v>196</v>
      </c>
      <c r="B83" s="188" t="s">
        <v>262</v>
      </c>
      <c r="C83" s="187" t="s">
        <v>55</v>
      </c>
      <c r="D83" s="188" t="s">
        <v>122</v>
      </c>
      <c r="E83" s="189">
        <v>13</v>
      </c>
      <c r="F83" s="188">
        <v>25</v>
      </c>
      <c r="G83" s="188">
        <v>2</v>
      </c>
      <c r="H83" s="188"/>
      <c r="I83" s="188">
        <v>1</v>
      </c>
      <c r="J83" s="190"/>
      <c r="K83" s="191"/>
      <c r="L83" s="188"/>
      <c r="M83" s="188"/>
      <c r="N83" s="192">
        <v>3</v>
      </c>
      <c r="O83" s="204"/>
      <c r="P83" s="194">
        <f t="shared" si="0"/>
        <v>31</v>
      </c>
      <c r="Q83" s="25"/>
      <c r="R83" s="25"/>
      <c r="S83" s="25"/>
    </row>
    <row r="84" spans="1:19" ht="13.5" thickBot="1">
      <c r="A84" s="156" t="s">
        <v>258</v>
      </c>
      <c r="B84" s="188" t="s">
        <v>263</v>
      </c>
      <c r="C84" s="187" t="s">
        <v>264</v>
      </c>
      <c r="D84" s="188" t="s">
        <v>122</v>
      </c>
      <c r="E84" s="189">
        <v>16</v>
      </c>
      <c r="F84" s="188">
        <v>36</v>
      </c>
      <c r="G84" s="188">
        <v>1</v>
      </c>
      <c r="H84" s="188"/>
      <c r="I84" s="188">
        <v>3</v>
      </c>
      <c r="J84" s="190"/>
      <c r="K84" s="191"/>
      <c r="L84" s="188"/>
      <c r="M84" s="188"/>
      <c r="N84" s="192"/>
      <c r="O84" s="204"/>
      <c r="P84" s="194">
        <f t="shared" si="0"/>
        <v>40</v>
      </c>
      <c r="Q84" s="25"/>
      <c r="R84" s="25"/>
      <c r="S84" s="25"/>
    </row>
    <row r="85" spans="1:19" ht="13.5" thickTop="1">
      <c r="A85" s="256" t="s">
        <v>260</v>
      </c>
      <c r="B85" s="208">
        <v>2419200</v>
      </c>
      <c r="C85" s="207" t="s">
        <v>261</v>
      </c>
      <c r="D85" s="208" t="s">
        <v>122</v>
      </c>
      <c r="E85" s="209">
        <v>5</v>
      </c>
      <c r="F85" s="208">
        <v>19</v>
      </c>
      <c r="G85" s="208"/>
      <c r="H85" s="208"/>
      <c r="I85" s="208"/>
      <c r="J85" s="180"/>
      <c r="K85" s="210"/>
      <c r="L85" s="208"/>
      <c r="M85" s="208"/>
      <c r="N85" s="149">
        <v>1</v>
      </c>
      <c r="O85" s="229">
        <v>1</v>
      </c>
      <c r="P85" s="194">
        <f t="shared" si="0"/>
        <v>21</v>
      </c>
      <c r="Q85" s="25"/>
      <c r="R85" s="25"/>
      <c r="S85" s="25"/>
    </row>
    <row r="86" spans="1:19" ht="12.75">
      <c r="A86" s="258" t="s">
        <v>191</v>
      </c>
      <c r="B86" s="188">
        <v>2687200</v>
      </c>
      <c r="C86" s="187" t="s">
        <v>265</v>
      </c>
      <c r="D86" s="188" t="s">
        <v>122</v>
      </c>
      <c r="E86" s="189">
        <v>10</v>
      </c>
      <c r="F86" s="188">
        <v>17</v>
      </c>
      <c r="G86" s="188"/>
      <c r="H86" s="188"/>
      <c r="I86" s="188"/>
      <c r="J86" s="190"/>
      <c r="K86" s="191"/>
      <c r="L86" s="188"/>
      <c r="M86" s="188"/>
      <c r="N86" s="192"/>
      <c r="O86" s="204"/>
      <c r="P86" s="194">
        <f t="shared" si="0"/>
        <v>17</v>
      </c>
      <c r="Q86" s="25"/>
      <c r="R86" s="25"/>
      <c r="S86" s="25"/>
    </row>
    <row r="87" spans="1:19" ht="13.5" thickBot="1">
      <c r="A87" s="156" t="s">
        <v>258</v>
      </c>
      <c r="B87" s="188" t="s">
        <v>262</v>
      </c>
      <c r="C87" s="187" t="s">
        <v>55</v>
      </c>
      <c r="D87" s="188" t="s">
        <v>122</v>
      </c>
      <c r="E87" s="189">
        <v>10</v>
      </c>
      <c r="F87" s="188">
        <v>18</v>
      </c>
      <c r="G87" s="188"/>
      <c r="H87" s="188"/>
      <c r="I87" s="188"/>
      <c r="J87" s="190"/>
      <c r="K87" s="191">
        <v>1</v>
      </c>
      <c r="L87" s="188"/>
      <c r="M87" s="188"/>
      <c r="N87" s="192"/>
      <c r="O87" s="204">
        <v>1</v>
      </c>
      <c r="P87" s="194">
        <f t="shared" si="0"/>
        <v>20</v>
      </c>
      <c r="Q87" s="25"/>
      <c r="R87" s="25"/>
      <c r="S87" s="25"/>
    </row>
    <row r="88" spans="1:19" ht="13.5" thickTop="1">
      <c r="A88" s="256" t="s">
        <v>225</v>
      </c>
      <c r="B88" s="208" t="s">
        <v>266</v>
      </c>
      <c r="C88" s="207" t="s">
        <v>267</v>
      </c>
      <c r="D88" s="208" t="s">
        <v>122</v>
      </c>
      <c r="E88" s="209">
        <v>7</v>
      </c>
      <c r="F88" s="208">
        <v>15</v>
      </c>
      <c r="G88" s="208">
        <v>3</v>
      </c>
      <c r="H88" s="208">
        <v>1</v>
      </c>
      <c r="I88" s="208"/>
      <c r="J88" s="180"/>
      <c r="K88" s="210"/>
      <c r="L88" s="208">
        <v>2</v>
      </c>
      <c r="M88" s="208"/>
      <c r="N88" s="149"/>
      <c r="O88" s="220">
        <v>1</v>
      </c>
      <c r="P88" s="194">
        <f t="shared" si="0"/>
        <v>22</v>
      </c>
      <c r="Q88" s="25"/>
      <c r="R88" s="25"/>
      <c r="S88" s="25"/>
    </row>
    <row r="89" spans="1:19" ht="12.75">
      <c r="A89" s="258" t="s">
        <v>167</v>
      </c>
      <c r="B89" s="188">
        <v>6446200</v>
      </c>
      <c r="C89" s="187" t="s">
        <v>88</v>
      </c>
      <c r="D89" s="188">
        <v>3</v>
      </c>
      <c r="E89" s="189">
        <v>6</v>
      </c>
      <c r="F89" s="188">
        <v>13</v>
      </c>
      <c r="G89" s="188"/>
      <c r="H89" s="188"/>
      <c r="I89" s="188"/>
      <c r="J89" s="190"/>
      <c r="K89" s="191"/>
      <c r="L89" s="188">
        <v>2</v>
      </c>
      <c r="M89" s="188"/>
      <c r="N89" s="192"/>
      <c r="O89" s="204"/>
      <c r="P89" s="194">
        <f t="shared" si="0"/>
        <v>15</v>
      </c>
      <c r="Q89" s="25"/>
      <c r="R89" s="25"/>
      <c r="S89" s="25"/>
    </row>
    <row r="90" spans="1:19" ht="12.75">
      <c r="A90" s="259" t="s">
        <v>227</v>
      </c>
      <c r="B90" s="188">
        <v>6456200</v>
      </c>
      <c r="C90" s="187" t="s">
        <v>89</v>
      </c>
      <c r="D90" s="188">
        <v>3</v>
      </c>
      <c r="E90" s="189">
        <v>6</v>
      </c>
      <c r="F90" s="188">
        <v>21</v>
      </c>
      <c r="G90" s="188"/>
      <c r="H90" s="188">
        <v>3</v>
      </c>
      <c r="I90" s="188"/>
      <c r="J90" s="190"/>
      <c r="K90" s="191"/>
      <c r="L90" s="188">
        <v>1</v>
      </c>
      <c r="M90" s="188"/>
      <c r="N90" s="192"/>
      <c r="O90" s="204">
        <v>1</v>
      </c>
      <c r="P90" s="194">
        <f t="shared" si="0"/>
        <v>26</v>
      </c>
      <c r="Q90" s="25"/>
      <c r="R90" s="25"/>
      <c r="S90" s="25"/>
    </row>
    <row r="91" spans="1:19" ht="12.75">
      <c r="A91" s="156"/>
      <c r="B91" s="188" t="s">
        <v>263</v>
      </c>
      <c r="C91" s="187" t="s">
        <v>264</v>
      </c>
      <c r="D91" s="188" t="s">
        <v>122</v>
      </c>
      <c r="E91" s="189">
        <v>15</v>
      </c>
      <c r="F91" s="188">
        <v>24</v>
      </c>
      <c r="G91" s="188">
        <v>1</v>
      </c>
      <c r="H91" s="188">
        <v>4</v>
      </c>
      <c r="I91" s="188"/>
      <c r="J91" s="190"/>
      <c r="K91" s="191"/>
      <c r="L91" s="188">
        <v>1</v>
      </c>
      <c r="M91" s="188"/>
      <c r="N91" s="192"/>
      <c r="O91" s="204"/>
      <c r="P91" s="194">
        <f t="shared" si="0"/>
        <v>30</v>
      </c>
      <c r="Q91" s="25"/>
      <c r="R91" s="25"/>
      <c r="S91" s="25"/>
    </row>
    <row r="92" spans="1:19" ht="13.5" thickBot="1">
      <c r="A92" s="156"/>
      <c r="B92" s="188" t="s">
        <v>268</v>
      </c>
      <c r="C92" s="187" t="s">
        <v>85</v>
      </c>
      <c r="D92" s="188" t="s">
        <v>122</v>
      </c>
      <c r="E92" s="189">
        <v>7</v>
      </c>
      <c r="F92" s="188">
        <v>28</v>
      </c>
      <c r="G92" s="188"/>
      <c r="H92" s="188"/>
      <c r="I92" s="188"/>
      <c r="J92" s="190"/>
      <c r="K92" s="191"/>
      <c r="L92" s="188"/>
      <c r="M92" s="188"/>
      <c r="N92" s="192"/>
      <c r="O92" s="204"/>
      <c r="P92" s="194">
        <f t="shared" si="0"/>
        <v>28</v>
      </c>
      <c r="Q92" s="25"/>
      <c r="R92" s="25"/>
      <c r="S92" s="25"/>
    </row>
    <row r="93" spans="1:19" ht="13.5" thickTop="1">
      <c r="A93" s="256" t="s">
        <v>269</v>
      </c>
      <c r="B93" s="208" t="s">
        <v>270</v>
      </c>
      <c r="C93" s="207" t="s">
        <v>271</v>
      </c>
      <c r="D93" s="208" t="s">
        <v>122</v>
      </c>
      <c r="E93" s="209">
        <v>5</v>
      </c>
      <c r="F93" s="208">
        <v>25</v>
      </c>
      <c r="G93" s="208">
        <v>2</v>
      </c>
      <c r="H93" s="208"/>
      <c r="I93" s="208"/>
      <c r="J93" s="180"/>
      <c r="K93" s="210"/>
      <c r="L93" s="208">
        <v>1</v>
      </c>
      <c r="M93" s="208"/>
      <c r="N93" s="149"/>
      <c r="O93" s="220">
        <v>2</v>
      </c>
      <c r="P93" s="194">
        <f t="shared" si="0"/>
        <v>30</v>
      </c>
      <c r="Q93" s="25"/>
      <c r="R93" s="25"/>
      <c r="S93" s="25"/>
    </row>
    <row r="94" spans="1:19" ht="12.75">
      <c r="A94" s="258" t="s">
        <v>167</v>
      </c>
      <c r="B94" s="188">
        <v>6444202</v>
      </c>
      <c r="C94" s="187" t="s">
        <v>81</v>
      </c>
      <c r="D94" s="188" t="s">
        <v>122</v>
      </c>
      <c r="E94" s="189">
        <v>2</v>
      </c>
      <c r="F94" s="188">
        <v>14</v>
      </c>
      <c r="G94" s="188"/>
      <c r="H94" s="188"/>
      <c r="I94" s="188"/>
      <c r="J94" s="190"/>
      <c r="K94" s="191"/>
      <c r="L94" s="188"/>
      <c r="M94" s="188"/>
      <c r="N94" s="192">
        <v>1</v>
      </c>
      <c r="O94" s="204"/>
      <c r="P94" s="194">
        <f t="shared" si="0"/>
        <v>15</v>
      </c>
      <c r="Q94" s="25"/>
      <c r="R94" s="25"/>
      <c r="S94" s="25"/>
    </row>
    <row r="95" spans="1:19" ht="13.5" thickBot="1">
      <c r="A95" s="195" t="s">
        <v>198</v>
      </c>
      <c r="B95" s="198">
        <v>6445200</v>
      </c>
      <c r="C95" s="197" t="s">
        <v>82</v>
      </c>
      <c r="D95" s="198" t="s">
        <v>122</v>
      </c>
      <c r="E95" s="199">
        <v>5</v>
      </c>
      <c r="F95" s="198">
        <v>19</v>
      </c>
      <c r="G95" s="198">
        <v>1</v>
      </c>
      <c r="H95" s="198">
        <v>4</v>
      </c>
      <c r="I95" s="198"/>
      <c r="J95" s="200"/>
      <c r="K95" s="201"/>
      <c r="L95" s="198"/>
      <c r="M95" s="198"/>
      <c r="N95" s="202"/>
      <c r="O95" s="211">
        <v>2</v>
      </c>
      <c r="P95" s="265">
        <f t="shared" si="0"/>
        <v>26</v>
      </c>
      <c r="Q95" s="25"/>
      <c r="R95" s="25"/>
      <c r="S95" s="25"/>
    </row>
    <row r="96" spans="1:16" ht="14.25" thickBot="1" thickTop="1">
      <c r="A96" s="266" t="s">
        <v>40</v>
      </c>
      <c r="B96" s="267"/>
      <c r="C96" s="268"/>
      <c r="D96" s="267"/>
      <c r="E96" s="269">
        <f aca="true" t="shared" si="1" ref="E96:O96">SUM(E6:E95)</f>
        <v>427</v>
      </c>
      <c r="F96" s="270">
        <f t="shared" si="1"/>
        <v>1210</v>
      </c>
      <c r="G96" s="270">
        <f t="shared" si="1"/>
        <v>34</v>
      </c>
      <c r="H96" s="270">
        <f t="shared" si="1"/>
        <v>66</v>
      </c>
      <c r="I96" s="270">
        <f t="shared" si="1"/>
        <v>43</v>
      </c>
      <c r="J96" s="271">
        <f t="shared" si="1"/>
        <v>4</v>
      </c>
      <c r="K96" s="272">
        <f t="shared" si="1"/>
        <v>10</v>
      </c>
      <c r="L96" s="270">
        <f t="shared" si="1"/>
        <v>9</v>
      </c>
      <c r="M96" s="270">
        <f t="shared" si="1"/>
        <v>6</v>
      </c>
      <c r="N96" s="273">
        <f t="shared" si="1"/>
        <v>19</v>
      </c>
      <c r="O96" s="271">
        <f t="shared" si="1"/>
        <v>62</v>
      </c>
      <c r="P96" s="274">
        <f t="shared" si="0"/>
        <v>1463</v>
      </c>
    </row>
    <row r="97" spans="1:16" ht="13.5" thickTop="1">
      <c r="A97" s="275"/>
      <c r="B97" s="252"/>
      <c r="C97" s="276"/>
      <c r="D97" s="252"/>
      <c r="E97" s="254"/>
      <c r="F97" s="252"/>
      <c r="G97" s="252"/>
      <c r="H97" s="252"/>
      <c r="I97" s="252"/>
      <c r="J97" s="252"/>
      <c r="K97" s="254"/>
      <c r="L97" s="252"/>
      <c r="M97" s="252"/>
      <c r="N97" s="254"/>
      <c r="O97" s="252"/>
      <c r="P97" s="252"/>
    </row>
    <row r="98" ht="12.75">
      <c r="S98" s="25"/>
    </row>
    <row r="99" ht="12.75">
      <c r="S99" s="25"/>
    </row>
    <row r="100" ht="12.75">
      <c r="S100" s="25"/>
    </row>
    <row r="101" ht="12.75">
      <c r="S101" s="25"/>
    </row>
    <row r="102" ht="12.75">
      <c r="S102" s="25"/>
    </row>
    <row r="103" ht="12.75">
      <c r="S103" s="25"/>
    </row>
    <row r="104" ht="12.75">
      <c r="S104" s="25"/>
    </row>
    <row r="105" ht="12.75">
      <c r="S105" s="25"/>
    </row>
    <row r="106" ht="12.75">
      <c r="S106" s="25"/>
    </row>
    <row r="107" ht="12.75">
      <c r="S107" s="25"/>
    </row>
    <row r="108" ht="12.75">
      <c r="S108" s="25"/>
    </row>
    <row r="109" ht="12.75">
      <c r="S109" s="25"/>
    </row>
    <row r="110" ht="12.75">
      <c r="S110" s="25"/>
    </row>
    <row r="111" ht="12.75">
      <c r="S111" s="25"/>
    </row>
    <row r="112" ht="12.75">
      <c r="S112" s="25"/>
    </row>
    <row r="113" ht="12.75">
      <c r="S113" s="25"/>
    </row>
    <row r="114" ht="12.75">
      <c r="S114" s="25"/>
    </row>
    <row r="115" ht="12.75">
      <c r="S115" s="25"/>
    </row>
    <row r="116" ht="12.75">
      <c r="S116" s="25"/>
    </row>
    <row r="117" ht="12.75">
      <c r="S117" s="25"/>
    </row>
    <row r="118" ht="12.75">
      <c r="S118" s="25"/>
    </row>
    <row r="119" ht="12.75">
      <c r="S119" s="25"/>
    </row>
    <row r="120" ht="12.75">
      <c r="S120" s="25"/>
    </row>
    <row r="121" ht="12.75">
      <c r="S121" s="25"/>
    </row>
    <row r="122" ht="12.75">
      <c r="S122" s="25"/>
    </row>
    <row r="123" ht="12.75">
      <c r="S123" s="25"/>
    </row>
    <row r="124" ht="12.75">
      <c r="S124" s="25"/>
    </row>
    <row r="125" ht="12.75">
      <c r="S125" s="25"/>
    </row>
    <row r="126" ht="12.75">
      <c r="S126" s="25"/>
    </row>
    <row r="127" ht="12.75">
      <c r="S127" s="25"/>
    </row>
    <row r="128" ht="12.75">
      <c r="S128" s="25"/>
    </row>
    <row r="129" ht="12.75">
      <c r="S129" s="25"/>
    </row>
    <row r="130" ht="12.75">
      <c r="S130" s="25"/>
    </row>
    <row r="131" ht="12.75">
      <c r="S131" s="25"/>
    </row>
    <row r="132" ht="12.75">
      <c r="S132" s="25"/>
    </row>
    <row r="133" ht="12.75">
      <c r="S133" s="25"/>
    </row>
    <row r="134" ht="12.75">
      <c r="S134" s="25"/>
    </row>
    <row r="135" ht="12.75">
      <c r="S135" s="25"/>
    </row>
    <row r="136" ht="12.75">
      <c r="S136" s="25"/>
    </row>
    <row r="137" ht="12.75">
      <c r="S137" s="25"/>
    </row>
    <row r="138" ht="12.75">
      <c r="S138" s="25"/>
    </row>
    <row r="139" ht="12.75">
      <c r="S139" s="25"/>
    </row>
    <row r="140" ht="12.75">
      <c r="S140" s="25"/>
    </row>
    <row r="141" ht="12.75">
      <c r="S141" s="25"/>
    </row>
    <row r="142" ht="12.75">
      <c r="S142" s="25"/>
    </row>
    <row r="143" ht="12.75">
      <c r="S143" s="25"/>
    </row>
    <row r="144" ht="12.75">
      <c r="S144" s="25"/>
    </row>
    <row r="145" ht="12.75">
      <c r="S145" s="25"/>
    </row>
    <row r="146" ht="12.75">
      <c r="S146" s="25"/>
    </row>
    <row r="147" ht="12.75">
      <c r="S147" s="25"/>
    </row>
    <row r="148" ht="12.75">
      <c r="S148" s="25"/>
    </row>
    <row r="149" ht="12.75">
      <c r="S149" s="25"/>
    </row>
    <row r="150" ht="12.75">
      <c r="S150" s="25"/>
    </row>
    <row r="151" ht="12.75">
      <c r="S151" s="25"/>
    </row>
    <row r="152" ht="12.75">
      <c r="S152" s="25"/>
    </row>
    <row r="153" ht="12.75">
      <c r="S153" s="25"/>
    </row>
    <row r="154" ht="12.75">
      <c r="S154" s="25"/>
    </row>
    <row r="155" ht="12.75">
      <c r="S155" s="25"/>
    </row>
    <row r="156" ht="12.75">
      <c r="S156" s="25"/>
    </row>
    <row r="157" ht="12.75">
      <c r="S157" s="25"/>
    </row>
    <row r="158" ht="12.75">
      <c r="S158" s="25"/>
    </row>
    <row r="159" ht="12.75">
      <c r="S159" s="25"/>
    </row>
    <row r="160" ht="12.75">
      <c r="S160" s="25"/>
    </row>
    <row r="161" ht="12.75">
      <c r="S161" s="25"/>
    </row>
    <row r="162" ht="12.75">
      <c r="S162" s="25"/>
    </row>
    <row r="163" ht="12.75">
      <c r="S163" s="25"/>
    </row>
    <row r="164" ht="12.75">
      <c r="S164" s="25"/>
    </row>
    <row r="165" ht="12.75">
      <c r="S165" s="25"/>
    </row>
    <row r="166" ht="12.75">
      <c r="S166" s="25"/>
    </row>
    <row r="167" ht="12.75">
      <c r="S167" s="25"/>
    </row>
    <row r="168" ht="12.75">
      <c r="S168" s="25"/>
    </row>
    <row r="169" ht="12.75">
      <c r="S169" s="25"/>
    </row>
    <row r="170" ht="12.75">
      <c r="S170" s="25"/>
    </row>
    <row r="171" ht="12.75">
      <c r="S171" s="25"/>
    </row>
    <row r="172" ht="12.75">
      <c r="S172" s="25"/>
    </row>
    <row r="173" ht="12.75">
      <c r="S173" s="25"/>
    </row>
    <row r="174" ht="12.75">
      <c r="S174" s="25"/>
    </row>
    <row r="175" ht="12.75">
      <c r="S175" s="25"/>
    </row>
    <row r="176" ht="12.75">
      <c r="S176" s="25"/>
    </row>
    <row r="177" ht="12.75">
      <c r="S177" s="25"/>
    </row>
    <row r="178" ht="12.75">
      <c r="S178" s="25"/>
    </row>
    <row r="179" ht="12.75">
      <c r="S179" s="25"/>
    </row>
    <row r="180" ht="12.75">
      <c r="S180" s="25"/>
    </row>
    <row r="181" ht="12.75">
      <c r="S181" s="25"/>
    </row>
    <row r="182" ht="12.75">
      <c r="S182" s="25"/>
    </row>
    <row r="183" ht="12.75">
      <c r="S183" s="25"/>
    </row>
    <row r="184" ht="12.75">
      <c r="S184" s="25"/>
    </row>
    <row r="185" ht="12.75">
      <c r="S185" s="25"/>
    </row>
    <row r="186" ht="12.75">
      <c r="S186" s="25"/>
    </row>
    <row r="187" ht="12.75">
      <c r="S187" s="25"/>
    </row>
    <row r="188" ht="12.75">
      <c r="S188" s="25"/>
    </row>
    <row r="189" ht="12.75">
      <c r="S189" s="25"/>
    </row>
    <row r="190" ht="12.75">
      <c r="S190" s="25"/>
    </row>
    <row r="191" ht="12.75">
      <c r="S191" s="25"/>
    </row>
    <row r="192" ht="12.75">
      <c r="S192" s="25"/>
    </row>
    <row r="193" ht="12.75">
      <c r="S193" s="25"/>
    </row>
    <row r="194" ht="12.75">
      <c r="S194" s="25"/>
    </row>
    <row r="195" ht="12.75">
      <c r="S195" s="25"/>
    </row>
    <row r="196" ht="12.75">
      <c r="S196" s="25"/>
    </row>
    <row r="197" ht="12.75">
      <c r="S197" s="25"/>
    </row>
    <row r="198" ht="12.75">
      <c r="S198" s="25"/>
    </row>
    <row r="199" ht="12.75">
      <c r="S199" s="25"/>
    </row>
    <row r="200" ht="12.75">
      <c r="S200" s="25"/>
    </row>
    <row r="201" ht="12.75">
      <c r="S201" s="25"/>
    </row>
    <row r="202" ht="12.75">
      <c r="S202" s="25"/>
    </row>
    <row r="203" ht="12.75">
      <c r="S203" s="25"/>
    </row>
    <row r="204" ht="12.75">
      <c r="S204" s="25"/>
    </row>
    <row r="205" ht="12.75">
      <c r="S205" s="25"/>
    </row>
    <row r="206" ht="12.75">
      <c r="S206" s="25"/>
    </row>
    <row r="207" ht="12.75">
      <c r="S207" s="25"/>
    </row>
    <row r="208" ht="12.75">
      <c r="S208" s="25"/>
    </row>
    <row r="209" ht="12.75">
      <c r="S209" s="25"/>
    </row>
    <row r="210" ht="12.75">
      <c r="S210" s="25"/>
    </row>
    <row r="211" ht="12.75">
      <c r="S211" s="25"/>
    </row>
    <row r="212" ht="12.75">
      <c r="S212" s="25"/>
    </row>
    <row r="213" ht="12.75">
      <c r="S213" s="25"/>
    </row>
    <row r="214" ht="12.75">
      <c r="S214" s="25"/>
    </row>
    <row r="215" ht="12.75">
      <c r="S215" s="25"/>
    </row>
    <row r="216" ht="12.75">
      <c r="S216" s="25"/>
    </row>
    <row r="217" ht="12.75">
      <c r="S217" s="25"/>
    </row>
    <row r="218" ht="12.75">
      <c r="S218" s="25"/>
    </row>
    <row r="219" ht="12.75">
      <c r="S219" s="25"/>
    </row>
    <row r="220" ht="12.75">
      <c r="S220" s="25"/>
    </row>
    <row r="221" ht="12.75">
      <c r="S221" s="25"/>
    </row>
    <row r="222" ht="12.75">
      <c r="S222" s="25"/>
    </row>
    <row r="223" ht="12.75">
      <c r="S223" s="25"/>
    </row>
    <row r="224" ht="12.75">
      <c r="S224" s="25"/>
    </row>
    <row r="225" ht="12.75">
      <c r="S225" s="25"/>
    </row>
    <row r="226" ht="12.75">
      <c r="S226" s="25"/>
    </row>
    <row r="227" ht="12.75">
      <c r="S227" s="25"/>
    </row>
    <row r="228" ht="12.75">
      <c r="S228" s="25"/>
    </row>
    <row r="229" ht="12.75">
      <c r="S229" s="25"/>
    </row>
    <row r="230" ht="12.75">
      <c r="S230" s="25"/>
    </row>
    <row r="231" ht="12.75">
      <c r="S231" s="25"/>
    </row>
    <row r="232" ht="12.75">
      <c r="S232" s="25"/>
    </row>
    <row r="233" ht="12.75">
      <c r="S233" s="25"/>
    </row>
    <row r="234" ht="12.75">
      <c r="S234" s="25"/>
    </row>
    <row r="235" ht="12.75">
      <c r="S235" s="25"/>
    </row>
    <row r="236" ht="12.75">
      <c r="S236" s="25"/>
    </row>
    <row r="237" ht="12.75">
      <c r="S237" s="25"/>
    </row>
    <row r="238" ht="12.75">
      <c r="S238" s="25"/>
    </row>
    <row r="239" ht="12.75">
      <c r="S239" s="25"/>
    </row>
    <row r="240" ht="12.75">
      <c r="S240" s="25"/>
    </row>
    <row r="241" ht="12.75">
      <c r="S241" s="25"/>
    </row>
    <row r="242" ht="12.75">
      <c r="S242" s="25"/>
    </row>
    <row r="243" ht="12.75">
      <c r="S243" s="25"/>
    </row>
    <row r="244" ht="12.75">
      <c r="S244" s="25"/>
    </row>
    <row r="245" ht="12.75">
      <c r="S245" s="25"/>
    </row>
    <row r="246" ht="12.75">
      <c r="S246" s="25"/>
    </row>
    <row r="247" ht="12.75">
      <c r="S247" s="25"/>
    </row>
    <row r="248" ht="12.75">
      <c r="S248" s="25"/>
    </row>
    <row r="249" ht="12.75">
      <c r="S249" s="25"/>
    </row>
  </sheetData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31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6"/>
  <sheetViews>
    <sheetView tabSelected="1" workbookViewId="0" topLeftCell="A1">
      <selection activeCell="Q2" sqref="Q2"/>
    </sheetView>
  </sheetViews>
  <sheetFormatPr defaultColWidth="9.00390625" defaultRowHeight="12.75"/>
  <cols>
    <col min="1" max="1" width="37.75390625" style="0" customWidth="1"/>
    <col min="2" max="2" width="4.875" style="0" customWidth="1"/>
    <col min="3" max="3" width="4.00390625" style="0" customWidth="1"/>
    <col min="4" max="4" width="3.25390625" style="0" customWidth="1"/>
    <col min="5" max="5" width="1.625" style="0" customWidth="1"/>
    <col min="6" max="7" width="3.375" style="0" customWidth="1"/>
    <col min="8" max="8" width="1.625" style="0" customWidth="1"/>
    <col min="9" max="9" width="4.00390625" style="0" customWidth="1"/>
    <col min="10" max="10" width="4.125" style="0" customWidth="1"/>
    <col min="11" max="11" width="1.625" style="0" customWidth="1"/>
    <col min="12" max="12" width="3.75390625" style="0" customWidth="1"/>
    <col min="13" max="13" width="4.125" style="0" customWidth="1"/>
    <col min="14" max="14" width="1.625" style="0" customWidth="1"/>
    <col min="15" max="15" width="4.25390625" style="0" customWidth="1"/>
    <col min="16" max="16" width="4.00390625" style="0" customWidth="1"/>
    <col min="17" max="17" width="1.625" style="0" customWidth="1"/>
    <col min="19" max="19" width="5.125" style="0" customWidth="1"/>
    <col min="20" max="20" width="4.875" style="0" customWidth="1"/>
    <col min="21" max="21" width="5.625" style="0" customWidth="1"/>
    <col min="22" max="22" width="5.125" style="0" customWidth="1"/>
  </cols>
  <sheetData>
    <row r="1" spans="1:17" ht="15.75">
      <c r="A1" s="20" t="s">
        <v>371</v>
      </c>
      <c r="B1" s="315"/>
      <c r="C1" s="324"/>
      <c r="D1" s="316"/>
      <c r="E1" s="317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22"/>
    </row>
    <row r="2" spans="1:17" ht="15.75">
      <c r="A2" s="314"/>
      <c r="B2" s="315"/>
      <c r="C2" s="324"/>
      <c r="D2" s="316"/>
      <c r="E2" s="317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50" t="s">
        <v>374</v>
      </c>
    </row>
    <row r="3" spans="1:17" ht="15.75">
      <c r="A3" s="313"/>
      <c r="B3" s="315"/>
      <c r="C3" s="324"/>
      <c r="D3" s="316"/>
      <c r="E3" s="317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50" t="s">
        <v>373</v>
      </c>
    </row>
    <row r="4" spans="1:17" ht="15.75">
      <c r="A4" s="313"/>
      <c r="B4" s="315"/>
      <c r="C4" s="324"/>
      <c r="D4" s="316"/>
      <c r="E4" s="317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22"/>
    </row>
    <row r="5" spans="1:17" ht="15.75">
      <c r="A5" s="313" t="s">
        <v>309</v>
      </c>
      <c r="B5" s="315"/>
      <c r="C5" s="324"/>
      <c r="D5" s="316"/>
      <c r="E5" s="317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22"/>
    </row>
    <row r="6" spans="1:17" ht="15.75">
      <c r="A6" s="313" t="s">
        <v>305</v>
      </c>
      <c r="B6" s="315"/>
      <c r="C6" s="324"/>
      <c r="D6" s="316"/>
      <c r="E6" s="317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22"/>
    </row>
    <row r="7" spans="1:17" ht="15.75">
      <c r="A7" s="313"/>
      <c r="B7" s="315"/>
      <c r="C7" s="324"/>
      <c r="D7" s="316"/>
      <c r="E7" s="317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22"/>
    </row>
    <row r="8" spans="1:17" ht="15.75">
      <c r="A8" s="313" t="s">
        <v>306</v>
      </c>
      <c r="B8" s="315"/>
      <c r="C8" s="324"/>
      <c r="D8" s="316"/>
      <c r="E8" s="317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22"/>
    </row>
    <row r="9" spans="1:17" ht="15.75">
      <c r="A9" s="313" t="s">
        <v>308</v>
      </c>
      <c r="B9" s="315"/>
      <c r="C9" s="324"/>
      <c r="D9" s="316"/>
      <c r="E9" s="317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22"/>
    </row>
    <row r="10" spans="1:17" ht="15.75">
      <c r="A10" s="313" t="s">
        <v>307</v>
      </c>
      <c r="B10" s="315"/>
      <c r="C10" s="324"/>
      <c r="D10" s="316"/>
      <c r="E10" s="317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22"/>
    </row>
    <row r="11" spans="1:17" ht="15.75">
      <c r="A11" s="313" t="s">
        <v>310</v>
      </c>
      <c r="B11" s="315"/>
      <c r="C11" s="324"/>
      <c r="D11" s="316"/>
      <c r="E11" s="317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22"/>
    </row>
    <row r="12" spans="1:17" ht="15.75">
      <c r="A12" s="313" t="s">
        <v>372</v>
      </c>
      <c r="B12" s="315"/>
      <c r="C12" s="324"/>
      <c r="D12" s="316"/>
      <c r="E12" s="317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22"/>
    </row>
    <row r="13" spans="1:17" ht="15.75">
      <c r="A13" s="313" t="s">
        <v>312</v>
      </c>
      <c r="B13" s="315"/>
      <c r="C13" s="324"/>
      <c r="D13" s="316"/>
      <c r="E13" s="317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22"/>
    </row>
    <row r="14" spans="1:17" ht="15">
      <c r="A14" s="313" t="s">
        <v>311</v>
      </c>
      <c r="B14" s="20"/>
      <c r="C14" s="325"/>
      <c r="D14" s="22"/>
      <c r="E14" s="2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2.75">
      <c r="A15" s="74"/>
      <c r="B15" s="20"/>
      <c r="C15" s="325"/>
      <c r="D15" s="22"/>
      <c r="E15" s="21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2.75">
      <c r="A16" s="74"/>
      <c r="B16" s="20"/>
      <c r="C16" s="325"/>
      <c r="D16" s="22"/>
      <c r="E16" s="21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3.5" thickBot="1">
      <c r="A17" s="74"/>
      <c r="B17" s="20"/>
      <c r="C17" s="325"/>
      <c r="D17" s="22"/>
      <c r="E17" s="21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2.75">
      <c r="A18" s="31" t="s">
        <v>45</v>
      </c>
      <c r="B18" s="41"/>
      <c r="C18" s="326" t="s">
        <v>123</v>
      </c>
      <c r="D18" s="67"/>
      <c r="E18" s="72"/>
      <c r="F18" s="44"/>
      <c r="G18" s="82"/>
      <c r="H18" s="290"/>
      <c r="I18" s="44"/>
      <c r="J18" s="82"/>
      <c r="K18" s="290"/>
      <c r="L18" s="82"/>
      <c r="M18" s="82"/>
      <c r="N18" s="290"/>
      <c r="O18" s="82"/>
      <c r="P18" s="82"/>
      <c r="Q18" s="292"/>
    </row>
    <row r="19" spans="1:17" ht="12.75">
      <c r="A19" s="30"/>
      <c r="B19" s="42"/>
      <c r="C19" s="327" t="s">
        <v>175</v>
      </c>
      <c r="D19" s="68"/>
      <c r="E19" s="29"/>
      <c r="F19" s="45" t="s">
        <v>174</v>
      </c>
      <c r="G19" s="83"/>
      <c r="H19" s="291"/>
      <c r="I19" s="45" t="s">
        <v>301</v>
      </c>
      <c r="J19" s="83"/>
      <c r="K19" s="291"/>
      <c r="L19" s="83" t="s">
        <v>176</v>
      </c>
      <c r="M19" s="83"/>
      <c r="N19" s="83"/>
      <c r="O19" s="45" t="s">
        <v>173</v>
      </c>
      <c r="P19" s="83"/>
      <c r="Q19" s="293"/>
    </row>
    <row r="20" spans="1:17" ht="12.75">
      <c r="A20" s="30" t="s">
        <v>46</v>
      </c>
      <c r="B20" s="42"/>
      <c r="C20" s="327" t="s">
        <v>282</v>
      </c>
      <c r="D20" s="68"/>
      <c r="E20" s="29"/>
      <c r="F20" s="294" t="s">
        <v>282</v>
      </c>
      <c r="G20" s="295"/>
      <c r="H20" s="296"/>
      <c r="I20" s="294" t="s">
        <v>282</v>
      </c>
      <c r="J20" s="295"/>
      <c r="K20" s="296"/>
      <c r="L20" s="68" t="s">
        <v>282</v>
      </c>
      <c r="M20" s="68"/>
      <c r="N20" s="29"/>
      <c r="O20" s="297" t="s">
        <v>282</v>
      </c>
      <c r="P20" s="68"/>
      <c r="Q20" s="298"/>
    </row>
    <row r="21" spans="1:17" ht="13.5" thickBot="1">
      <c r="A21" s="32"/>
      <c r="B21" s="43"/>
      <c r="C21" s="328" t="s">
        <v>284</v>
      </c>
      <c r="D21" s="283"/>
      <c r="E21" s="283"/>
      <c r="F21" s="289" t="s">
        <v>284</v>
      </c>
      <c r="G21" s="283"/>
      <c r="H21" s="283"/>
      <c r="I21" s="289" t="s">
        <v>284</v>
      </c>
      <c r="J21" s="283"/>
      <c r="K21" s="283"/>
      <c r="L21" s="289" t="s">
        <v>284</v>
      </c>
      <c r="M21" s="283"/>
      <c r="N21" s="283"/>
      <c r="O21" s="299" t="s">
        <v>284</v>
      </c>
      <c r="P21" s="283"/>
      <c r="Q21" s="69"/>
    </row>
    <row r="22" spans="1:17" ht="15.75">
      <c r="A22" s="33" t="s">
        <v>47</v>
      </c>
      <c r="B22" s="319"/>
      <c r="C22" s="329"/>
      <c r="D22" s="284"/>
      <c r="E22" s="284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86"/>
    </row>
    <row r="23" spans="1:17" ht="12.75">
      <c r="A23" s="28" t="s">
        <v>313</v>
      </c>
      <c r="B23" s="38" t="s">
        <v>51</v>
      </c>
      <c r="C23" s="330"/>
      <c r="D23" s="285"/>
      <c r="E23" s="70" t="s">
        <v>286</v>
      </c>
      <c r="F23" s="84"/>
      <c r="G23" s="113"/>
      <c r="H23" s="87" t="s">
        <v>286</v>
      </c>
      <c r="I23" s="113"/>
      <c r="J23" s="113"/>
      <c r="K23" s="87" t="s">
        <v>286</v>
      </c>
      <c r="L23" s="113"/>
      <c r="M23" s="113"/>
      <c r="N23" s="87" t="s">
        <v>286</v>
      </c>
      <c r="O23" s="113"/>
      <c r="P23" s="113"/>
      <c r="Q23" s="87" t="s">
        <v>286</v>
      </c>
    </row>
    <row r="24" spans="1:17" ht="12.75">
      <c r="A24" s="28" t="s">
        <v>341</v>
      </c>
      <c r="B24" s="38" t="s">
        <v>51</v>
      </c>
      <c r="C24" s="330">
        <v>1</v>
      </c>
      <c r="D24" s="285"/>
      <c r="E24" s="70" t="s">
        <v>286</v>
      </c>
      <c r="F24" s="84"/>
      <c r="G24" s="113"/>
      <c r="H24" s="87" t="s">
        <v>286</v>
      </c>
      <c r="I24" s="113"/>
      <c r="J24" s="113"/>
      <c r="K24" s="87" t="s">
        <v>286</v>
      </c>
      <c r="L24" s="113"/>
      <c r="M24" s="113"/>
      <c r="N24" s="87" t="s">
        <v>286</v>
      </c>
      <c r="O24" s="113"/>
      <c r="P24" s="113"/>
      <c r="Q24" s="87" t="s">
        <v>286</v>
      </c>
    </row>
    <row r="25" spans="1:17" ht="15.75">
      <c r="A25" s="34" t="s">
        <v>50</v>
      </c>
      <c r="B25" s="320"/>
      <c r="C25" s="331"/>
      <c r="D25" s="286"/>
      <c r="E25" s="286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88"/>
    </row>
    <row r="26" spans="1:20" ht="12.75">
      <c r="A26" s="28" t="s">
        <v>50</v>
      </c>
      <c r="B26" s="38" t="s">
        <v>51</v>
      </c>
      <c r="C26" s="330">
        <v>9</v>
      </c>
      <c r="D26" s="285">
        <v>2</v>
      </c>
      <c r="E26" s="70"/>
      <c r="F26" s="84"/>
      <c r="G26" s="113">
        <v>1</v>
      </c>
      <c r="H26" s="87"/>
      <c r="I26" s="113">
        <v>2</v>
      </c>
      <c r="J26" s="113">
        <v>3</v>
      </c>
      <c r="K26" s="87"/>
      <c r="L26" s="113"/>
      <c r="M26" s="113">
        <v>1</v>
      </c>
      <c r="N26" s="87"/>
      <c r="O26" s="113">
        <v>10</v>
      </c>
      <c r="P26" s="113">
        <v>1</v>
      </c>
      <c r="Q26" s="87"/>
      <c r="T26" s="276"/>
    </row>
    <row r="27" spans="1:20" ht="12.75">
      <c r="A27" s="28" t="s">
        <v>324</v>
      </c>
      <c r="B27" s="38" t="s">
        <v>51</v>
      </c>
      <c r="C27" s="330">
        <v>2</v>
      </c>
      <c r="D27" s="285">
        <v>3</v>
      </c>
      <c r="E27" s="70" t="s">
        <v>286</v>
      </c>
      <c r="F27" s="84"/>
      <c r="G27" s="113"/>
      <c r="H27" s="87"/>
      <c r="I27" s="113"/>
      <c r="J27" s="113"/>
      <c r="K27" s="87" t="s">
        <v>286</v>
      </c>
      <c r="L27" s="113"/>
      <c r="M27" s="113"/>
      <c r="N27" s="87" t="s">
        <v>286</v>
      </c>
      <c r="O27" s="113"/>
      <c r="P27" s="113"/>
      <c r="Q27" s="87" t="s">
        <v>286</v>
      </c>
      <c r="T27" s="276"/>
    </row>
    <row r="28" spans="1:20" ht="12.75">
      <c r="A28" s="35" t="s">
        <v>285</v>
      </c>
      <c r="B28" s="38" t="s">
        <v>49</v>
      </c>
      <c r="C28" s="330"/>
      <c r="D28" s="285">
        <v>1</v>
      </c>
      <c r="E28" s="70"/>
      <c r="F28" s="84"/>
      <c r="G28" s="113">
        <v>1</v>
      </c>
      <c r="H28" s="87"/>
      <c r="I28" s="113"/>
      <c r="J28" s="113">
        <v>1</v>
      </c>
      <c r="K28" s="87"/>
      <c r="L28" s="113">
        <v>1</v>
      </c>
      <c r="M28" s="113">
        <v>1</v>
      </c>
      <c r="N28" s="87"/>
      <c r="O28" s="113"/>
      <c r="P28" s="113">
        <v>1</v>
      </c>
      <c r="Q28" s="87"/>
      <c r="T28" s="276"/>
    </row>
    <row r="29" spans="1:20" ht="12.75">
      <c r="A29" s="28" t="s">
        <v>283</v>
      </c>
      <c r="B29" s="38" t="s">
        <v>49</v>
      </c>
      <c r="C29" s="330">
        <v>2</v>
      </c>
      <c r="D29" s="285">
        <v>2</v>
      </c>
      <c r="E29" s="70"/>
      <c r="F29" s="84">
        <v>1</v>
      </c>
      <c r="G29" s="113">
        <v>6</v>
      </c>
      <c r="H29" s="87"/>
      <c r="I29" s="113">
        <v>2</v>
      </c>
      <c r="J29" s="113">
        <v>2</v>
      </c>
      <c r="K29" s="87"/>
      <c r="L29" s="113"/>
      <c r="M29" s="113">
        <v>2</v>
      </c>
      <c r="N29" s="87"/>
      <c r="O29" s="113">
        <v>1</v>
      </c>
      <c r="P29" s="113">
        <v>2</v>
      </c>
      <c r="Q29" s="87"/>
      <c r="T29" s="276"/>
    </row>
    <row r="30" spans="1:17" ht="12.75">
      <c r="A30" s="28" t="s">
        <v>129</v>
      </c>
      <c r="B30" s="38" t="s">
        <v>49</v>
      </c>
      <c r="C30" s="330"/>
      <c r="D30" s="285"/>
      <c r="E30" s="70" t="s">
        <v>286</v>
      </c>
      <c r="F30" s="84"/>
      <c r="G30" s="113">
        <v>1</v>
      </c>
      <c r="H30" s="87" t="s">
        <v>286</v>
      </c>
      <c r="I30" s="113"/>
      <c r="J30" s="113">
        <v>1</v>
      </c>
      <c r="K30" s="87" t="s">
        <v>286</v>
      </c>
      <c r="L30" s="113"/>
      <c r="M30" s="113">
        <v>2</v>
      </c>
      <c r="N30" s="87" t="s">
        <v>286</v>
      </c>
      <c r="O30" s="113"/>
      <c r="P30" s="113">
        <v>3</v>
      </c>
      <c r="Q30" s="87" t="s">
        <v>286</v>
      </c>
    </row>
    <row r="31" spans="1:17" ht="12.75">
      <c r="A31" s="28" t="s">
        <v>130</v>
      </c>
      <c r="B31" s="38" t="s">
        <v>49</v>
      </c>
      <c r="C31" s="330"/>
      <c r="D31" s="285"/>
      <c r="E31" s="70" t="s">
        <v>286</v>
      </c>
      <c r="F31" s="84"/>
      <c r="G31" s="113"/>
      <c r="H31" s="87" t="s">
        <v>286</v>
      </c>
      <c r="I31" s="113"/>
      <c r="J31" s="113"/>
      <c r="K31" s="87" t="s">
        <v>286</v>
      </c>
      <c r="L31" s="113"/>
      <c r="M31" s="113"/>
      <c r="N31" s="87" t="s">
        <v>286</v>
      </c>
      <c r="O31" s="113"/>
      <c r="P31" s="113"/>
      <c r="Q31" s="87" t="s">
        <v>286</v>
      </c>
    </row>
    <row r="32" spans="1:17" ht="12.75">
      <c r="A32" s="28" t="s">
        <v>300</v>
      </c>
      <c r="B32" s="38" t="s">
        <v>49</v>
      </c>
      <c r="C32" s="330"/>
      <c r="D32" s="285">
        <v>2</v>
      </c>
      <c r="E32" s="70" t="s">
        <v>286</v>
      </c>
      <c r="F32" s="84"/>
      <c r="G32" s="113"/>
      <c r="H32" s="87" t="s">
        <v>286</v>
      </c>
      <c r="I32" s="113"/>
      <c r="J32" s="113"/>
      <c r="K32" s="87" t="s">
        <v>286</v>
      </c>
      <c r="L32" s="113"/>
      <c r="M32" s="113"/>
      <c r="N32" s="87"/>
      <c r="O32" s="113"/>
      <c r="P32" s="113">
        <v>1</v>
      </c>
      <c r="Q32" s="87" t="s">
        <v>286</v>
      </c>
    </row>
    <row r="33" spans="1:17" ht="12.75">
      <c r="A33" s="28" t="s">
        <v>361</v>
      </c>
      <c r="B33" s="38" t="s">
        <v>49</v>
      </c>
      <c r="C33" s="330"/>
      <c r="D33" s="285"/>
      <c r="E33" s="70" t="s">
        <v>286</v>
      </c>
      <c r="F33" s="84"/>
      <c r="G33" s="113"/>
      <c r="H33" s="87"/>
      <c r="I33" s="113">
        <v>1</v>
      </c>
      <c r="J33" s="113"/>
      <c r="K33" s="87" t="s">
        <v>286</v>
      </c>
      <c r="L33" s="113"/>
      <c r="M33" s="113"/>
      <c r="N33" s="87" t="s">
        <v>286</v>
      </c>
      <c r="O33" s="113"/>
      <c r="P33" s="113"/>
      <c r="Q33" s="87" t="s">
        <v>286</v>
      </c>
    </row>
    <row r="34" spans="1:17" ht="15.75">
      <c r="A34" s="36" t="s">
        <v>54</v>
      </c>
      <c r="B34" s="321"/>
      <c r="C34" s="331"/>
      <c r="D34" s="286"/>
      <c r="E34" s="286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88"/>
    </row>
    <row r="35" spans="1:17" ht="12.75">
      <c r="A35" s="28" t="s">
        <v>345</v>
      </c>
      <c r="B35" s="38" t="s">
        <v>49</v>
      </c>
      <c r="C35" s="330">
        <v>19</v>
      </c>
      <c r="D35" s="285">
        <v>4</v>
      </c>
      <c r="E35" s="70" t="s">
        <v>286</v>
      </c>
      <c r="F35" s="84">
        <v>1</v>
      </c>
      <c r="G35" s="113">
        <v>7</v>
      </c>
      <c r="H35" s="87"/>
      <c r="I35" s="113">
        <v>6</v>
      </c>
      <c r="J35" s="113">
        <v>5</v>
      </c>
      <c r="K35" s="87"/>
      <c r="L35" s="113">
        <v>1</v>
      </c>
      <c r="M35" s="113">
        <v>5</v>
      </c>
      <c r="N35" s="87"/>
      <c r="O35" s="113">
        <v>9</v>
      </c>
      <c r="P35" s="113">
        <v>13</v>
      </c>
      <c r="Q35" s="87"/>
    </row>
    <row r="36" spans="1:17" ht="12.75">
      <c r="A36" s="28" t="s">
        <v>318</v>
      </c>
      <c r="B36" s="38" t="s">
        <v>49</v>
      </c>
      <c r="C36" s="330">
        <v>12</v>
      </c>
      <c r="D36" s="285">
        <v>2</v>
      </c>
      <c r="E36" s="70" t="s">
        <v>286</v>
      </c>
      <c r="F36" s="84">
        <v>4</v>
      </c>
      <c r="G36" s="113">
        <v>13</v>
      </c>
      <c r="H36" s="87"/>
      <c r="I36" s="113"/>
      <c r="J36" s="113">
        <v>1</v>
      </c>
      <c r="K36" s="87"/>
      <c r="L36" s="113"/>
      <c r="M36" s="113">
        <v>6</v>
      </c>
      <c r="N36" s="87"/>
      <c r="O36" s="113"/>
      <c r="P36" s="113">
        <v>2</v>
      </c>
      <c r="Q36" s="87"/>
    </row>
    <row r="37" spans="1:17" ht="12.75">
      <c r="A37" s="28" t="s">
        <v>326</v>
      </c>
      <c r="B37" s="38" t="s">
        <v>49</v>
      </c>
      <c r="C37" s="330">
        <v>5</v>
      </c>
      <c r="D37" s="285">
        <v>3</v>
      </c>
      <c r="E37" s="70" t="s">
        <v>286</v>
      </c>
      <c r="F37" s="84">
        <v>1</v>
      </c>
      <c r="G37" s="113">
        <v>1</v>
      </c>
      <c r="H37" s="87"/>
      <c r="I37" s="113">
        <v>2</v>
      </c>
      <c r="J37" s="113"/>
      <c r="K37" s="113" t="s">
        <v>286</v>
      </c>
      <c r="L37" s="84">
        <v>1</v>
      </c>
      <c r="M37" s="113"/>
      <c r="N37" s="87"/>
      <c r="O37" s="113">
        <v>9</v>
      </c>
      <c r="P37" s="113">
        <v>6</v>
      </c>
      <c r="Q37" s="87" t="s">
        <v>286</v>
      </c>
    </row>
    <row r="38" spans="1:17" ht="15.75">
      <c r="A38" s="36" t="s">
        <v>100</v>
      </c>
      <c r="B38" s="39"/>
      <c r="C38" s="332"/>
      <c r="D38" s="286"/>
      <c r="E38" s="71"/>
      <c r="F38" s="85"/>
      <c r="G38" s="114"/>
      <c r="H38" s="88"/>
      <c r="I38" s="114"/>
      <c r="J38" s="114"/>
      <c r="K38" s="114"/>
      <c r="L38" s="114"/>
      <c r="M38" s="114"/>
      <c r="N38" s="114"/>
      <c r="O38" s="114"/>
      <c r="P38" s="114"/>
      <c r="Q38" s="88"/>
    </row>
    <row r="39" spans="1:17" ht="12.75">
      <c r="A39" s="28" t="s">
        <v>97</v>
      </c>
      <c r="B39" s="38" t="s">
        <v>51</v>
      </c>
      <c r="C39" s="330">
        <v>11</v>
      </c>
      <c r="D39" s="285">
        <v>11</v>
      </c>
      <c r="E39" s="70" t="s">
        <v>286</v>
      </c>
      <c r="F39" s="84">
        <v>2</v>
      </c>
      <c r="G39" s="113"/>
      <c r="H39" s="87"/>
      <c r="I39" s="113">
        <v>4</v>
      </c>
      <c r="J39" s="113">
        <v>4</v>
      </c>
      <c r="K39" s="87" t="s">
        <v>286</v>
      </c>
      <c r="L39" s="113"/>
      <c r="M39" s="113">
        <v>1</v>
      </c>
      <c r="N39" s="87"/>
      <c r="O39" s="113">
        <v>10</v>
      </c>
      <c r="P39" s="113">
        <v>2</v>
      </c>
      <c r="Q39" s="87"/>
    </row>
    <row r="40" spans="1:17" ht="12.75">
      <c r="A40" s="28" t="s">
        <v>101</v>
      </c>
      <c r="B40" s="38" t="s">
        <v>51</v>
      </c>
      <c r="C40" s="330">
        <v>2</v>
      </c>
      <c r="D40" s="285">
        <v>3</v>
      </c>
      <c r="E40" s="70" t="s">
        <v>286</v>
      </c>
      <c r="F40" s="84">
        <v>3</v>
      </c>
      <c r="G40" s="113"/>
      <c r="H40" s="87"/>
      <c r="I40" s="113"/>
      <c r="J40" s="113"/>
      <c r="K40" s="87" t="s">
        <v>286</v>
      </c>
      <c r="L40" s="113">
        <v>1</v>
      </c>
      <c r="M40" s="113"/>
      <c r="N40" s="87"/>
      <c r="O40" s="113">
        <v>2</v>
      </c>
      <c r="P40" s="113"/>
      <c r="Q40" s="87" t="s">
        <v>286</v>
      </c>
    </row>
    <row r="41" spans="1:17" ht="12.75">
      <c r="A41" s="28" t="s">
        <v>102</v>
      </c>
      <c r="B41" s="38" t="s">
        <v>49</v>
      </c>
      <c r="C41" s="330">
        <v>1</v>
      </c>
      <c r="D41" s="285">
        <v>2</v>
      </c>
      <c r="E41" s="70" t="s">
        <v>286</v>
      </c>
      <c r="F41" s="84"/>
      <c r="G41" s="113"/>
      <c r="H41" s="87"/>
      <c r="I41" s="113">
        <v>1</v>
      </c>
      <c r="J41" s="113">
        <v>1</v>
      </c>
      <c r="K41" s="87" t="s">
        <v>286</v>
      </c>
      <c r="L41" s="113"/>
      <c r="M41" s="113"/>
      <c r="N41" s="87"/>
      <c r="O41" s="113">
        <v>1</v>
      </c>
      <c r="P41" s="113"/>
      <c r="Q41" s="87" t="s">
        <v>286</v>
      </c>
    </row>
    <row r="42" spans="1:17" ht="12.75">
      <c r="A42" s="28" t="s">
        <v>107</v>
      </c>
      <c r="B42" s="38" t="s">
        <v>51</v>
      </c>
      <c r="C42" s="330">
        <v>2</v>
      </c>
      <c r="D42" s="285">
        <v>3</v>
      </c>
      <c r="E42" s="70" t="s">
        <v>286</v>
      </c>
      <c r="F42" s="84">
        <v>2</v>
      </c>
      <c r="G42" s="113"/>
      <c r="H42" s="87"/>
      <c r="I42" s="113"/>
      <c r="J42" s="113">
        <v>1</v>
      </c>
      <c r="K42" s="87"/>
      <c r="L42" s="113"/>
      <c r="M42" s="113"/>
      <c r="N42" s="87"/>
      <c r="O42" s="113"/>
      <c r="P42" s="113"/>
      <c r="Q42" s="87"/>
    </row>
    <row r="43" spans="1:17" ht="12.75">
      <c r="A43" s="28" t="s">
        <v>131</v>
      </c>
      <c r="B43" s="38" t="s">
        <v>51</v>
      </c>
      <c r="C43" s="330">
        <v>17</v>
      </c>
      <c r="D43" s="285">
        <v>8</v>
      </c>
      <c r="E43" s="70" t="s">
        <v>286</v>
      </c>
      <c r="F43" s="84"/>
      <c r="G43" s="113"/>
      <c r="H43" s="87"/>
      <c r="I43" s="113">
        <v>3</v>
      </c>
      <c r="J43" s="113">
        <v>6</v>
      </c>
      <c r="K43" s="87" t="s">
        <v>286</v>
      </c>
      <c r="L43" s="113">
        <v>3</v>
      </c>
      <c r="M43" s="113"/>
      <c r="N43" s="87"/>
      <c r="O43" s="113">
        <v>10</v>
      </c>
      <c r="P43" s="113">
        <v>13</v>
      </c>
      <c r="Q43" s="87" t="s">
        <v>286</v>
      </c>
    </row>
    <row r="44" spans="1:17" ht="12.75">
      <c r="A44" s="28" t="s">
        <v>56</v>
      </c>
      <c r="B44" s="38" t="s">
        <v>51</v>
      </c>
      <c r="C44" s="330">
        <v>2</v>
      </c>
      <c r="D44" s="285">
        <v>1</v>
      </c>
      <c r="E44" s="70" t="s">
        <v>286</v>
      </c>
      <c r="F44" s="84"/>
      <c r="G44" s="113"/>
      <c r="H44" s="87"/>
      <c r="I44" s="113"/>
      <c r="J44" s="113"/>
      <c r="K44" s="87" t="s">
        <v>286</v>
      </c>
      <c r="L44" s="113"/>
      <c r="M44" s="113"/>
      <c r="N44" s="87" t="s">
        <v>286</v>
      </c>
      <c r="O44" s="113"/>
      <c r="P44" s="113"/>
      <c r="Q44" s="87"/>
    </row>
    <row r="45" spans="1:17" ht="12.75">
      <c r="A45" s="28" t="s">
        <v>360</v>
      </c>
      <c r="B45" s="38" t="s">
        <v>49</v>
      </c>
      <c r="C45" s="330">
        <v>4</v>
      </c>
      <c r="D45" s="285">
        <v>3</v>
      </c>
      <c r="E45" s="70"/>
      <c r="F45" s="84">
        <v>1</v>
      </c>
      <c r="G45" s="113">
        <v>1</v>
      </c>
      <c r="H45" s="87"/>
      <c r="I45" s="113">
        <v>1</v>
      </c>
      <c r="J45" s="113">
        <v>1</v>
      </c>
      <c r="K45" s="87"/>
      <c r="L45" s="113">
        <v>2</v>
      </c>
      <c r="M45" s="113"/>
      <c r="N45" s="87"/>
      <c r="O45" s="113">
        <v>3</v>
      </c>
      <c r="P45" s="113">
        <v>1</v>
      </c>
      <c r="Q45" s="87"/>
    </row>
    <row r="46" spans="1:17" ht="12.75">
      <c r="A46" s="28" t="s">
        <v>344</v>
      </c>
      <c r="B46" s="38" t="s">
        <v>49</v>
      </c>
      <c r="C46" s="330"/>
      <c r="D46" s="285"/>
      <c r="E46" s="70" t="s">
        <v>286</v>
      </c>
      <c r="F46" s="84">
        <v>4</v>
      </c>
      <c r="G46" s="113"/>
      <c r="H46" s="87"/>
      <c r="I46" s="113"/>
      <c r="J46" s="113"/>
      <c r="K46" s="87"/>
      <c r="L46" s="113"/>
      <c r="M46" s="113"/>
      <c r="N46" s="87"/>
      <c r="O46" s="113"/>
      <c r="P46" s="113">
        <v>4</v>
      </c>
      <c r="Q46" s="87"/>
    </row>
    <row r="47" spans="1:17" ht="15.75">
      <c r="A47" s="36" t="s">
        <v>57</v>
      </c>
      <c r="B47" s="321"/>
      <c r="C47" s="331"/>
      <c r="D47" s="286"/>
      <c r="E47" s="286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88"/>
    </row>
    <row r="48" spans="1:17" ht="12.75">
      <c r="A48" s="28" t="s">
        <v>99</v>
      </c>
      <c r="B48" s="38" t="s">
        <v>51</v>
      </c>
      <c r="C48" s="330"/>
      <c r="D48" s="285">
        <v>5</v>
      </c>
      <c r="E48" s="70" t="s">
        <v>286</v>
      </c>
      <c r="F48" s="84"/>
      <c r="G48" s="113"/>
      <c r="H48" s="87" t="s">
        <v>286</v>
      </c>
      <c r="I48" s="113"/>
      <c r="J48" s="113"/>
      <c r="K48" s="87" t="s">
        <v>286</v>
      </c>
      <c r="L48" s="113"/>
      <c r="M48" s="113"/>
      <c r="N48" s="87" t="s">
        <v>286</v>
      </c>
      <c r="O48" s="113"/>
      <c r="P48" s="113">
        <v>2</v>
      </c>
      <c r="Q48" s="87" t="s">
        <v>286</v>
      </c>
    </row>
    <row r="49" spans="1:17" ht="12.75">
      <c r="A49" s="28" t="s">
        <v>342</v>
      </c>
      <c r="B49" s="38" t="s">
        <v>51</v>
      </c>
      <c r="C49" s="330"/>
      <c r="D49" s="285"/>
      <c r="E49" s="70"/>
      <c r="F49" s="84"/>
      <c r="G49" s="113"/>
      <c r="H49" s="87" t="s">
        <v>286</v>
      </c>
      <c r="I49" s="113"/>
      <c r="J49" s="113"/>
      <c r="K49" s="87" t="s">
        <v>286</v>
      </c>
      <c r="L49" s="113"/>
      <c r="M49" s="113"/>
      <c r="N49" s="87" t="s">
        <v>286</v>
      </c>
      <c r="O49" s="113"/>
      <c r="P49" s="113"/>
      <c r="Q49" s="87" t="s">
        <v>286</v>
      </c>
    </row>
    <row r="50" spans="1:17" ht="12.75">
      <c r="A50" s="28" t="s">
        <v>151</v>
      </c>
      <c r="B50" s="38" t="s">
        <v>51</v>
      </c>
      <c r="C50" s="330"/>
      <c r="D50" s="285"/>
      <c r="E50" s="70"/>
      <c r="F50" s="84"/>
      <c r="G50" s="113"/>
      <c r="H50" s="87" t="s">
        <v>286</v>
      </c>
      <c r="I50" s="113"/>
      <c r="J50" s="113"/>
      <c r="K50" s="87" t="s">
        <v>286</v>
      </c>
      <c r="L50" s="113"/>
      <c r="M50" s="113"/>
      <c r="N50" s="87" t="s">
        <v>286</v>
      </c>
      <c r="O50" s="113"/>
      <c r="P50" s="113"/>
      <c r="Q50" s="87" t="s">
        <v>286</v>
      </c>
    </row>
    <row r="51" spans="1:17" ht="12.75">
      <c r="A51" s="28" t="s">
        <v>362</v>
      </c>
      <c r="B51" s="38" t="s">
        <v>49</v>
      </c>
      <c r="C51" s="330"/>
      <c r="D51" s="285"/>
      <c r="E51" s="70"/>
      <c r="F51" s="84">
        <v>1</v>
      </c>
      <c r="G51" s="113"/>
      <c r="H51" s="87"/>
      <c r="I51" s="113"/>
      <c r="J51" s="113"/>
      <c r="K51" s="87" t="s">
        <v>286</v>
      </c>
      <c r="L51" s="113"/>
      <c r="M51" s="113"/>
      <c r="N51" s="87" t="s">
        <v>286</v>
      </c>
      <c r="O51" s="113"/>
      <c r="P51" s="113"/>
      <c r="Q51" s="87" t="s">
        <v>286</v>
      </c>
    </row>
    <row r="52" spans="1:17" ht="12.75">
      <c r="A52" s="28" t="s">
        <v>317</v>
      </c>
      <c r="B52" s="38" t="s">
        <v>49</v>
      </c>
      <c r="C52" s="330"/>
      <c r="D52" s="285"/>
      <c r="E52" s="70"/>
      <c r="F52" s="84"/>
      <c r="G52" s="113"/>
      <c r="H52" s="87"/>
      <c r="I52" s="113"/>
      <c r="J52" s="113"/>
      <c r="K52" s="87" t="s">
        <v>286</v>
      </c>
      <c r="L52" s="113"/>
      <c r="M52" s="113"/>
      <c r="N52" s="87" t="s">
        <v>286</v>
      </c>
      <c r="O52" s="113"/>
      <c r="P52" s="113"/>
      <c r="Q52" s="87" t="s">
        <v>286</v>
      </c>
    </row>
    <row r="53" spans="1:17" ht="12.75">
      <c r="A53" s="28" t="s">
        <v>287</v>
      </c>
      <c r="B53" s="38" t="s">
        <v>49</v>
      </c>
      <c r="C53" s="330"/>
      <c r="D53" s="285"/>
      <c r="E53" s="70"/>
      <c r="F53" s="84"/>
      <c r="G53" s="113"/>
      <c r="H53" s="87" t="s">
        <v>286</v>
      </c>
      <c r="I53" s="113"/>
      <c r="J53" s="113"/>
      <c r="K53" s="87" t="s">
        <v>286</v>
      </c>
      <c r="L53" s="113"/>
      <c r="M53" s="113"/>
      <c r="N53" s="87" t="s">
        <v>286</v>
      </c>
      <c r="O53" s="113"/>
      <c r="P53" s="113"/>
      <c r="Q53" s="87" t="s">
        <v>286</v>
      </c>
    </row>
    <row r="54" spans="1:17" ht="15.75">
      <c r="A54" s="36" t="s">
        <v>58</v>
      </c>
      <c r="B54" s="39"/>
      <c r="C54" s="332"/>
      <c r="D54" s="286"/>
      <c r="E54" s="286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88"/>
    </row>
    <row r="55" spans="1:17" ht="12.75">
      <c r="A55" s="28" t="s">
        <v>363</v>
      </c>
      <c r="B55" s="38" t="s">
        <v>49</v>
      </c>
      <c r="C55" s="330">
        <v>1</v>
      </c>
      <c r="D55" s="285">
        <v>5</v>
      </c>
      <c r="E55" s="70"/>
      <c r="F55" s="84">
        <v>3</v>
      </c>
      <c r="G55" s="113">
        <v>2</v>
      </c>
      <c r="H55" s="87"/>
      <c r="I55" s="113">
        <v>3</v>
      </c>
      <c r="J55" s="113">
        <v>2</v>
      </c>
      <c r="K55" s="87"/>
      <c r="L55" s="113">
        <v>2</v>
      </c>
      <c r="M55" s="113">
        <v>3</v>
      </c>
      <c r="N55" s="87"/>
      <c r="O55" s="113">
        <v>1</v>
      </c>
      <c r="P55" s="113">
        <v>2</v>
      </c>
      <c r="Q55" s="87"/>
    </row>
    <row r="56" spans="1:17" ht="12.75">
      <c r="A56" s="28" t="s">
        <v>319</v>
      </c>
      <c r="B56" s="38" t="s">
        <v>49</v>
      </c>
      <c r="C56" s="330"/>
      <c r="D56" s="285"/>
      <c r="E56" s="70"/>
      <c r="F56" s="84"/>
      <c r="G56" s="113"/>
      <c r="H56" s="87"/>
      <c r="I56" s="113"/>
      <c r="J56" s="113"/>
      <c r="K56" s="87"/>
      <c r="L56" s="113"/>
      <c r="M56" s="113">
        <v>2</v>
      </c>
      <c r="N56" s="87"/>
      <c r="O56" s="113"/>
      <c r="P56" s="113"/>
      <c r="Q56" s="87"/>
    </row>
    <row r="57" spans="1:17" ht="12.75">
      <c r="A57" s="28" t="s">
        <v>320</v>
      </c>
      <c r="B57" s="38" t="s">
        <v>49</v>
      </c>
      <c r="C57" s="330"/>
      <c r="D57" s="285"/>
      <c r="E57" s="70" t="s">
        <v>286</v>
      </c>
      <c r="F57" s="84"/>
      <c r="G57" s="113"/>
      <c r="H57" s="87"/>
      <c r="I57" s="113"/>
      <c r="J57" s="113"/>
      <c r="K57" s="87" t="s">
        <v>286</v>
      </c>
      <c r="L57" s="113">
        <v>3</v>
      </c>
      <c r="M57" s="113">
        <v>1</v>
      </c>
      <c r="N57" s="87"/>
      <c r="O57" s="113">
        <v>1</v>
      </c>
      <c r="P57" s="113"/>
      <c r="Q57" s="87"/>
    </row>
    <row r="58" spans="1:17" ht="12.75">
      <c r="A58" s="28" t="s">
        <v>117</v>
      </c>
      <c r="B58" s="38" t="s">
        <v>51</v>
      </c>
      <c r="C58" s="330"/>
      <c r="D58" s="285"/>
      <c r="E58" s="70" t="s">
        <v>286</v>
      </c>
      <c r="F58" s="84"/>
      <c r="G58" s="113"/>
      <c r="H58" s="87"/>
      <c r="I58" s="113"/>
      <c r="J58" s="113"/>
      <c r="K58" s="87" t="s">
        <v>286</v>
      </c>
      <c r="L58" s="113"/>
      <c r="M58" s="113"/>
      <c r="N58" s="87"/>
      <c r="O58" s="113"/>
      <c r="P58" s="113"/>
      <c r="Q58" s="87" t="s">
        <v>286</v>
      </c>
    </row>
    <row r="59" spans="1:17" ht="12.75">
      <c r="A59" s="28" t="s">
        <v>367</v>
      </c>
      <c r="B59" s="38" t="s">
        <v>51</v>
      </c>
      <c r="C59" s="330"/>
      <c r="D59" s="285">
        <v>1</v>
      </c>
      <c r="E59" s="70" t="s">
        <v>286</v>
      </c>
      <c r="F59" s="84"/>
      <c r="G59" s="113"/>
      <c r="H59" s="87"/>
      <c r="I59" s="113"/>
      <c r="J59" s="113">
        <v>1</v>
      </c>
      <c r="K59" s="87" t="s">
        <v>286</v>
      </c>
      <c r="L59" s="113"/>
      <c r="M59" s="113">
        <v>1</v>
      </c>
      <c r="N59" s="87" t="s">
        <v>286</v>
      </c>
      <c r="O59" s="113"/>
      <c r="P59" s="113">
        <v>1</v>
      </c>
      <c r="Q59" s="87" t="s">
        <v>286</v>
      </c>
    </row>
    <row r="60" spans="1:17" ht="15.75">
      <c r="A60" s="36" t="s">
        <v>59</v>
      </c>
      <c r="B60" s="321"/>
      <c r="C60" s="331"/>
      <c r="D60" s="286"/>
      <c r="E60" s="286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88"/>
    </row>
    <row r="61" spans="1:17" ht="12.75">
      <c r="A61" s="28" t="s">
        <v>343</v>
      </c>
      <c r="B61" s="38" t="s">
        <v>51</v>
      </c>
      <c r="C61" s="330"/>
      <c r="D61" s="285"/>
      <c r="E61" s="70" t="s">
        <v>286</v>
      </c>
      <c r="F61" s="84"/>
      <c r="G61" s="113"/>
      <c r="H61" s="87"/>
      <c r="I61" s="113"/>
      <c r="J61" s="113"/>
      <c r="K61" s="87" t="s">
        <v>286</v>
      </c>
      <c r="L61" s="113">
        <v>1</v>
      </c>
      <c r="M61" s="113"/>
      <c r="N61" s="87" t="s">
        <v>286</v>
      </c>
      <c r="O61" s="113"/>
      <c r="P61" s="113"/>
      <c r="Q61" s="87" t="s">
        <v>286</v>
      </c>
    </row>
    <row r="62" spans="1:17" ht="12.75">
      <c r="A62" s="28" t="s">
        <v>321</v>
      </c>
      <c r="B62" s="38" t="s">
        <v>49</v>
      </c>
      <c r="C62" s="330"/>
      <c r="D62" s="285"/>
      <c r="E62" s="70"/>
      <c r="F62" s="84"/>
      <c r="G62" s="113"/>
      <c r="H62" s="87"/>
      <c r="I62" s="113"/>
      <c r="J62" s="113"/>
      <c r="K62" s="87"/>
      <c r="L62" s="113"/>
      <c r="M62" s="113"/>
      <c r="N62" s="87"/>
      <c r="O62" s="113"/>
      <c r="P62" s="113"/>
      <c r="Q62" s="87"/>
    </row>
    <row r="63" spans="1:17" ht="12.75">
      <c r="A63" s="28" t="s">
        <v>150</v>
      </c>
      <c r="B63" s="38" t="s">
        <v>49</v>
      </c>
      <c r="C63" s="330"/>
      <c r="D63" s="285"/>
      <c r="E63" s="70"/>
      <c r="F63" s="84"/>
      <c r="G63" s="113"/>
      <c r="H63" s="87" t="s">
        <v>286</v>
      </c>
      <c r="I63" s="113"/>
      <c r="J63" s="113"/>
      <c r="K63" s="87"/>
      <c r="L63" s="113"/>
      <c r="M63" s="113"/>
      <c r="N63" s="87" t="s">
        <v>286</v>
      </c>
      <c r="O63" s="113"/>
      <c r="P63" s="113"/>
      <c r="Q63" s="87" t="s">
        <v>286</v>
      </c>
    </row>
    <row r="64" spans="1:17" ht="15.75">
      <c r="A64" s="36" t="s">
        <v>62</v>
      </c>
      <c r="B64" s="39"/>
      <c r="C64" s="332"/>
      <c r="D64" s="286"/>
      <c r="E64" s="71"/>
      <c r="F64" s="85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88"/>
    </row>
    <row r="65" spans="1:17" ht="12.75">
      <c r="A65" s="28" t="s">
        <v>327</v>
      </c>
      <c r="B65" s="38" t="s">
        <v>49</v>
      </c>
      <c r="C65" s="330"/>
      <c r="D65" s="285"/>
      <c r="E65" s="70" t="s">
        <v>286</v>
      </c>
      <c r="F65" s="84"/>
      <c r="G65" s="113"/>
      <c r="H65" s="87" t="s">
        <v>286</v>
      </c>
      <c r="I65" s="113"/>
      <c r="J65" s="113"/>
      <c r="K65" s="87"/>
      <c r="L65" s="113"/>
      <c r="M65" s="113"/>
      <c r="N65" s="87"/>
      <c r="O65" s="113"/>
      <c r="P65" s="113"/>
      <c r="Q65" s="87" t="s">
        <v>286</v>
      </c>
    </row>
    <row r="66" spans="1:17" ht="15.75">
      <c r="A66" s="36" t="s">
        <v>63</v>
      </c>
      <c r="B66" s="39"/>
      <c r="C66" s="332"/>
      <c r="D66" s="286"/>
      <c r="E66" s="286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88"/>
    </row>
    <row r="67" spans="1:17" ht="12.75">
      <c r="A67" s="28" t="s">
        <v>106</v>
      </c>
      <c r="B67" s="38" t="s">
        <v>51</v>
      </c>
      <c r="C67" s="330"/>
      <c r="D67" s="285"/>
      <c r="E67" s="70" t="s">
        <v>286</v>
      </c>
      <c r="F67" s="84"/>
      <c r="G67" s="113"/>
      <c r="H67" s="87"/>
      <c r="I67" s="113"/>
      <c r="J67" s="113"/>
      <c r="K67" s="87" t="s">
        <v>286</v>
      </c>
      <c r="L67" s="113"/>
      <c r="M67" s="113"/>
      <c r="N67" s="87" t="s">
        <v>286</v>
      </c>
      <c r="O67" s="113"/>
      <c r="P67" s="113">
        <v>1</v>
      </c>
      <c r="Q67" s="87" t="s">
        <v>286</v>
      </c>
    </row>
    <row r="68" spans="1:17" ht="12.75">
      <c r="A68" s="28" t="s">
        <v>322</v>
      </c>
      <c r="B68" s="38" t="s">
        <v>49</v>
      </c>
      <c r="C68" s="330"/>
      <c r="D68" s="285"/>
      <c r="E68" s="70" t="s">
        <v>286</v>
      </c>
      <c r="F68" s="84">
        <v>1</v>
      </c>
      <c r="G68" s="113"/>
      <c r="H68" s="87" t="s">
        <v>286</v>
      </c>
      <c r="I68" s="113"/>
      <c r="J68" s="113"/>
      <c r="K68" s="87"/>
      <c r="L68" s="113"/>
      <c r="M68" s="113"/>
      <c r="N68" s="87" t="s">
        <v>286</v>
      </c>
      <c r="O68" s="113"/>
      <c r="P68" s="113"/>
      <c r="Q68" s="87" t="s">
        <v>286</v>
      </c>
    </row>
    <row r="69" spans="1:17" ht="12.75">
      <c r="A69" s="28" t="s">
        <v>288</v>
      </c>
      <c r="B69" s="38" t="s">
        <v>49</v>
      </c>
      <c r="C69" s="330">
        <v>1</v>
      </c>
      <c r="D69" s="285">
        <v>3</v>
      </c>
      <c r="E69" s="70"/>
      <c r="F69" s="84"/>
      <c r="G69" s="113">
        <v>1</v>
      </c>
      <c r="H69" s="87"/>
      <c r="I69" s="113">
        <v>1</v>
      </c>
      <c r="J69" s="113">
        <v>2</v>
      </c>
      <c r="K69" s="87"/>
      <c r="L69" s="113">
        <v>2</v>
      </c>
      <c r="M69" s="113">
        <v>8</v>
      </c>
      <c r="N69" s="87"/>
      <c r="O69" s="113">
        <v>8</v>
      </c>
      <c r="P69" s="113">
        <v>2</v>
      </c>
      <c r="Q69" s="87"/>
    </row>
    <row r="70" spans="1:17" ht="12.75">
      <c r="A70" s="28" t="s">
        <v>330</v>
      </c>
      <c r="B70" s="38" t="s">
        <v>49</v>
      </c>
      <c r="C70" s="330"/>
      <c r="D70" s="285"/>
      <c r="E70" s="70"/>
      <c r="F70" s="84"/>
      <c r="G70" s="113"/>
      <c r="H70" s="87"/>
      <c r="I70" s="113"/>
      <c r="J70" s="113"/>
      <c r="K70" s="87"/>
      <c r="L70" s="113"/>
      <c r="M70" s="113"/>
      <c r="N70" s="87"/>
      <c r="O70" s="113"/>
      <c r="P70" s="113"/>
      <c r="Q70" s="87"/>
    </row>
    <row r="71" spans="1:17" ht="12.75">
      <c r="A71" s="300" t="s">
        <v>61</v>
      </c>
      <c r="B71" s="301" t="s">
        <v>49</v>
      </c>
      <c r="C71" s="334"/>
      <c r="D71" s="302"/>
      <c r="E71" s="303" t="s">
        <v>286</v>
      </c>
      <c r="F71" s="306"/>
      <c r="G71" s="304"/>
      <c r="H71" s="305" t="s">
        <v>286</v>
      </c>
      <c r="I71" s="304"/>
      <c r="J71" s="304"/>
      <c r="K71" s="305" t="s">
        <v>286</v>
      </c>
      <c r="L71" s="304"/>
      <c r="M71" s="304"/>
      <c r="N71" s="305"/>
      <c r="O71" s="304"/>
      <c r="P71" s="304"/>
      <c r="Q71" s="305" t="s">
        <v>286</v>
      </c>
    </row>
    <row r="72" spans="1:17" ht="15.75">
      <c r="A72" s="36" t="s">
        <v>113</v>
      </c>
      <c r="B72" s="39"/>
      <c r="C72" s="332"/>
      <c r="D72" s="286"/>
      <c r="E72" s="71"/>
      <c r="F72" s="85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88"/>
    </row>
    <row r="73" spans="1:17" ht="12.75">
      <c r="A73" s="28" t="s">
        <v>114</v>
      </c>
      <c r="B73" s="38" t="s">
        <v>49</v>
      </c>
      <c r="C73" s="330"/>
      <c r="D73" s="285"/>
      <c r="E73" s="70" t="s">
        <v>286</v>
      </c>
      <c r="F73" s="84"/>
      <c r="G73" s="113"/>
      <c r="H73" s="87"/>
      <c r="I73" s="113">
        <v>2</v>
      </c>
      <c r="J73" s="113">
        <v>1</v>
      </c>
      <c r="K73" s="87" t="s">
        <v>286</v>
      </c>
      <c r="L73" s="113">
        <v>1</v>
      </c>
      <c r="M73" s="113"/>
      <c r="N73" s="87" t="s">
        <v>286</v>
      </c>
      <c r="O73" s="113">
        <v>2</v>
      </c>
      <c r="P73" s="113"/>
      <c r="Q73" s="87" t="s">
        <v>286</v>
      </c>
    </row>
    <row r="74" spans="1:17" ht="12.75">
      <c r="A74" s="300" t="s">
        <v>289</v>
      </c>
      <c r="B74" s="301" t="s">
        <v>51</v>
      </c>
      <c r="C74" s="333"/>
      <c r="D74" s="302"/>
      <c r="E74" s="303" t="s">
        <v>286</v>
      </c>
      <c r="F74" s="304"/>
      <c r="G74" s="304">
        <v>2</v>
      </c>
      <c r="H74" s="305" t="s">
        <v>286</v>
      </c>
      <c r="I74" s="304"/>
      <c r="J74" s="304">
        <v>1</v>
      </c>
      <c r="K74" s="305"/>
      <c r="L74" s="304"/>
      <c r="M74" s="304"/>
      <c r="N74" s="305"/>
      <c r="O74" s="304"/>
      <c r="P74" s="304"/>
      <c r="Q74" s="305" t="s">
        <v>286</v>
      </c>
    </row>
    <row r="75" spans="1:17" ht="12.75">
      <c r="A75" s="28" t="s">
        <v>290</v>
      </c>
      <c r="B75" s="38" t="s">
        <v>49</v>
      </c>
      <c r="C75" s="330"/>
      <c r="D75" s="285"/>
      <c r="E75" s="70" t="s">
        <v>286</v>
      </c>
      <c r="F75" s="84"/>
      <c r="G75" s="113"/>
      <c r="H75" s="87" t="s">
        <v>286</v>
      </c>
      <c r="I75" s="84"/>
      <c r="J75" s="113"/>
      <c r="K75" s="87" t="s">
        <v>286</v>
      </c>
      <c r="L75" s="84"/>
      <c r="M75" s="113"/>
      <c r="N75" s="87" t="s">
        <v>286</v>
      </c>
      <c r="O75" s="84"/>
      <c r="P75" s="113"/>
      <c r="Q75" s="87" t="s">
        <v>286</v>
      </c>
    </row>
    <row r="76" spans="1:17" ht="12.75">
      <c r="A76" s="300" t="s">
        <v>350</v>
      </c>
      <c r="B76" s="301" t="s">
        <v>49</v>
      </c>
      <c r="C76" s="334"/>
      <c r="D76" s="302"/>
      <c r="E76" s="303" t="s">
        <v>286</v>
      </c>
      <c r="F76" s="306"/>
      <c r="G76" s="304"/>
      <c r="H76" s="305" t="s">
        <v>286</v>
      </c>
      <c r="I76" s="306"/>
      <c r="J76" s="304"/>
      <c r="K76" s="305" t="s">
        <v>286</v>
      </c>
      <c r="L76" s="306"/>
      <c r="M76" s="304"/>
      <c r="N76" s="305" t="s">
        <v>286</v>
      </c>
      <c r="O76" s="306"/>
      <c r="P76" s="304"/>
      <c r="Q76" s="305" t="s">
        <v>286</v>
      </c>
    </row>
    <row r="77" spans="1:17" ht="15.75">
      <c r="A77" s="36" t="s">
        <v>64</v>
      </c>
      <c r="B77" s="39"/>
      <c r="C77" s="332"/>
      <c r="D77" s="286"/>
      <c r="E77" s="286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88"/>
    </row>
    <row r="78" spans="1:17" ht="12.75">
      <c r="A78" s="28" t="s">
        <v>325</v>
      </c>
      <c r="B78" s="38" t="s">
        <v>51</v>
      </c>
      <c r="C78" s="330"/>
      <c r="D78" s="285"/>
      <c r="E78" s="70" t="s">
        <v>286</v>
      </c>
      <c r="F78" s="84"/>
      <c r="G78" s="113"/>
      <c r="H78" s="87" t="s">
        <v>286</v>
      </c>
      <c r="I78" s="113"/>
      <c r="J78" s="113"/>
      <c r="K78" s="87" t="s">
        <v>286</v>
      </c>
      <c r="L78" s="113"/>
      <c r="M78" s="113"/>
      <c r="N78" s="87" t="s">
        <v>286</v>
      </c>
      <c r="O78" s="113"/>
      <c r="P78" s="113">
        <v>2</v>
      </c>
      <c r="Q78" s="87" t="s">
        <v>286</v>
      </c>
    </row>
    <row r="79" spans="1:17" ht="12.75">
      <c r="A79" s="28" t="s">
        <v>132</v>
      </c>
      <c r="B79" s="38" t="s">
        <v>51</v>
      </c>
      <c r="C79" s="330"/>
      <c r="D79" s="285"/>
      <c r="E79" s="70"/>
      <c r="F79" s="84"/>
      <c r="G79" s="113"/>
      <c r="H79" s="87"/>
      <c r="I79" s="113"/>
      <c r="J79" s="113"/>
      <c r="K79" s="87" t="s">
        <v>286</v>
      </c>
      <c r="L79" s="113"/>
      <c r="M79" s="113"/>
      <c r="N79" s="87"/>
      <c r="O79" s="113"/>
      <c r="P79" s="113"/>
      <c r="Q79" s="87" t="s">
        <v>286</v>
      </c>
    </row>
    <row r="80" spans="1:17" ht="12.75">
      <c r="A80" s="28" t="s">
        <v>133</v>
      </c>
      <c r="B80" s="38" t="s">
        <v>51</v>
      </c>
      <c r="C80" s="330"/>
      <c r="D80" s="285"/>
      <c r="E80" s="70"/>
      <c r="F80" s="84"/>
      <c r="G80" s="113">
        <v>1</v>
      </c>
      <c r="H80" s="87"/>
      <c r="I80" s="113"/>
      <c r="J80" s="113"/>
      <c r="K80" s="87" t="s">
        <v>286</v>
      </c>
      <c r="L80" s="113"/>
      <c r="M80" s="113"/>
      <c r="N80" s="87" t="s">
        <v>286</v>
      </c>
      <c r="O80" s="113"/>
      <c r="P80" s="113"/>
      <c r="Q80" s="87" t="s">
        <v>286</v>
      </c>
    </row>
    <row r="81" spans="1:17" ht="12.75">
      <c r="A81" s="28" t="s">
        <v>134</v>
      </c>
      <c r="B81" s="38" t="s">
        <v>51</v>
      </c>
      <c r="C81" s="330">
        <v>1</v>
      </c>
      <c r="D81" s="285">
        <v>1</v>
      </c>
      <c r="E81" s="70"/>
      <c r="F81" s="84">
        <v>2</v>
      </c>
      <c r="G81" s="113"/>
      <c r="H81" s="87"/>
      <c r="I81" s="113">
        <v>17</v>
      </c>
      <c r="J81" s="113">
        <v>4</v>
      </c>
      <c r="K81" s="87" t="s">
        <v>286</v>
      </c>
      <c r="L81" s="113">
        <v>1</v>
      </c>
      <c r="M81" s="113">
        <v>2</v>
      </c>
      <c r="N81" s="87"/>
      <c r="O81" s="113">
        <v>19</v>
      </c>
      <c r="P81" s="113">
        <v>8</v>
      </c>
      <c r="Q81" s="87" t="s">
        <v>286</v>
      </c>
    </row>
    <row r="82" spans="1:17" ht="12.75">
      <c r="A82" s="28" t="s">
        <v>65</v>
      </c>
      <c r="B82" s="38" t="s">
        <v>51</v>
      </c>
      <c r="C82" s="330"/>
      <c r="D82" s="285"/>
      <c r="E82" s="70" t="s">
        <v>286</v>
      </c>
      <c r="F82" s="84"/>
      <c r="G82" s="113"/>
      <c r="H82" s="87"/>
      <c r="I82" s="113"/>
      <c r="J82" s="113"/>
      <c r="K82" s="87" t="s">
        <v>286</v>
      </c>
      <c r="L82" s="113"/>
      <c r="M82" s="113"/>
      <c r="N82" s="87"/>
      <c r="O82" s="113">
        <v>3</v>
      </c>
      <c r="P82" s="113"/>
      <c r="Q82" s="87"/>
    </row>
    <row r="83" spans="1:17" ht="12.75">
      <c r="A83" s="28" t="s">
        <v>346</v>
      </c>
      <c r="B83" s="38" t="s">
        <v>49</v>
      </c>
      <c r="C83" s="330">
        <v>5</v>
      </c>
      <c r="D83" s="285">
        <v>2</v>
      </c>
      <c r="E83" s="70"/>
      <c r="F83" s="84"/>
      <c r="G83" s="113"/>
      <c r="H83" s="87"/>
      <c r="I83" s="113"/>
      <c r="J83" s="113">
        <v>3</v>
      </c>
      <c r="K83" s="87"/>
      <c r="L83" s="113"/>
      <c r="M83" s="113">
        <v>2</v>
      </c>
      <c r="N83" s="87"/>
      <c r="O83" s="113">
        <v>3</v>
      </c>
      <c r="P83" s="113">
        <v>2</v>
      </c>
      <c r="Q83" s="87"/>
    </row>
    <row r="84" spans="1:17" ht="12.75">
      <c r="A84" s="28" t="s">
        <v>66</v>
      </c>
      <c r="B84" s="38" t="s">
        <v>49</v>
      </c>
      <c r="C84" s="330">
        <v>7</v>
      </c>
      <c r="D84" s="285">
        <v>1</v>
      </c>
      <c r="E84" s="70"/>
      <c r="F84" s="84">
        <v>2</v>
      </c>
      <c r="G84" s="113"/>
      <c r="H84" s="87"/>
      <c r="I84" s="113">
        <v>1</v>
      </c>
      <c r="J84" s="113">
        <v>1</v>
      </c>
      <c r="K84" s="87"/>
      <c r="L84" s="113"/>
      <c r="M84" s="113"/>
      <c r="N84" s="87"/>
      <c r="O84" s="113"/>
      <c r="P84" s="113"/>
      <c r="Q84" s="87"/>
    </row>
    <row r="85" spans="1:17" ht="12.75">
      <c r="A85" s="28" t="s">
        <v>68</v>
      </c>
      <c r="B85" s="38" t="s">
        <v>49</v>
      </c>
      <c r="C85" s="330"/>
      <c r="D85" s="285"/>
      <c r="E85" s="70" t="s">
        <v>286</v>
      </c>
      <c r="F85" s="84"/>
      <c r="G85" s="113"/>
      <c r="H85" s="87"/>
      <c r="I85" s="113"/>
      <c r="J85" s="113"/>
      <c r="K85" s="87"/>
      <c r="L85" s="113">
        <v>3</v>
      </c>
      <c r="M85" s="113"/>
      <c r="N85" s="87"/>
      <c r="O85" s="113">
        <v>1</v>
      </c>
      <c r="P85" s="113"/>
      <c r="Q85" s="87"/>
    </row>
    <row r="86" spans="1:17" ht="12.75">
      <c r="A86" s="28" t="s">
        <v>153</v>
      </c>
      <c r="B86" s="38" t="s">
        <v>49</v>
      </c>
      <c r="C86" s="330"/>
      <c r="D86" s="285"/>
      <c r="E86" s="70" t="s">
        <v>286</v>
      </c>
      <c r="F86" s="84"/>
      <c r="G86" s="113"/>
      <c r="H86" s="87"/>
      <c r="I86" s="113"/>
      <c r="J86" s="113"/>
      <c r="K86" s="87"/>
      <c r="L86" s="113"/>
      <c r="M86" s="113"/>
      <c r="N86" s="87"/>
      <c r="O86" s="113"/>
      <c r="P86" s="113"/>
      <c r="Q86" s="87"/>
    </row>
    <row r="87" spans="1:17" ht="12.75">
      <c r="A87" s="28" t="s">
        <v>104</v>
      </c>
      <c r="B87" s="38" t="s">
        <v>49</v>
      </c>
      <c r="C87" s="330"/>
      <c r="D87" s="285"/>
      <c r="E87" s="70" t="s">
        <v>286</v>
      </c>
      <c r="F87" s="84"/>
      <c r="G87" s="113"/>
      <c r="H87" s="87"/>
      <c r="I87" s="113">
        <v>1</v>
      </c>
      <c r="J87" s="113"/>
      <c r="K87" s="87"/>
      <c r="L87" s="113"/>
      <c r="M87" s="113"/>
      <c r="N87" s="87"/>
      <c r="O87" s="113"/>
      <c r="P87" s="113"/>
      <c r="Q87" s="87" t="s">
        <v>286</v>
      </c>
    </row>
    <row r="88" spans="1:17" ht="12.75">
      <c r="A88" s="28" t="s">
        <v>69</v>
      </c>
      <c r="B88" s="38" t="s">
        <v>49</v>
      </c>
      <c r="C88" s="330">
        <v>2</v>
      </c>
      <c r="D88" s="285"/>
      <c r="E88" s="70" t="s">
        <v>286</v>
      </c>
      <c r="F88" s="84"/>
      <c r="G88" s="113"/>
      <c r="H88" s="87"/>
      <c r="I88" s="113"/>
      <c r="J88" s="113"/>
      <c r="K88" s="87"/>
      <c r="L88" s="113">
        <v>1</v>
      </c>
      <c r="M88" s="113"/>
      <c r="N88" s="87" t="s">
        <v>286</v>
      </c>
      <c r="O88" s="113"/>
      <c r="P88" s="113"/>
      <c r="Q88" s="87" t="s">
        <v>286</v>
      </c>
    </row>
    <row r="89" spans="1:17" ht="12.75">
      <c r="A89" s="28" t="s">
        <v>292</v>
      </c>
      <c r="B89" s="38" t="s">
        <v>49</v>
      </c>
      <c r="C89" s="330"/>
      <c r="D89" s="285"/>
      <c r="E89" s="70"/>
      <c r="F89" s="84"/>
      <c r="G89" s="113"/>
      <c r="H89" s="87" t="s">
        <v>286</v>
      </c>
      <c r="I89" s="113"/>
      <c r="J89" s="113"/>
      <c r="K89" s="87" t="s">
        <v>286</v>
      </c>
      <c r="L89" s="113">
        <v>1</v>
      </c>
      <c r="M89" s="113"/>
      <c r="N89" s="87" t="s">
        <v>286</v>
      </c>
      <c r="O89" s="113">
        <v>1</v>
      </c>
      <c r="P89" s="113"/>
      <c r="Q89" s="87" t="s">
        <v>286</v>
      </c>
    </row>
    <row r="90" spans="1:17" ht="15.75">
      <c r="A90" s="36" t="s">
        <v>70</v>
      </c>
      <c r="B90" s="321"/>
      <c r="C90" s="331"/>
      <c r="D90" s="286"/>
      <c r="E90" s="286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88"/>
    </row>
    <row r="91" spans="1:17" ht="12.75">
      <c r="A91" s="28" t="s">
        <v>351</v>
      </c>
      <c r="B91" s="38" t="s">
        <v>49</v>
      </c>
      <c r="C91" s="330"/>
      <c r="D91" s="285">
        <v>1</v>
      </c>
      <c r="E91" s="70" t="s">
        <v>286</v>
      </c>
      <c r="F91" s="84"/>
      <c r="G91" s="113">
        <v>1</v>
      </c>
      <c r="H91" s="87" t="s">
        <v>286</v>
      </c>
      <c r="I91" s="113"/>
      <c r="J91" s="113">
        <v>4</v>
      </c>
      <c r="K91" s="87" t="s">
        <v>286</v>
      </c>
      <c r="L91" s="113"/>
      <c r="M91" s="113"/>
      <c r="N91" s="87" t="s">
        <v>286</v>
      </c>
      <c r="O91" s="113"/>
      <c r="P91" s="113">
        <v>2</v>
      </c>
      <c r="Q91" s="87" t="s">
        <v>286</v>
      </c>
    </row>
    <row r="92" spans="1:17" ht="12.75">
      <c r="A92" s="28" t="s">
        <v>152</v>
      </c>
      <c r="B92" s="38" t="s">
        <v>51</v>
      </c>
      <c r="C92" s="330"/>
      <c r="D92" s="285"/>
      <c r="E92" s="70" t="s">
        <v>286</v>
      </c>
      <c r="F92" s="84"/>
      <c r="G92" s="113"/>
      <c r="H92" s="87" t="s">
        <v>286</v>
      </c>
      <c r="I92" s="113"/>
      <c r="J92" s="113"/>
      <c r="K92" s="87" t="s">
        <v>286</v>
      </c>
      <c r="L92" s="113"/>
      <c r="M92" s="113">
        <v>2</v>
      </c>
      <c r="N92" s="87" t="s">
        <v>286</v>
      </c>
      <c r="O92" s="113"/>
      <c r="P92" s="113">
        <v>2</v>
      </c>
      <c r="Q92" s="87" t="s">
        <v>286</v>
      </c>
    </row>
    <row r="93" spans="1:17" ht="12.75">
      <c r="A93" s="28" t="s">
        <v>135</v>
      </c>
      <c r="B93" s="38" t="s">
        <v>49</v>
      </c>
      <c r="C93" s="330"/>
      <c r="D93" s="285"/>
      <c r="E93" s="70" t="s">
        <v>286</v>
      </c>
      <c r="F93" s="84"/>
      <c r="G93" s="113"/>
      <c r="H93" s="87" t="s">
        <v>286</v>
      </c>
      <c r="I93" s="113"/>
      <c r="J93" s="113"/>
      <c r="K93" s="87" t="s">
        <v>286</v>
      </c>
      <c r="L93" s="113"/>
      <c r="M93" s="113"/>
      <c r="N93" s="87" t="s">
        <v>286</v>
      </c>
      <c r="O93" s="113"/>
      <c r="P93" s="113"/>
      <c r="Q93" s="87" t="s">
        <v>286</v>
      </c>
    </row>
    <row r="94" spans="1:17" ht="12.75">
      <c r="A94" s="28" t="s">
        <v>136</v>
      </c>
      <c r="B94" s="38" t="s">
        <v>49</v>
      </c>
      <c r="C94" s="330"/>
      <c r="D94" s="285"/>
      <c r="E94" s="70" t="s">
        <v>286</v>
      </c>
      <c r="F94" s="84"/>
      <c r="G94" s="113"/>
      <c r="H94" s="87" t="s">
        <v>286</v>
      </c>
      <c r="I94" s="113"/>
      <c r="J94" s="113"/>
      <c r="K94" s="87" t="s">
        <v>286</v>
      </c>
      <c r="L94" s="113"/>
      <c r="M94" s="113"/>
      <c r="N94" s="87" t="s">
        <v>286</v>
      </c>
      <c r="O94" s="113"/>
      <c r="P94" s="113">
        <v>1</v>
      </c>
      <c r="Q94" s="87" t="s">
        <v>286</v>
      </c>
    </row>
    <row r="95" spans="1:17" ht="12.75">
      <c r="A95" s="28" t="s">
        <v>293</v>
      </c>
      <c r="B95" s="38" t="s">
        <v>49</v>
      </c>
      <c r="C95" s="330"/>
      <c r="D95" s="285"/>
      <c r="E95" s="70" t="s">
        <v>286</v>
      </c>
      <c r="F95" s="84"/>
      <c r="G95" s="113"/>
      <c r="H95" s="87" t="s">
        <v>286</v>
      </c>
      <c r="I95" s="113"/>
      <c r="J95" s="113"/>
      <c r="K95" s="87" t="s">
        <v>286</v>
      </c>
      <c r="L95" s="113"/>
      <c r="M95" s="113"/>
      <c r="N95" s="87" t="s">
        <v>286</v>
      </c>
      <c r="O95" s="113"/>
      <c r="P95" s="113">
        <v>2</v>
      </c>
      <c r="Q95" s="87" t="s">
        <v>286</v>
      </c>
    </row>
    <row r="96" spans="1:17" ht="12.75">
      <c r="A96" s="28" t="s">
        <v>294</v>
      </c>
      <c r="B96" s="38" t="s">
        <v>51</v>
      </c>
      <c r="C96" s="330">
        <v>1</v>
      </c>
      <c r="D96" s="285">
        <v>5</v>
      </c>
      <c r="E96" s="70" t="s">
        <v>286</v>
      </c>
      <c r="F96" s="84">
        <v>1</v>
      </c>
      <c r="G96" s="113"/>
      <c r="H96" s="87" t="s">
        <v>286</v>
      </c>
      <c r="I96" s="113"/>
      <c r="J96" s="113">
        <v>1</v>
      </c>
      <c r="K96" s="87"/>
      <c r="L96" s="113"/>
      <c r="M96" s="113">
        <v>2</v>
      </c>
      <c r="N96" s="87" t="s">
        <v>286</v>
      </c>
      <c r="O96" s="113"/>
      <c r="P96" s="113">
        <v>4</v>
      </c>
      <c r="Q96" s="87" t="s">
        <v>286</v>
      </c>
    </row>
    <row r="97" spans="1:17" ht="12.75">
      <c r="A97" s="28" t="s">
        <v>71</v>
      </c>
      <c r="B97" s="38" t="s">
        <v>49</v>
      </c>
      <c r="C97" s="330">
        <v>2</v>
      </c>
      <c r="D97" s="285"/>
      <c r="E97" s="70" t="s">
        <v>286</v>
      </c>
      <c r="F97" s="84"/>
      <c r="G97" s="113"/>
      <c r="H97" s="87" t="s">
        <v>286</v>
      </c>
      <c r="I97" s="113"/>
      <c r="J97" s="113"/>
      <c r="K97" s="87" t="s">
        <v>286</v>
      </c>
      <c r="L97" s="113"/>
      <c r="M97" s="113"/>
      <c r="N97" s="87" t="s">
        <v>286</v>
      </c>
      <c r="O97" s="113"/>
      <c r="P97" s="113"/>
      <c r="Q97" s="87"/>
    </row>
    <row r="98" spans="1:17" ht="12.75">
      <c r="A98" s="28" t="s">
        <v>295</v>
      </c>
      <c r="B98" s="38" t="s">
        <v>51</v>
      </c>
      <c r="C98" s="330">
        <v>1</v>
      </c>
      <c r="D98" s="285"/>
      <c r="E98" s="70" t="s">
        <v>286</v>
      </c>
      <c r="F98" s="84"/>
      <c r="G98" s="113"/>
      <c r="H98" s="87" t="s">
        <v>286</v>
      </c>
      <c r="I98" s="113"/>
      <c r="J98" s="113"/>
      <c r="K98" s="87" t="s">
        <v>286</v>
      </c>
      <c r="L98" s="113"/>
      <c r="M98" s="113">
        <v>2</v>
      </c>
      <c r="N98" s="87" t="s">
        <v>286</v>
      </c>
      <c r="O98" s="113"/>
      <c r="P98" s="113">
        <v>4</v>
      </c>
      <c r="Q98" s="87" t="s">
        <v>286</v>
      </c>
    </row>
    <row r="99" spans="1:17" ht="12.75">
      <c r="A99" s="28" t="s">
        <v>296</v>
      </c>
      <c r="B99" s="38" t="s">
        <v>49</v>
      </c>
      <c r="C99" s="330"/>
      <c r="D99" s="285"/>
      <c r="E99" s="70" t="s">
        <v>286</v>
      </c>
      <c r="F99" s="84"/>
      <c r="G99" s="113"/>
      <c r="H99" s="87" t="s">
        <v>286</v>
      </c>
      <c r="I99" s="113"/>
      <c r="J99" s="113"/>
      <c r="K99" s="87" t="s">
        <v>286</v>
      </c>
      <c r="L99" s="113"/>
      <c r="M99" s="113"/>
      <c r="N99" s="87" t="s">
        <v>286</v>
      </c>
      <c r="O99" s="113"/>
      <c r="P99" s="113"/>
      <c r="Q99" s="87"/>
    </row>
    <row r="100" spans="1:17" ht="15.75">
      <c r="A100" s="36" t="s">
        <v>72</v>
      </c>
      <c r="B100" s="321"/>
      <c r="C100" s="331"/>
      <c r="D100" s="286"/>
      <c r="E100" s="286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88"/>
    </row>
    <row r="101" spans="1:17" ht="12.75">
      <c r="A101" s="28" t="s">
        <v>137</v>
      </c>
      <c r="B101" s="38" t="s">
        <v>51</v>
      </c>
      <c r="C101" s="330">
        <v>10</v>
      </c>
      <c r="D101" s="285">
        <v>1</v>
      </c>
      <c r="E101" s="70" t="s">
        <v>286</v>
      </c>
      <c r="F101" s="84">
        <v>1</v>
      </c>
      <c r="G101" s="113"/>
      <c r="H101" s="87"/>
      <c r="I101" s="113"/>
      <c r="J101" s="113">
        <v>1</v>
      </c>
      <c r="K101" s="87"/>
      <c r="L101" s="113"/>
      <c r="M101" s="113">
        <v>1</v>
      </c>
      <c r="N101" s="87"/>
      <c r="O101" s="113">
        <v>3</v>
      </c>
      <c r="P101" s="113">
        <v>1</v>
      </c>
      <c r="Q101" s="87"/>
    </row>
    <row r="102" spans="1:17" ht="12.75">
      <c r="A102" s="28" t="s">
        <v>328</v>
      </c>
      <c r="B102" s="38" t="s">
        <v>51</v>
      </c>
      <c r="C102" s="330">
        <v>11</v>
      </c>
      <c r="D102" s="285"/>
      <c r="E102" s="70" t="s">
        <v>286</v>
      </c>
      <c r="F102" s="84">
        <v>7</v>
      </c>
      <c r="G102" s="113"/>
      <c r="H102" s="87" t="s">
        <v>286</v>
      </c>
      <c r="I102" s="113"/>
      <c r="J102" s="113"/>
      <c r="K102" s="87"/>
      <c r="L102" s="113">
        <v>4</v>
      </c>
      <c r="M102" s="113"/>
      <c r="N102" s="87" t="s">
        <v>286</v>
      </c>
      <c r="O102" s="113">
        <v>3</v>
      </c>
      <c r="P102" s="113">
        <v>2</v>
      </c>
      <c r="Q102" s="87" t="s">
        <v>286</v>
      </c>
    </row>
    <row r="103" spans="1:17" ht="12.75">
      <c r="A103" s="28" t="s">
        <v>154</v>
      </c>
      <c r="B103" s="38" t="s">
        <v>51</v>
      </c>
      <c r="C103" s="330">
        <v>1</v>
      </c>
      <c r="D103" s="285">
        <v>1</v>
      </c>
      <c r="E103" s="70" t="s">
        <v>286</v>
      </c>
      <c r="F103" s="84">
        <v>1</v>
      </c>
      <c r="G103" s="113"/>
      <c r="H103" s="87"/>
      <c r="I103" s="113">
        <v>2</v>
      </c>
      <c r="J103" s="113"/>
      <c r="K103" s="87" t="s">
        <v>286</v>
      </c>
      <c r="L103" s="113">
        <v>3</v>
      </c>
      <c r="M103" s="113">
        <v>1</v>
      </c>
      <c r="N103" s="87"/>
      <c r="O103" s="113">
        <v>5</v>
      </c>
      <c r="P103" s="113">
        <v>1</v>
      </c>
      <c r="Q103" s="87" t="s">
        <v>286</v>
      </c>
    </row>
    <row r="104" spans="1:17" ht="12.75">
      <c r="A104" s="28" t="s">
        <v>103</v>
      </c>
      <c r="B104" s="38" t="s">
        <v>51</v>
      </c>
      <c r="C104" s="330">
        <v>1</v>
      </c>
      <c r="D104" s="285">
        <v>3</v>
      </c>
      <c r="E104" s="70" t="s">
        <v>286</v>
      </c>
      <c r="F104" s="84"/>
      <c r="G104" s="113">
        <v>2</v>
      </c>
      <c r="H104" s="87" t="s">
        <v>286</v>
      </c>
      <c r="I104" s="113"/>
      <c r="J104" s="113">
        <v>4</v>
      </c>
      <c r="K104" s="87" t="s">
        <v>286</v>
      </c>
      <c r="L104" s="113"/>
      <c r="M104" s="113">
        <v>1</v>
      </c>
      <c r="N104" s="87"/>
      <c r="O104" s="113"/>
      <c r="P104" s="113">
        <v>2</v>
      </c>
      <c r="Q104" s="87" t="s">
        <v>286</v>
      </c>
    </row>
    <row r="105" spans="1:17" ht="12.75">
      <c r="A105" s="28" t="s">
        <v>118</v>
      </c>
      <c r="B105" s="38" t="s">
        <v>51</v>
      </c>
      <c r="C105" s="330">
        <v>1</v>
      </c>
      <c r="D105" s="285"/>
      <c r="E105" s="70" t="s">
        <v>286</v>
      </c>
      <c r="F105" s="84">
        <v>4</v>
      </c>
      <c r="G105" s="113"/>
      <c r="H105" s="87" t="s">
        <v>286</v>
      </c>
      <c r="I105" s="113"/>
      <c r="J105" s="113">
        <v>2</v>
      </c>
      <c r="K105" s="87" t="s">
        <v>286</v>
      </c>
      <c r="L105" s="113"/>
      <c r="M105" s="113">
        <v>1</v>
      </c>
      <c r="N105" s="87" t="s">
        <v>286</v>
      </c>
      <c r="O105" s="113">
        <v>2</v>
      </c>
      <c r="P105" s="113">
        <v>6</v>
      </c>
      <c r="Q105" s="87" t="s">
        <v>286</v>
      </c>
    </row>
    <row r="106" spans="1:17" ht="12.75">
      <c r="A106" s="28" t="s">
        <v>138</v>
      </c>
      <c r="B106" s="38" t="s">
        <v>51</v>
      </c>
      <c r="C106" s="330"/>
      <c r="D106" s="285"/>
      <c r="E106" s="70" t="s">
        <v>286</v>
      </c>
      <c r="F106" s="84"/>
      <c r="G106" s="113"/>
      <c r="H106" s="87" t="s">
        <v>286</v>
      </c>
      <c r="I106" s="113"/>
      <c r="J106" s="113"/>
      <c r="K106" s="87"/>
      <c r="L106" s="113"/>
      <c r="M106" s="113">
        <v>1</v>
      </c>
      <c r="N106" s="87" t="s">
        <v>286</v>
      </c>
      <c r="O106" s="113"/>
      <c r="P106" s="113"/>
      <c r="Q106" s="87" t="s">
        <v>286</v>
      </c>
    </row>
    <row r="107" spans="1:17" ht="12.75">
      <c r="A107" s="28" t="s">
        <v>112</v>
      </c>
      <c r="B107" s="38" t="s">
        <v>51</v>
      </c>
      <c r="C107" s="330"/>
      <c r="D107" s="285"/>
      <c r="E107" s="70" t="s">
        <v>286</v>
      </c>
      <c r="F107" s="84"/>
      <c r="G107" s="113">
        <v>1</v>
      </c>
      <c r="H107" s="87" t="s">
        <v>286</v>
      </c>
      <c r="I107" s="113"/>
      <c r="J107" s="113">
        <v>2</v>
      </c>
      <c r="K107" s="87" t="s">
        <v>286</v>
      </c>
      <c r="L107" s="113"/>
      <c r="M107" s="113">
        <v>2</v>
      </c>
      <c r="N107" s="87" t="s">
        <v>286</v>
      </c>
      <c r="O107" s="113"/>
      <c r="P107" s="113">
        <v>4</v>
      </c>
      <c r="Q107" s="87" t="s">
        <v>286</v>
      </c>
    </row>
    <row r="108" spans="1:17" ht="12.75">
      <c r="A108" s="28" t="s">
        <v>359</v>
      </c>
      <c r="B108" s="38" t="s">
        <v>51</v>
      </c>
      <c r="C108" s="330">
        <v>2</v>
      </c>
      <c r="D108" s="285"/>
      <c r="E108" s="70" t="s">
        <v>286</v>
      </c>
      <c r="F108" s="84"/>
      <c r="G108" s="113"/>
      <c r="H108" s="87" t="s">
        <v>286</v>
      </c>
      <c r="I108" s="113"/>
      <c r="J108" s="113">
        <v>2</v>
      </c>
      <c r="K108" s="87"/>
      <c r="L108" s="113">
        <v>2</v>
      </c>
      <c r="M108" s="113">
        <v>4</v>
      </c>
      <c r="N108" s="87" t="s">
        <v>286</v>
      </c>
      <c r="O108" s="113">
        <v>3</v>
      </c>
      <c r="P108" s="113">
        <v>2</v>
      </c>
      <c r="Q108" s="87" t="s">
        <v>286</v>
      </c>
    </row>
    <row r="109" spans="1:17" ht="12.75">
      <c r="A109" s="28" t="s">
        <v>109</v>
      </c>
      <c r="B109" s="38" t="s">
        <v>49</v>
      </c>
      <c r="C109" s="330">
        <v>2</v>
      </c>
      <c r="D109" s="285"/>
      <c r="E109" s="70" t="s">
        <v>286</v>
      </c>
      <c r="F109" s="84">
        <v>1</v>
      </c>
      <c r="G109" s="113">
        <v>1</v>
      </c>
      <c r="H109" s="87" t="s">
        <v>286</v>
      </c>
      <c r="I109" s="113"/>
      <c r="J109" s="113"/>
      <c r="K109" s="87" t="s">
        <v>286</v>
      </c>
      <c r="L109" s="113">
        <v>2</v>
      </c>
      <c r="M109" s="113"/>
      <c r="N109" s="87"/>
      <c r="O109" s="113"/>
      <c r="P109" s="113"/>
      <c r="Q109" s="87"/>
    </row>
    <row r="110" spans="1:17" ht="12.75">
      <c r="A110" s="28" t="s">
        <v>108</v>
      </c>
      <c r="B110" s="38" t="s">
        <v>49</v>
      </c>
      <c r="C110" s="330"/>
      <c r="D110" s="285"/>
      <c r="E110" s="70"/>
      <c r="F110" s="84">
        <v>1</v>
      </c>
      <c r="G110" s="113">
        <v>2</v>
      </c>
      <c r="H110" s="87"/>
      <c r="I110" s="113"/>
      <c r="J110" s="113"/>
      <c r="K110" s="87" t="s">
        <v>286</v>
      </c>
      <c r="L110" s="113"/>
      <c r="M110" s="113">
        <v>2</v>
      </c>
      <c r="N110" s="87"/>
      <c r="O110" s="113">
        <v>2</v>
      </c>
      <c r="P110" s="113"/>
      <c r="Q110" s="87"/>
    </row>
    <row r="111" spans="1:17" ht="12.75">
      <c r="A111" s="28" t="s">
        <v>139</v>
      </c>
      <c r="B111" s="38" t="s">
        <v>49</v>
      </c>
      <c r="C111" s="330"/>
      <c r="D111" s="285">
        <v>2</v>
      </c>
      <c r="E111" s="70" t="s">
        <v>286</v>
      </c>
      <c r="F111" s="84"/>
      <c r="G111" s="113">
        <v>3</v>
      </c>
      <c r="H111" s="87" t="s">
        <v>286</v>
      </c>
      <c r="I111" s="113"/>
      <c r="J111" s="113">
        <v>1</v>
      </c>
      <c r="K111" s="87" t="s">
        <v>286</v>
      </c>
      <c r="L111" s="113"/>
      <c r="M111" s="113"/>
      <c r="N111" s="87" t="s">
        <v>286</v>
      </c>
      <c r="O111" s="113"/>
      <c r="P111" s="113">
        <v>1</v>
      </c>
      <c r="Q111" s="87" t="s">
        <v>286</v>
      </c>
    </row>
    <row r="112" spans="1:17" ht="12.75">
      <c r="A112" s="28" t="s">
        <v>95</v>
      </c>
      <c r="B112" s="38" t="s">
        <v>51</v>
      </c>
      <c r="C112" s="330"/>
      <c r="D112" s="285">
        <v>2</v>
      </c>
      <c r="E112" s="70" t="s">
        <v>286</v>
      </c>
      <c r="F112" s="84"/>
      <c r="G112" s="113">
        <v>1</v>
      </c>
      <c r="H112" s="87" t="s">
        <v>286</v>
      </c>
      <c r="I112" s="113"/>
      <c r="J112" s="113"/>
      <c r="K112" s="87" t="s">
        <v>286</v>
      </c>
      <c r="L112" s="113">
        <v>3</v>
      </c>
      <c r="M112" s="113"/>
      <c r="N112" s="87" t="s">
        <v>286</v>
      </c>
      <c r="O112" s="113"/>
      <c r="P112" s="113">
        <v>4</v>
      </c>
      <c r="Q112" s="87" t="s">
        <v>286</v>
      </c>
    </row>
    <row r="113" spans="1:17" ht="12.75">
      <c r="A113" s="300" t="s">
        <v>352</v>
      </c>
      <c r="B113" s="301" t="s">
        <v>49</v>
      </c>
      <c r="C113" s="334">
        <v>2</v>
      </c>
      <c r="D113" s="302">
        <v>2</v>
      </c>
      <c r="E113" s="303" t="s">
        <v>286</v>
      </c>
      <c r="F113" s="306"/>
      <c r="G113" s="304">
        <v>3</v>
      </c>
      <c r="H113" s="305"/>
      <c r="I113" s="304">
        <v>4</v>
      </c>
      <c r="J113" s="304"/>
      <c r="K113" s="305" t="s">
        <v>286</v>
      </c>
      <c r="L113" s="304">
        <v>1</v>
      </c>
      <c r="M113" s="304">
        <v>1</v>
      </c>
      <c r="N113" s="305" t="s">
        <v>286</v>
      </c>
      <c r="O113" s="304">
        <v>1</v>
      </c>
      <c r="P113" s="304">
        <v>3</v>
      </c>
      <c r="Q113" s="305" t="s">
        <v>286</v>
      </c>
    </row>
    <row r="114" spans="1:17" ht="15.75">
      <c r="A114" s="36" t="s">
        <v>73</v>
      </c>
      <c r="B114" s="321"/>
      <c r="C114" s="331"/>
      <c r="D114" s="286"/>
      <c r="E114" s="286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88"/>
    </row>
    <row r="115" spans="1:17" ht="12.75">
      <c r="A115" s="28" t="s">
        <v>329</v>
      </c>
      <c r="B115" s="38" t="s">
        <v>51</v>
      </c>
      <c r="C115" s="330">
        <v>6</v>
      </c>
      <c r="D115" s="285"/>
      <c r="E115" s="70"/>
      <c r="F115" s="84">
        <v>6</v>
      </c>
      <c r="G115" s="113"/>
      <c r="H115" s="87"/>
      <c r="I115" s="113">
        <v>9</v>
      </c>
      <c r="J115" s="113">
        <v>15</v>
      </c>
      <c r="K115" s="87" t="s">
        <v>286</v>
      </c>
      <c r="L115" s="113"/>
      <c r="M115" s="113">
        <v>6</v>
      </c>
      <c r="N115" s="87"/>
      <c r="O115" s="113">
        <v>5</v>
      </c>
      <c r="P115" s="113">
        <v>4</v>
      </c>
      <c r="Q115" s="87"/>
    </row>
    <row r="116" spans="1:17" ht="12.75">
      <c r="A116" s="28" t="s">
        <v>347</v>
      </c>
      <c r="B116" s="38" t="s">
        <v>51</v>
      </c>
      <c r="C116" s="330"/>
      <c r="D116" s="285"/>
      <c r="E116" s="70" t="s">
        <v>286</v>
      </c>
      <c r="F116" s="84"/>
      <c r="G116" s="113"/>
      <c r="H116" s="87"/>
      <c r="I116" s="113"/>
      <c r="J116" s="113"/>
      <c r="K116" s="87" t="s">
        <v>286</v>
      </c>
      <c r="L116" s="113">
        <v>2</v>
      </c>
      <c r="M116" s="113">
        <v>3</v>
      </c>
      <c r="N116" s="87" t="s">
        <v>286</v>
      </c>
      <c r="O116" s="113"/>
      <c r="P116" s="113">
        <v>1</v>
      </c>
      <c r="Q116" s="87" t="s">
        <v>286</v>
      </c>
    </row>
    <row r="117" spans="1:17" ht="12.75">
      <c r="A117" s="28" t="s">
        <v>331</v>
      </c>
      <c r="B117" s="38" t="s">
        <v>51</v>
      </c>
      <c r="C117" s="330">
        <v>1</v>
      </c>
      <c r="D117" s="285">
        <v>1</v>
      </c>
      <c r="E117" s="70" t="s">
        <v>286</v>
      </c>
      <c r="F117" s="84"/>
      <c r="G117" s="113"/>
      <c r="H117" s="87"/>
      <c r="I117" s="113">
        <v>3</v>
      </c>
      <c r="J117" s="113">
        <v>3</v>
      </c>
      <c r="K117" s="87" t="s">
        <v>286</v>
      </c>
      <c r="L117" s="113">
        <v>1</v>
      </c>
      <c r="M117" s="113">
        <v>3</v>
      </c>
      <c r="N117" s="87" t="s">
        <v>286</v>
      </c>
      <c r="O117" s="113">
        <v>6</v>
      </c>
      <c r="P117" s="113">
        <v>4</v>
      </c>
      <c r="Q117" s="87" t="s">
        <v>286</v>
      </c>
    </row>
    <row r="118" spans="1:17" ht="12.75">
      <c r="A118" s="28" t="s">
        <v>332</v>
      </c>
      <c r="B118" s="38" t="s">
        <v>51</v>
      </c>
      <c r="C118" s="330"/>
      <c r="D118" s="285"/>
      <c r="E118" s="70" t="s">
        <v>286</v>
      </c>
      <c r="F118" s="84"/>
      <c r="G118" s="113"/>
      <c r="H118" s="87"/>
      <c r="I118" s="113"/>
      <c r="J118" s="113"/>
      <c r="K118" s="87" t="s">
        <v>286</v>
      </c>
      <c r="L118" s="113"/>
      <c r="M118" s="113"/>
      <c r="N118" s="87" t="s">
        <v>286</v>
      </c>
      <c r="O118" s="113"/>
      <c r="P118" s="113"/>
      <c r="Q118" s="87" t="s">
        <v>286</v>
      </c>
    </row>
    <row r="119" spans="1:17" ht="12.75">
      <c r="A119" s="28" t="s">
        <v>333</v>
      </c>
      <c r="B119" s="38" t="s">
        <v>51</v>
      </c>
      <c r="C119" s="330"/>
      <c r="D119" s="285">
        <v>1</v>
      </c>
      <c r="E119" s="70" t="s">
        <v>286</v>
      </c>
      <c r="F119" s="84"/>
      <c r="G119" s="113">
        <v>1</v>
      </c>
      <c r="H119" s="87" t="s">
        <v>286</v>
      </c>
      <c r="I119" s="113"/>
      <c r="J119" s="113">
        <v>1</v>
      </c>
      <c r="K119" s="87" t="s">
        <v>286</v>
      </c>
      <c r="L119" s="113"/>
      <c r="M119" s="113">
        <v>1</v>
      </c>
      <c r="N119" s="87" t="s">
        <v>286</v>
      </c>
      <c r="O119" s="113"/>
      <c r="P119" s="113">
        <v>3</v>
      </c>
      <c r="Q119" s="87" t="s">
        <v>286</v>
      </c>
    </row>
    <row r="120" spans="1:17" ht="12.75">
      <c r="A120" s="28" t="s">
        <v>334</v>
      </c>
      <c r="B120" s="38" t="s">
        <v>51</v>
      </c>
      <c r="C120" s="330"/>
      <c r="D120" s="285">
        <v>1</v>
      </c>
      <c r="E120" s="70"/>
      <c r="F120" s="113">
        <v>1</v>
      </c>
      <c r="G120" s="113">
        <v>1</v>
      </c>
      <c r="H120" s="87" t="s">
        <v>286</v>
      </c>
      <c r="I120" s="113">
        <v>6</v>
      </c>
      <c r="J120" s="113">
        <v>1</v>
      </c>
      <c r="K120" s="87" t="s">
        <v>286</v>
      </c>
      <c r="L120" s="113">
        <v>1</v>
      </c>
      <c r="M120" s="113">
        <v>1</v>
      </c>
      <c r="N120" s="87"/>
      <c r="O120" s="113">
        <v>6</v>
      </c>
      <c r="P120" s="113">
        <v>1</v>
      </c>
      <c r="Q120" s="87" t="s">
        <v>286</v>
      </c>
    </row>
    <row r="121" spans="1:17" ht="15.75">
      <c r="A121" s="36" t="s">
        <v>74</v>
      </c>
      <c r="B121" s="321"/>
      <c r="C121" s="331"/>
      <c r="D121" s="286"/>
      <c r="E121" s="286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88"/>
    </row>
    <row r="122" spans="1:17" ht="12.75">
      <c r="A122" s="28" t="s">
        <v>76</v>
      </c>
      <c r="B122" s="38" t="s">
        <v>51</v>
      </c>
      <c r="C122" s="330">
        <v>1</v>
      </c>
      <c r="D122" s="285">
        <v>6</v>
      </c>
      <c r="E122" s="70"/>
      <c r="F122" s="84">
        <v>3</v>
      </c>
      <c r="G122" s="113">
        <v>1</v>
      </c>
      <c r="H122" s="87"/>
      <c r="I122" s="113">
        <v>3</v>
      </c>
      <c r="J122" s="113">
        <v>7</v>
      </c>
      <c r="K122" s="87"/>
      <c r="L122" s="113">
        <v>2</v>
      </c>
      <c r="M122" s="113">
        <v>2</v>
      </c>
      <c r="N122" s="87"/>
      <c r="O122" s="113">
        <v>6</v>
      </c>
      <c r="P122" s="113">
        <v>5</v>
      </c>
      <c r="Q122" s="87"/>
    </row>
    <row r="123" spans="1:17" ht="12.75">
      <c r="A123" s="28" t="s">
        <v>335</v>
      </c>
      <c r="B123" s="38" t="s">
        <v>51</v>
      </c>
      <c r="C123" s="330">
        <v>1</v>
      </c>
      <c r="D123" s="285"/>
      <c r="E123" s="70"/>
      <c r="F123" s="84"/>
      <c r="G123" s="113">
        <v>2</v>
      </c>
      <c r="H123" s="87"/>
      <c r="I123" s="113"/>
      <c r="J123" s="113"/>
      <c r="K123" s="87"/>
      <c r="L123" s="113"/>
      <c r="M123" s="113"/>
      <c r="N123" s="87"/>
      <c r="O123" s="113">
        <v>1</v>
      </c>
      <c r="P123" s="113">
        <v>1</v>
      </c>
      <c r="Q123" s="87" t="s">
        <v>286</v>
      </c>
    </row>
    <row r="124" spans="1:17" ht="12.75">
      <c r="A124" s="28" t="s">
        <v>336</v>
      </c>
      <c r="B124" s="38" t="s">
        <v>51</v>
      </c>
      <c r="C124" s="330"/>
      <c r="D124" s="285"/>
      <c r="E124" s="70" t="s">
        <v>286</v>
      </c>
      <c r="F124" s="84"/>
      <c r="G124" s="113"/>
      <c r="H124" s="87"/>
      <c r="I124" s="113"/>
      <c r="J124" s="113"/>
      <c r="K124" s="87" t="s">
        <v>286</v>
      </c>
      <c r="L124" s="113"/>
      <c r="M124" s="113"/>
      <c r="N124" s="87" t="s">
        <v>286</v>
      </c>
      <c r="O124" s="113"/>
      <c r="P124" s="113">
        <v>1</v>
      </c>
      <c r="Q124" s="87" t="s">
        <v>286</v>
      </c>
    </row>
    <row r="125" spans="1:17" ht="12.75">
      <c r="A125" s="28" t="s">
        <v>323</v>
      </c>
      <c r="B125" s="38" t="s">
        <v>51</v>
      </c>
      <c r="C125" s="330">
        <v>3</v>
      </c>
      <c r="D125" s="285">
        <v>2</v>
      </c>
      <c r="E125" s="70" t="s">
        <v>286</v>
      </c>
      <c r="F125" s="84"/>
      <c r="G125" s="113">
        <v>3</v>
      </c>
      <c r="H125" s="87"/>
      <c r="I125" s="113">
        <v>1</v>
      </c>
      <c r="J125" s="113">
        <v>7</v>
      </c>
      <c r="K125" s="87" t="s">
        <v>286</v>
      </c>
      <c r="L125" s="113">
        <v>6</v>
      </c>
      <c r="M125" s="113">
        <v>7</v>
      </c>
      <c r="N125" s="87" t="s">
        <v>286</v>
      </c>
      <c r="O125" s="113">
        <v>6</v>
      </c>
      <c r="P125" s="113">
        <v>5</v>
      </c>
      <c r="Q125" s="87"/>
    </row>
    <row r="126" spans="1:17" ht="12.75">
      <c r="A126" s="28" t="s">
        <v>355</v>
      </c>
      <c r="B126" s="38" t="s">
        <v>51</v>
      </c>
      <c r="C126" s="330">
        <v>5</v>
      </c>
      <c r="D126" s="285"/>
      <c r="E126" s="70" t="s">
        <v>286</v>
      </c>
      <c r="F126" s="84"/>
      <c r="G126" s="113"/>
      <c r="H126" s="87" t="s">
        <v>286</v>
      </c>
      <c r="I126" s="113"/>
      <c r="J126" s="113">
        <v>1</v>
      </c>
      <c r="K126" s="87"/>
      <c r="L126" s="113"/>
      <c r="M126" s="113"/>
      <c r="N126" s="87"/>
      <c r="O126" s="113"/>
      <c r="P126" s="113"/>
      <c r="Q126" s="87" t="s">
        <v>286</v>
      </c>
    </row>
    <row r="127" spans="1:17" ht="12.75">
      <c r="A127" s="28" t="s">
        <v>368</v>
      </c>
      <c r="B127" s="38" t="s">
        <v>51</v>
      </c>
      <c r="C127" s="330"/>
      <c r="D127" s="285"/>
      <c r="E127" s="70" t="s">
        <v>286</v>
      </c>
      <c r="F127" s="84"/>
      <c r="G127" s="113"/>
      <c r="H127" s="87" t="s">
        <v>286</v>
      </c>
      <c r="I127" s="113"/>
      <c r="J127" s="113"/>
      <c r="K127" s="87"/>
      <c r="L127" s="113"/>
      <c r="M127" s="113"/>
      <c r="N127" s="87"/>
      <c r="O127" s="113"/>
      <c r="P127" s="113">
        <v>2</v>
      </c>
      <c r="Q127" s="87"/>
    </row>
    <row r="128" spans="1:17" ht="12.75">
      <c r="A128" s="28" t="s">
        <v>314</v>
      </c>
      <c r="B128" s="38" t="s">
        <v>51</v>
      </c>
      <c r="C128" s="330">
        <v>5</v>
      </c>
      <c r="D128" s="285"/>
      <c r="E128" s="70" t="s">
        <v>286</v>
      </c>
      <c r="F128" s="84"/>
      <c r="G128" s="113"/>
      <c r="H128" s="87"/>
      <c r="I128" s="113">
        <v>2</v>
      </c>
      <c r="J128" s="113"/>
      <c r="K128" s="87" t="s">
        <v>286</v>
      </c>
      <c r="L128" s="113"/>
      <c r="M128" s="113"/>
      <c r="N128" s="87" t="s">
        <v>286</v>
      </c>
      <c r="O128" s="113"/>
      <c r="P128" s="113"/>
      <c r="Q128" s="87" t="s">
        <v>286</v>
      </c>
    </row>
    <row r="129" spans="1:17" ht="12.75">
      <c r="A129" s="28" t="s">
        <v>297</v>
      </c>
      <c r="B129" s="38" t="s">
        <v>51</v>
      </c>
      <c r="C129" s="330"/>
      <c r="D129" s="285">
        <v>5</v>
      </c>
      <c r="E129" s="70" t="s">
        <v>286</v>
      </c>
      <c r="F129" s="84"/>
      <c r="G129" s="113"/>
      <c r="H129" s="87" t="s">
        <v>286</v>
      </c>
      <c r="I129" s="113">
        <v>5</v>
      </c>
      <c r="J129" s="113">
        <v>3</v>
      </c>
      <c r="K129" s="87"/>
      <c r="L129" s="113"/>
      <c r="M129" s="113"/>
      <c r="N129" s="87" t="s">
        <v>286</v>
      </c>
      <c r="O129" s="113">
        <v>1</v>
      </c>
      <c r="P129" s="113">
        <v>1</v>
      </c>
      <c r="Q129" s="87" t="s">
        <v>286</v>
      </c>
    </row>
    <row r="130" spans="1:17" ht="15.75">
      <c r="A130" s="36" t="s">
        <v>77</v>
      </c>
      <c r="B130" s="321"/>
      <c r="C130" s="331"/>
      <c r="D130" s="286"/>
      <c r="E130" s="286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88"/>
    </row>
    <row r="131" spans="1:17" ht="12.75">
      <c r="A131" s="28" t="s">
        <v>98</v>
      </c>
      <c r="B131" s="38" t="s">
        <v>51</v>
      </c>
      <c r="C131" s="330"/>
      <c r="D131" s="285"/>
      <c r="E131" s="70"/>
      <c r="F131" s="84"/>
      <c r="G131" s="113"/>
      <c r="H131" s="87"/>
      <c r="I131" s="113"/>
      <c r="J131" s="113"/>
      <c r="K131" s="87" t="s">
        <v>286</v>
      </c>
      <c r="L131" s="113"/>
      <c r="M131" s="113"/>
      <c r="N131" s="87" t="s">
        <v>286</v>
      </c>
      <c r="O131" s="113"/>
      <c r="P131" s="113"/>
      <c r="Q131" s="87"/>
    </row>
    <row r="132" spans="1:17" ht="12.75">
      <c r="A132" s="28" t="s">
        <v>79</v>
      </c>
      <c r="B132" s="38" t="s">
        <v>51</v>
      </c>
      <c r="C132" s="330">
        <v>4</v>
      </c>
      <c r="D132" s="285"/>
      <c r="E132" s="70" t="s">
        <v>286</v>
      </c>
      <c r="F132" s="84">
        <v>1</v>
      </c>
      <c r="G132" s="113"/>
      <c r="H132" s="87"/>
      <c r="I132" s="113">
        <v>1</v>
      </c>
      <c r="J132" s="113">
        <v>1</v>
      </c>
      <c r="K132" s="87" t="s">
        <v>286</v>
      </c>
      <c r="L132" s="113"/>
      <c r="M132" s="113"/>
      <c r="N132" s="87" t="s">
        <v>286</v>
      </c>
      <c r="O132" s="113">
        <v>1</v>
      </c>
      <c r="P132" s="113"/>
      <c r="Q132" s="87"/>
    </row>
    <row r="133" spans="1:17" ht="12.75">
      <c r="A133" s="28" t="s">
        <v>348</v>
      </c>
      <c r="B133" s="38" t="s">
        <v>51</v>
      </c>
      <c r="C133" s="330"/>
      <c r="D133" s="285"/>
      <c r="E133" s="70" t="s">
        <v>286</v>
      </c>
      <c r="F133" s="84"/>
      <c r="G133" s="113"/>
      <c r="H133" s="87"/>
      <c r="I133" s="113"/>
      <c r="J133" s="113"/>
      <c r="K133" s="87" t="s">
        <v>286</v>
      </c>
      <c r="L133" s="113"/>
      <c r="M133" s="113"/>
      <c r="N133" s="87"/>
      <c r="O133" s="113"/>
      <c r="P133" s="113">
        <v>1</v>
      </c>
      <c r="Q133" s="87"/>
    </row>
    <row r="134" spans="1:17" ht="15.75">
      <c r="A134" s="36" t="s">
        <v>80</v>
      </c>
      <c r="B134" s="321"/>
      <c r="C134" s="331"/>
      <c r="D134" s="286"/>
      <c r="E134" s="286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88"/>
    </row>
    <row r="135" spans="1:17" ht="12.75">
      <c r="A135" s="28" t="s">
        <v>105</v>
      </c>
      <c r="B135" s="38" t="s">
        <v>51</v>
      </c>
      <c r="C135" s="330">
        <v>2</v>
      </c>
      <c r="D135" s="285">
        <v>8</v>
      </c>
      <c r="E135" s="70"/>
      <c r="F135" s="84">
        <v>18</v>
      </c>
      <c r="G135" s="113"/>
      <c r="H135" s="87" t="s">
        <v>286</v>
      </c>
      <c r="I135" s="113">
        <v>3</v>
      </c>
      <c r="J135" s="113">
        <v>5</v>
      </c>
      <c r="K135" s="87"/>
      <c r="L135" s="113">
        <v>7</v>
      </c>
      <c r="M135" s="113">
        <v>4</v>
      </c>
      <c r="N135" s="87"/>
      <c r="O135" s="113">
        <v>5</v>
      </c>
      <c r="P135" s="113">
        <v>5</v>
      </c>
      <c r="Q135" s="87"/>
    </row>
    <row r="136" spans="1:17" ht="12.75">
      <c r="A136" s="28" t="s">
        <v>364</v>
      </c>
      <c r="B136" s="38" t="s">
        <v>49</v>
      </c>
      <c r="C136" s="330"/>
      <c r="D136" s="285">
        <v>1</v>
      </c>
      <c r="E136" s="70"/>
      <c r="F136" s="84"/>
      <c r="G136" s="113">
        <v>1</v>
      </c>
      <c r="H136" s="87"/>
      <c r="I136" s="113"/>
      <c r="J136" s="113"/>
      <c r="K136" s="87"/>
      <c r="L136" s="113">
        <v>4</v>
      </c>
      <c r="M136" s="113"/>
      <c r="N136" s="87"/>
      <c r="O136" s="113">
        <v>2</v>
      </c>
      <c r="P136" s="113"/>
      <c r="Q136" s="87"/>
    </row>
    <row r="137" spans="1:17" ht="12.75">
      <c r="A137" s="28" t="s">
        <v>141</v>
      </c>
      <c r="B137" s="38" t="s">
        <v>49</v>
      </c>
      <c r="C137" s="330"/>
      <c r="D137" s="285">
        <v>1</v>
      </c>
      <c r="E137" s="70"/>
      <c r="F137" s="84"/>
      <c r="G137" s="113"/>
      <c r="H137" s="87"/>
      <c r="I137" s="113"/>
      <c r="J137" s="113"/>
      <c r="K137" s="87"/>
      <c r="L137" s="113"/>
      <c r="M137" s="113"/>
      <c r="N137" s="87"/>
      <c r="O137" s="113"/>
      <c r="P137" s="113"/>
      <c r="Q137" s="87"/>
    </row>
    <row r="138" spans="1:17" ht="12.75">
      <c r="A138" s="28" t="s">
        <v>83</v>
      </c>
      <c r="B138" s="38" t="s">
        <v>49</v>
      </c>
      <c r="C138" s="330">
        <v>1</v>
      </c>
      <c r="D138" s="285">
        <v>7</v>
      </c>
      <c r="E138" s="70"/>
      <c r="F138" s="84">
        <v>4</v>
      </c>
      <c r="G138" s="113">
        <v>1</v>
      </c>
      <c r="H138" s="87"/>
      <c r="I138" s="113">
        <v>7</v>
      </c>
      <c r="J138" s="113">
        <v>4</v>
      </c>
      <c r="K138" s="87"/>
      <c r="L138" s="113">
        <v>3</v>
      </c>
      <c r="M138" s="113">
        <v>6</v>
      </c>
      <c r="N138" s="87"/>
      <c r="O138" s="113"/>
      <c r="P138" s="113">
        <v>6</v>
      </c>
      <c r="Q138" s="87"/>
    </row>
    <row r="139" spans="1:17" ht="15.75">
      <c r="A139" s="36" t="s">
        <v>84</v>
      </c>
      <c r="B139" s="321"/>
      <c r="C139" s="331"/>
      <c r="D139" s="286"/>
      <c r="E139" s="286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88"/>
    </row>
    <row r="140" spans="1:17" ht="12.75">
      <c r="A140" s="28" t="s">
        <v>337</v>
      </c>
      <c r="B140" s="38" t="s">
        <v>49</v>
      </c>
      <c r="C140" s="330">
        <v>2</v>
      </c>
      <c r="D140" s="285">
        <v>1</v>
      </c>
      <c r="E140" s="70" t="s">
        <v>286</v>
      </c>
      <c r="F140" s="84"/>
      <c r="G140" s="113">
        <v>2</v>
      </c>
      <c r="H140" s="87" t="s">
        <v>286</v>
      </c>
      <c r="I140" s="113">
        <v>1</v>
      </c>
      <c r="J140" s="113">
        <v>2</v>
      </c>
      <c r="K140" s="87" t="s">
        <v>286</v>
      </c>
      <c r="L140" s="113"/>
      <c r="M140" s="113">
        <v>3</v>
      </c>
      <c r="N140" s="87"/>
      <c r="O140" s="113">
        <v>3</v>
      </c>
      <c r="P140" s="113">
        <v>1</v>
      </c>
      <c r="Q140" s="87"/>
    </row>
    <row r="141" spans="1:17" ht="12.75">
      <c r="A141" s="28" t="s">
        <v>357</v>
      </c>
      <c r="B141" s="38" t="s">
        <v>49</v>
      </c>
      <c r="C141" s="330">
        <v>2</v>
      </c>
      <c r="D141" s="285"/>
      <c r="E141" s="70"/>
      <c r="F141" s="84"/>
      <c r="G141" s="113"/>
      <c r="H141" s="87"/>
      <c r="I141" s="113"/>
      <c r="J141" s="113">
        <v>2</v>
      </c>
      <c r="K141" s="87"/>
      <c r="L141" s="113">
        <v>1</v>
      </c>
      <c r="M141" s="113"/>
      <c r="N141" s="87"/>
      <c r="O141" s="113"/>
      <c r="P141" s="113"/>
      <c r="Q141" s="87"/>
    </row>
    <row r="142" spans="1:17" ht="12.75">
      <c r="A142" s="28" t="s">
        <v>338</v>
      </c>
      <c r="B142" s="38" t="s">
        <v>49</v>
      </c>
      <c r="C142" s="330"/>
      <c r="D142" s="285"/>
      <c r="E142" s="70" t="s">
        <v>286</v>
      </c>
      <c r="F142" s="84"/>
      <c r="G142" s="113"/>
      <c r="H142" s="87" t="s">
        <v>286</v>
      </c>
      <c r="I142" s="113"/>
      <c r="J142" s="113"/>
      <c r="K142" s="87"/>
      <c r="L142" s="113"/>
      <c r="M142" s="113"/>
      <c r="N142" s="87"/>
      <c r="O142" s="113"/>
      <c r="P142" s="113"/>
      <c r="Q142" s="87" t="s">
        <v>286</v>
      </c>
    </row>
    <row r="143" spans="1:17" ht="12.75">
      <c r="A143" s="28" t="s">
        <v>140</v>
      </c>
      <c r="B143" s="38" t="s">
        <v>49</v>
      </c>
      <c r="C143" s="330">
        <v>8</v>
      </c>
      <c r="D143" s="285">
        <v>2</v>
      </c>
      <c r="E143" s="70" t="s">
        <v>286</v>
      </c>
      <c r="F143" s="84">
        <v>1</v>
      </c>
      <c r="G143" s="113"/>
      <c r="H143" s="87"/>
      <c r="I143" s="113"/>
      <c r="J143" s="113"/>
      <c r="K143" s="87"/>
      <c r="L143" s="113"/>
      <c r="M143" s="113"/>
      <c r="N143" s="87"/>
      <c r="O143" s="113"/>
      <c r="P143" s="113"/>
      <c r="Q143" s="87" t="s">
        <v>286</v>
      </c>
    </row>
    <row r="144" spans="1:17" ht="15.75">
      <c r="A144" s="36" t="s">
        <v>86</v>
      </c>
      <c r="B144" s="39"/>
      <c r="C144" s="332"/>
      <c r="D144" s="286"/>
      <c r="E144" s="286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88"/>
    </row>
    <row r="145" spans="1:17" ht="12.75">
      <c r="A145" s="28" t="s">
        <v>356</v>
      </c>
      <c r="B145" s="38" t="s">
        <v>51</v>
      </c>
      <c r="C145" s="330">
        <v>11</v>
      </c>
      <c r="D145" s="285">
        <v>2</v>
      </c>
      <c r="E145" s="70" t="s">
        <v>286</v>
      </c>
      <c r="F145" s="84"/>
      <c r="G145" s="113">
        <v>2</v>
      </c>
      <c r="H145" s="87"/>
      <c r="I145" s="113">
        <v>1</v>
      </c>
      <c r="J145" s="113">
        <v>2</v>
      </c>
      <c r="K145" s="87" t="s">
        <v>286</v>
      </c>
      <c r="L145" s="113"/>
      <c r="M145" s="113">
        <v>3</v>
      </c>
      <c r="N145" s="87" t="s">
        <v>286</v>
      </c>
      <c r="O145" s="113">
        <v>5</v>
      </c>
      <c r="P145" s="113">
        <v>8</v>
      </c>
      <c r="Q145" s="87" t="s">
        <v>286</v>
      </c>
    </row>
    <row r="146" spans="1:17" ht="12.75">
      <c r="A146" s="28" t="s">
        <v>148</v>
      </c>
      <c r="B146" s="38" t="s">
        <v>51</v>
      </c>
      <c r="C146" s="330">
        <v>2</v>
      </c>
      <c r="D146" s="285">
        <v>2</v>
      </c>
      <c r="E146" s="70" t="s">
        <v>286</v>
      </c>
      <c r="F146" s="84"/>
      <c r="G146" s="113">
        <v>2</v>
      </c>
      <c r="H146" s="87"/>
      <c r="I146" s="113">
        <v>2</v>
      </c>
      <c r="J146" s="113">
        <v>4</v>
      </c>
      <c r="K146" s="87" t="s">
        <v>286</v>
      </c>
      <c r="L146" s="113"/>
      <c r="M146" s="113"/>
      <c r="N146" s="87"/>
      <c r="O146" s="113">
        <v>9</v>
      </c>
      <c r="P146" s="113"/>
      <c r="Q146" s="87" t="s">
        <v>286</v>
      </c>
    </row>
    <row r="147" spans="1:17" ht="12.75">
      <c r="A147" s="28" t="s">
        <v>147</v>
      </c>
      <c r="B147" s="38" t="s">
        <v>51</v>
      </c>
      <c r="C147" s="330"/>
      <c r="D147" s="285"/>
      <c r="E147" s="70" t="s">
        <v>286</v>
      </c>
      <c r="F147" s="84"/>
      <c r="G147" s="113"/>
      <c r="H147" s="87"/>
      <c r="I147" s="113"/>
      <c r="J147" s="113"/>
      <c r="K147" s="87" t="s">
        <v>286</v>
      </c>
      <c r="L147" s="113"/>
      <c r="M147" s="113"/>
      <c r="N147" s="87" t="s">
        <v>286</v>
      </c>
      <c r="O147" s="113"/>
      <c r="P147" s="113"/>
      <c r="Q147" s="87"/>
    </row>
    <row r="148" spans="1:17" ht="12.75">
      <c r="A148" s="28" t="s">
        <v>155</v>
      </c>
      <c r="B148" s="38" t="s">
        <v>51</v>
      </c>
      <c r="C148" s="330"/>
      <c r="D148" s="285"/>
      <c r="E148" s="70" t="s">
        <v>286</v>
      </c>
      <c r="F148" s="84"/>
      <c r="G148" s="113"/>
      <c r="H148" s="87" t="s">
        <v>286</v>
      </c>
      <c r="I148" s="113"/>
      <c r="J148" s="113">
        <v>1</v>
      </c>
      <c r="K148" s="87" t="s">
        <v>286</v>
      </c>
      <c r="L148" s="113"/>
      <c r="M148" s="113"/>
      <c r="N148" s="87" t="s">
        <v>286</v>
      </c>
      <c r="O148" s="113"/>
      <c r="P148" s="113"/>
      <c r="Q148" s="87" t="s">
        <v>286</v>
      </c>
    </row>
    <row r="149" spans="1:17" ht="15.75">
      <c r="A149" s="36" t="s">
        <v>87</v>
      </c>
      <c r="B149" s="321"/>
      <c r="C149" s="331"/>
      <c r="D149" s="286"/>
      <c r="E149" s="286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88"/>
    </row>
    <row r="150" spans="1:17" ht="12.75">
      <c r="A150" s="28" t="s">
        <v>88</v>
      </c>
      <c r="B150" s="38" t="s">
        <v>49</v>
      </c>
      <c r="C150" s="330">
        <v>4</v>
      </c>
      <c r="D150" s="285">
        <v>3</v>
      </c>
      <c r="E150" s="70" t="s">
        <v>286</v>
      </c>
      <c r="F150" s="84"/>
      <c r="G150" s="113"/>
      <c r="H150" s="87"/>
      <c r="I150" s="113"/>
      <c r="J150" s="113"/>
      <c r="K150" s="87"/>
      <c r="L150" s="113">
        <v>5</v>
      </c>
      <c r="M150" s="113">
        <v>3</v>
      </c>
      <c r="N150" s="87" t="s">
        <v>286</v>
      </c>
      <c r="O150" s="113">
        <v>2</v>
      </c>
      <c r="P150" s="113">
        <v>1</v>
      </c>
      <c r="Q150" s="87"/>
    </row>
    <row r="151" spans="1:17" ht="12.75">
      <c r="A151" s="28" t="s">
        <v>89</v>
      </c>
      <c r="B151" s="38" t="s">
        <v>49</v>
      </c>
      <c r="C151" s="330">
        <v>9</v>
      </c>
      <c r="D151" s="285">
        <v>6</v>
      </c>
      <c r="E151" s="70" t="s">
        <v>286</v>
      </c>
      <c r="F151" s="84">
        <v>8</v>
      </c>
      <c r="G151" s="113"/>
      <c r="H151" s="87"/>
      <c r="I151" s="113">
        <v>3</v>
      </c>
      <c r="J151" s="113">
        <v>1</v>
      </c>
      <c r="K151" s="87"/>
      <c r="L151" s="113">
        <v>2</v>
      </c>
      <c r="M151" s="113">
        <v>4</v>
      </c>
      <c r="N151" s="87"/>
      <c r="O151" s="113">
        <v>2</v>
      </c>
      <c r="P151" s="113">
        <v>5</v>
      </c>
      <c r="Q151" s="87"/>
    </row>
    <row r="152" spans="1:17" ht="12.75">
      <c r="A152" s="28" t="s">
        <v>339</v>
      </c>
      <c r="B152" s="38" t="s">
        <v>49</v>
      </c>
      <c r="C152" s="330"/>
      <c r="D152" s="285">
        <v>1</v>
      </c>
      <c r="E152" s="70" t="s">
        <v>286</v>
      </c>
      <c r="F152" s="84"/>
      <c r="G152" s="113"/>
      <c r="H152" s="87" t="s">
        <v>286</v>
      </c>
      <c r="I152" s="113"/>
      <c r="J152" s="113"/>
      <c r="K152" s="87" t="s">
        <v>286</v>
      </c>
      <c r="L152" s="113"/>
      <c r="M152" s="113"/>
      <c r="N152" s="87" t="s">
        <v>286</v>
      </c>
      <c r="O152" s="113"/>
      <c r="P152" s="113">
        <v>2</v>
      </c>
      <c r="Q152" s="87" t="s">
        <v>286</v>
      </c>
    </row>
    <row r="153" spans="1:17" ht="12.75">
      <c r="A153" s="28" t="s">
        <v>90</v>
      </c>
      <c r="B153" s="38" t="s">
        <v>49</v>
      </c>
      <c r="C153" s="330"/>
      <c r="D153" s="285"/>
      <c r="E153" s="70"/>
      <c r="F153" s="84"/>
      <c r="G153" s="113"/>
      <c r="H153" s="87"/>
      <c r="I153" s="113"/>
      <c r="J153" s="113"/>
      <c r="K153" s="87"/>
      <c r="L153" s="113"/>
      <c r="M153" s="113"/>
      <c r="N153" s="87"/>
      <c r="O153" s="113"/>
      <c r="P153" s="113">
        <v>1</v>
      </c>
      <c r="Q153" s="87"/>
    </row>
    <row r="154" spans="1:17" ht="15.75">
      <c r="A154" s="36" t="s">
        <v>96</v>
      </c>
      <c r="B154" s="39"/>
      <c r="C154" s="332"/>
      <c r="D154" s="286"/>
      <c r="E154" s="286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88"/>
    </row>
    <row r="155" spans="1:17" ht="12.75">
      <c r="A155" s="28" t="s">
        <v>315</v>
      </c>
      <c r="B155" s="38" t="s">
        <v>51</v>
      </c>
      <c r="C155" s="330">
        <v>1</v>
      </c>
      <c r="D155" s="285">
        <v>15</v>
      </c>
      <c r="E155" s="70" t="s">
        <v>286</v>
      </c>
      <c r="F155" s="84"/>
      <c r="G155" s="113">
        <v>5</v>
      </c>
      <c r="H155" s="87" t="s">
        <v>286</v>
      </c>
      <c r="I155" s="113">
        <v>1</v>
      </c>
      <c r="J155" s="113">
        <v>4</v>
      </c>
      <c r="K155" s="87" t="s">
        <v>286</v>
      </c>
      <c r="L155" s="113"/>
      <c r="M155" s="113">
        <v>19</v>
      </c>
      <c r="N155" s="87" t="s">
        <v>286</v>
      </c>
      <c r="O155" s="113"/>
      <c r="P155" s="113">
        <v>16</v>
      </c>
      <c r="Q155" s="87" t="s">
        <v>286</v>
      </c>
    </row>
    <row r="156" spans="1:17" ht="12.75">
      <c r="A156" s="28" t="s">
        <v>142</v>
      </c>
      <c r="B156" s="38" t="s">
        <v>51</v>
      </c>
      <c r="C156" s="330">
        <v>10</v>
      </c>
      <c r="D156" s="285">
        <v>3</v>
      </c>
      <c r="E156" s="70" t="s">
        <v>286</v>
      </c>
      <c r="F156" s="84"/>
      <c r="G156" s="113"/>
      <c r="H156" s="87"/>
      <c r="I156" s="113">
        <v>2</v>
      </c>
      <c r="J156" s="113">
        <v>5</v>
      </c>
      <c r="K156" s="87" t="s">
        <v>286</v>
      </c>
      <c r="L156" s="113"/>
      <c r="M156" s="113"/>
      <c r="N156" s="87"/>
      <c r="O156" s="113"/>
      <c r="P156" s="113">
        <v>8</v>
      </c>
      <c r="Q156" s="87" t="s">
        <v>286</v>
      </c>
    </row>
    <row r="157" spans="1:17" ht="12.75">
      <c r="A157" s="28" t="s">
        <v>156</v>
      </c>
      <c r="B157" s="38" t="s">
        <v>51</v>
      </c>
      <c r="C157" s="330">
        <v>5</v>
      </c>
      <c r="D157" s="285"/>
      <c r="E157" s="70" t="s">
        <v>286</v>
      </c>
      <c r="F157" s="84"/>
      <c r="G157" s="113"/>
      <c r="H157" s="87"/>
      <c r="I157" s="113"/>
      <c r="J157" s="113"/>
      <c r="K157" s="87" t="s">
        <v>286</v>
      </c>
      <c r="L157" s="113">
        <v>4</v>
      </c>
      <c r="M157" s="113">
        <v>3</v>
      </c>
      <c r="N157" s="87" t="s">
        <v>286</v>
      </c>
      <c r="O157" s="113">
        <v>11</v>
      </c>
      <c r="P157" s="113"/>
      <c r="Q157" s="87" t="s">
        <v>286</v>
      </c>
    </row>
    <row r="158" spans="1:17" ht="15.75">
      <c r="A158" s="36" t="s">
        <v>110</v>
      </c>
      <c r="B158" s="39"/>
      <c r="C158" s="332"/>
      <c r="D158" s="286"/>
      <c r="E158" s="286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88"/>
    </row>
    <row r="159" spans="1:17" ht="12.75">
      <c r="A159" s="28" t="s">
        <v>111</v>
      </c>
      <c r="B159" s="38" t="s">
        <v>51</v>
      </c>
      <c r="C159" s="330"/>
      <c r="D159" s="285"/>
      <c r="E159" s="70" t="s">
        <v>286</v>
      </c>
      <c r="F159" s="84"/>
      <c r="G159" s="113"/>
      <c r="H159" s="87" t="s">
        <v>286</v>
      </c>
      <c r="I159" s="113"/>
      <c r="J159" s="113"/>
      <c r="K159" s="87" t="s">
        <v>286</v>
      </c>
      <c r="L159" s="113"/>
      <c r="M159" s="113">
        <v>1</v>
      </c>
      <c r="N159" s="87" t="s">
        <v>286</v>
      </c>
      <c r="O159" s="113"/>
      <c r="P159" s="113"/>
      <c r="Q159" s="87" t="s">
        <v>286</v>
      </c>
    </row>
    <row r="160" spans="1:17" ht="15.75">
      <c r="A160" s="36" t="s">
        <v>91</v>
      </c>
      <c r="B160" s="322"/>
      <c r="C160" s="335"/>
      <c r="D160" s="287"/>
      <c r="E160" s="287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89"/>
    </row>
    <row r="161" spans="1:17" ht="12.75">
      <c r="A161" s="28" t="s">
        <v>298</v>
      </c>
      <c r="B161" s="38" t="s">
        <v>49</v>
      </c>
      <c r="C161" s="330">
        <v>2</v>
      </c>
      <c r="D161" s="285"/>
      <c r="E161" s="70" t="s">
        <v>286</v>
      </c>
      <c r="F161" s="84"/>
      <c r="G161" s="113"/>
      <c r="H161" s="87"/>
      <c r="I161" s="113">
        <v>1</v>
      </c>
      <c r="J161" s="113"/>
      <c r="K161" s="87"/>
      <c r="L161" s="113"/>
      <c r="M161" s="113"/>
      <c r="N161" s="87" t="s">
        <v>286</v>
      </c>
      <c r="O161" s="113">
        <v>1</v>
      </c>
      <c r="P161" s="113">
        <v>4</v>
      </c>
      <c r="Q161" s="87"/>
    </row>
    <row r="162" spans="1:17" ht="15.75">
      <c r="A162" s="36" t="s">
        <v>92</v>
      </c>
      <c r="B162" s="321"/>
      <c r="C162" s="335"/>
      <c r="D162" s="287"/>
      <c r="E162" s="287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89"/>
    </row>
    <row r="163" spans="1:17" ht="12.75">
      <c r="A163" s="37" t="s">
        <v>143</v>
      </c>
      <c r="B163" s="40" t="s">
        <v>94</v>
      </c>
      <c r="C163" s="330">
        <v>16</v>
      </c>
      <c r="D163" s="285">
        <v>7</v>
      </c>
      <c r="E163" s="70"/>
      <c r="F163" s="84">
        <v>2</v>
      </c>
      <c r="G163" s="113">
        <v>1</v>
      </c>
      <c r="H163" s="87"/>
      <c r="I163" s="113">
        <v>1</v>
      </c>
      <c r="J163" s="113">
        <v>16</v>
      </c>
      <c r="K163" s="87"/>
      <c r="L163" s="113">
        <v>8</v>
      </c>
      <c r="M163" s="113">
        <v>12</v>
      </c>
      <c r="N163" s="87"/>
      <c r="O163" s="113">
        <v>9</v>
      </c>
      <c r="P163" s="113">
        <v>24</v>
      </c>
      <c r="Q163" s="87"/>
    </row>
    <row r="164" spans="1:17" ht="12.75">
      <c r="A164" s="37" t="s">
        <v>144</v>
      </c>
      <c r="B164" s="40" t="s">
        <v>94</v>
      </c>
      <c r="C164" s="330">
        <v>2</v>
      </c>
      <c r="D164" s="285">
        <v>3</v>
      </c>
      <c r="E164" s="70"/>
      <c r="F164" s="84">
        <v>1</v>
      </c>
      <c r="G164" s="113">
        <v>2</v>
      </c>
      <c r="H164" s="87"/>
      <c r="I164" s="113"/>
      <c r="J164" s="113">
        <v>1</v>
      </c>
      <c r="K164" s="87"/>
      <c r="L164" s="113">
        <v>1</v>
      </c>
      <c r="M164" s="113">
        <v>11</v>
      </c>
      <c r="N164" s="87"/>
      <c r="O164" s="113"/>
      <c r="P164" s="113">
        <v>3</v>
      </c>
      <c r="Q164" s="87"/>
    </row>
    <row r="165" spans="1:17" ht="12.75">
      <c r="A165" s="37" t="s">
        <v>157</v>
      </c>
      <c r="B165" s="40" t="s">
        <v>51</v>
      </c>
      <c r="C165" s="330">
        <v>1</v>
      </c>
      <c r="D165" s="285">
        <v>2</v>
      </c>
      <c r="E165" s="70"/>
      <c r="F165" s="84">
        <v>1</v>
      </c>
      <c r="G165" s="113">
        <v>1</v>
      </c>
      <c r="H165" s="87"/>
      <c r="I165" s="113">
        <v>1</v>
      </c>
      <c r="J165" s="113">
        <v>1</v>
      </c>
      <c r="K165" s="87" t="s">
        <v>286</v>
      </c>
      <c r="L165" s="113">
        <v>1</v>
      </c>
      <c r="M165" s="113">
        <v>1</v>
      </c>
      <c r="N165" s="87" t="s">
        <v>286</v>
      </c>
      <c r="O165" s="113">
        <v>6</v>
      </c>
      <c r="P165" s="113"/>
      <c r="Q165" s="87"/>
    </row>
    <row r="166" spans="1:17" ht="12.75">
      <c r="A166" s="37" t="s">
        <v>358</v>
      </c>
      <c r="B166" s="349" t="s">
        <v>51</v>
      </c>
      <c r="C166" s="330"/>
      <c r="D166" s="285"/>
      <c r="E166" s="70"/>
      <c r="F166" s="113"/>
      <c r="G166" s="113"/>
      <c r="H166" s="113"/>
      <c r="I166" s="84"/>
      <c r="J166" s="113"/>
      <c r="K166" s="87"/>
      <c r="L166" s="113"/>
      <c r="M166" s="113">
        <v>1</v>
      </c>
      <c r="N166" s="113"/>
      <c r="O166" s="84"/>
      <c r="P166" s="113"/>
      <c r="Q166" s="87"/>
    </row>
    <row r="167" spans="1:17" ht="15.75">
      <c r="A167" s="36" t="s">
        <v>115</v>
      </c>
      <c r="B167" s="321"/>
      <c r="C167" s="335"/>
      <c r="D167" s="287"/>
      <c r="E167" s="287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89"/>
    </row>
    <row r="168" spans="1:17" ht="12.75">
      <c r="A168" s="37" t="s">
        <v>116</v>
      </c>
      <c r="B168" s="40" t="s">
        <v>51</v>
      </c>
      <c r="C168" s="330">
        <v>3</v>
      </c>
      <c r="D168" s="285">
        <v>1</v>
      </c>
      <c r="E168" s="70" t="s">
        <v>286</v>
      </c>
      <c r="F168" s="84"/>
      <c r="G168" s="113">
        <v>1</v>
      </c>
      <c r="H168" s="87"/>
      <c r="I168" s="113">
        <v>4</v>
      </c>
      <c r="J168" s="113">
        <v>1</v>
      </c>
      <c r="K168" s="87" t="s">
        <v>286</v>
      </c>
      <c r="L168" s="113">
        <v>3</v>
      </c>
      <c r="M168" s="113">
        <v>1</v>
      </c>
      <c r="N168" s="87" t="s">
        <v>286</v>
      </c>
      <c r="O168" s="113">
        <v>5</v>
      </c>
      <c r="P168" s="113">
        <v>4</v>
      </c>
      <c r="Q168" s="87" t="s">
        <v>286</v>
      </c>
    </row>
    <row r="169" spans="1:17" ht="12.75">
      <c r="A169" s="37" t="s">
        <v>349</v>
      </c>
      <c r="B169" s="40" t="s">
        <v>51</v>
      </c>
      <c r="C169" s="330"/>
      <c r="D169" s="285"/>
      <c r="E169" s="70" t="s">
        <v>286</v>
      </c>
      <c r="F169" s="84">
        <v>1</v>
      </c>
      <c r="G169" s="113">
        <v>1</v>
      </c>
      <c r="H169" s="87"/>
      <c r="I169" s="113">
        <v>7</v>
      </c>
      <c r="J169" s="113"/>
      <c r="K169" s="87" t="s">
        <v>286</v>
      </c>
      <c r="L169" s="113">
        <v>1</v>
      </c>
      <c r="M169" s="113">
        <v>1</v>
      </c>
      <c r="N169" s="87" t="s">
        <v>286</v>
      </c>
      <c r="O169" s="113">
        <v>8</v>
      </c>
      <c r="P169" s="113">
        <v>1</v>
      </c>
      <c r="Q169" s="87" t="s">
        <v>286</v>
      </c>
    </row>
    <row r="170" spans="1:17" ht="12.75">
      <c r="A170" s="37" t="s">
        <v>353</v>
      </c>
      <c r="B170" s="40" t="s">
        <v>51</v>
      </c>
      <c r="C170" s="330"/>
      <c r="D170" s="285"/>
      <c r="E170" s="70"/>
      <c r="F170" s="84"/>
      <c r="G170" s="113"/>
      <c r="H170" s="87" t="s">
        <v>286</v>
      </c>
      <c r="I170" s="113"/>
      <c r="J170" s="113"/>
      <c r="K170" s="87" t="s">
        <v>286</v>
      </c>
      <c r="L170" s="113"/>
      <c r="M170" s="113"/>
      <c r="N170" s="87" t="s">
        <v>286</v>
      </c>
      <c r="O170" s="113"/>
      <c r="P170" s="113"/>
      <c r="Q170" s="87" t="s">
        <v>286</v>
      </c>
    </row>
    <row r="171" spans="1:17" ht="12.75">
      <c r="A171" s="37" t="s">
        <v>145</v>
      </c>
      <c r="B171" s="40" t="s">
        <v>49</v>
      </c>
      <c r="C171" s="330">
        <v>1</v>
      </c>
      <c r="D171" s="285"/>
      <c r="E171" s="70" t="s">
        <v>286</v>
      </c>
      <c r="F171" s="84"/>
      <c r="G171" s="113"/>
      <c r="H171" s="87"/>
      <c r="I171" s="113"/>
      <c r="J171" s="113"/>
      <c r="K171" s="87" t="s">
        <v>286</v>
      </c>
      <c r="L171" s="113"/>
      <c r="M171" s="113">
        <v>1</v>
      </c>
      <c r="N171" s="87" t="s">
        <v>286</v>
      </c>
      <c r="O171" s="113"/>
      <c r="P171" s="113">
        <v>2</v>
      </c>
      <c r="Q171" s="87" t="s">
        <v>286</v>
      </c>
    </row>
    <row r="172" spans="1:17" ht="12.75">
      <c r="A172" s="37" t="s">
        <v>146</v>
      </c>
      <c r="B172" s="40" t="s">
        <v>49</v>
      </c>
      <c r="C172" s="330"/>
      <c r="D172" s="285"/>
      <c r="E172" s="70" t="s">
        <v>286</v>
      </c>
      <c r="F172" s="84">
        <v>1</v>
      </c>
      <c r="G172" s="113"/>
      <c r="H172" s="87"/>
      <c r="I172" s="113"/>
      <c r="J172" s="113"/>
      <c r="K172" s="87" t="s">
        <v>286</v>
      </c>
      <c r="L172" s="113"/>
      <c r="M172" s="113">
        <v>1</v>
      </c>
      <c r="N172" s="87" t="s">
        <v>286</v>
      </c>
      <c r="O172" s="113"/>
      <c r="P172" s="113"/>
      <c r="Q172" s="87" t="s">
        <v>286</v>
      </c>
    </row>
    <row r="173" spans="1:17" ht="12.75">
      <c r="A173" s="37" t="s">
        <v>291</v>
      </c>
      <c r="B173" s="40" t="s">
        <v>49</v>
      </c>
      <c r="C173" s="330"/>
      <c r="D173" s="285"/>
      <c r="E173" s="70"/>
      <c r="F173" s="84"/>
      <c r="G173" s="113"/>
      <c r="H173" s="87" t="s">
        <v>286</v>
      </c>
      <c r="I173" s="113"/>
      <c r="J173" s="113"/>
      <c r="K173" s="87" t="s">
        <v>286</v>
      </c>
      <c r="L173" s="113">
        <v>1</v>
      </c>
      <c r="M173" s="113"/>
      <c r="N173" s="87" t="s">
        <v>286</v>
      </c>
      <c r="O173" s="113"/>
      <c r="P173" s="113">
        <v>1</v>
      </c>
      <c r="Q173" s="87" t="s">
        <v>286</v>
      </c>
    </row>
    <row r="174" spans="1:17" ht="12.75">
      <c r="A174" s="37" t="s">
        <v>366</v>
      </c>
      <c r="B174" s="40" t="s">
        <v>365</v>
      </c>
      <c r="C174" s="330"/>
      <c r="D174" s="285">
        <v>1</v>
      </c>
      <c r="E174" s="70"/>
      <c r="F174" s="84">
        <v>1</v>
      </c>
      <c r="G174" s="113"/>
      <c r="H174" s="87" t="s">
        <v>286</v>
      </c>
      <c r="I174" s="113">
        <v>3</v>
      </c>
      <c r="J174" s="113"/>
      <c r="K174" s="87" t="s">
        <v>286</v>
      </c>
      <c r="L174" s="113">
        <v>2</v>
      </c>
      <c r="M174" s="113"/>
      <c r="N174" s="87" t="s">
        <v>286</v>
      </c>
      <c r="O174" s="113">
        <v>1</v>
      </c>
      <c r="P174" s="113">
        <v>1</v>
      </c>
      <c r="Q174" s="87" t="s">
        <v>286</v>
      </c>
    </row>
    <row r="175" spans="1:17" ht="12.75">
      <c r="A175" s="37" t="s">
        <v>316</v>
      </c>
      <c r="B175" s="40" t="s">
        <v>49</v>
      </c>
      <c r="C175" s="330"/>
      <c r="D175" s="285"/>
      <c r="E175" s="70"/>
      <c r="F175" s="84"/>
      <c r="G175" s="113"/>
      <c r="H175" s="87"/>
      <c r="I175" s="113"/>
      <c r="J175" s="113"/>
      <c r="K175" s="87" t="s">
        <v>286</v>
      </c>
      <c r="L175" s="113"/>
      <c r="M175" s="113"/>
      <c r="N175" s="87" t="s">
        <v>286</v>
      </c>
      <c r="O175" s="113"/>
      <c r="P175" s="113"/>
      <c r="Q175" s="87" t="s">
        <v>286</v>
      </c>
    </row>
    <row r="176" spans="1:17" ht="12.75">
      <c r="A176" s="37" t="s">
        <v>299</v>
      </c>
      <c r="B176" s="40" t="s">
        <v>51</v>
      </c>
      <c r="C176" s="330"/>
      <c r="D176" s="285">
        <v>1</v>
      </c>
      <c r="E176" s="70" t="s">
        <v>286</v>
      </c>
      <c r="F176" s="84"/>
      <c r="G176" s="113">
        <v>1</v>
      </c>
      <c r="H176" s="87" t="s">
        <v>286</v>
      </c>
      <c r="I176" s="113"/>
      <c r="J176" s="113">
        <v>4</v>
      </c>
      <c r="K176" s="87" t="s">
        <v>286</v>
      </c>
      <c r="L176" s="113"/>
      <c r="M176" s="113"/>
      <c r="N176" s="87" t="s">
        <v>286</v>
      </c>
      <c r="O176" s="113"/>
      <c r="P176" s="113">
        <v>2</v>
      </c>
      <c r="Q176" s="87" t="s">
        <v>286</v>
      </c>
    </row>
    <row r="177" spans="1:17" ht="15.75">
      <c r="A177" s="36" t="s">
        <v>119</v>
      </c>
      <c r="B177" s="321"/>
      <c r="C177" s="335"/>
      <c r="D177" s="287"/>
      <c r="E177" s="287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89"/>
    </row>
    <row r="178" spans="1:17" ht="12.75">
      <c r="A178" s="37" t="s">
        <v>340</v>
      </c>
      <c r="B178" s="40" t="s">
        <v>51</v>
      </c>
      <c r="C178" s="330"/>
      <c r="D178" s="285"/>
      <c r="E178" s="70" t="s">
        <v>286</v>
      </c>
      <c r="F178" s="84"/>
      <c r="G178" s="113"/>
      <c r="H178" s="87" t="s">
        <v>286</v>
      </c>
      <c r="I178" s="113"/>
      <c r="J178" s="113"/>
      <c r="K178" s="87" t="s">
        <v>286</v>
      </c>
      <c r="L178" s="113"/>
      <c r="M178" s="113"/>
      <c r="N178" s="87" t="s">
        <v>286</v>
      </c>
      <c r="O178" s="113"/>
      <c r="P178" s="113"/>
      <c r="Q178" s="87" t="s">
        <v>286</v>
      </c>
    </row>
    <row r="179" spans="1:17" ht="15.75">
      <c r="A179" s="46" t="s">
        <v>120</v>
      </c>
      <c r="B179" s="323"/>
      <c r="C179" s="336"/>
      <c r="D179" s="288"/>
      <c r="E179" s="288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90"/>
    </row>
    <row r="180" spans="1:17" ht="13.5" thickBot="1">
      <c r="A180" s="318" t="s">
        <v>354</v>
      </c>
      <c r="B180" s="26" t="s">
        <v>51</v>
      </c>
      <c r="C180" s="337"/>
      <c r="D180" s="308" t="s">
        <v>369</v>
      </c>
      <c r="E180" s="309" t="s">
        <v>286</v>
      </c>
      <c r="F180" s="307"/>
      <c r="G180" s="308"/>
      <c r="H180" s="309" t="s">
        <v>286</v>
      </c>
      <c r="I180" s="308"/>
      <c r="J180" s="308"/>
      <c r="K180" s="309" t="s">
        <v>286</v>
      </c>
      <c r="L180" s="308"/>
      <c r="M180" s="308" t="s">
        <v>370</v>
      </c>
      <c r="N180" s="309" t="s">
        <v>286</v>
      </c>
      <c r="O180" s="308"/>
      <c r="P180" s="308"/>
      <c r="Q180" s="309" t="s">
        <v>286</v>
      </c>
    </row>
    <row r="181" spans="1:17" ht="16.5" thickBot="1">
      <c r="A181" s="311" t="s">
        <v>302</v>
      </c>
      <c r="B181" s="310" t="s">
        <v>51</v>
      </c>
      <c r="C181" s="338">
        <v>150</v>
      </c>
      <c r="D181" s="339">
        <v>109</v>
      </c>
      <c r="E181" s="339"/>
      <c r="F181" s="338">
        <v>57</v>
      </c>
      <c r="G181" s="339">
        <v>31</v>
      </c>
      <c r="H181" s="345"/>
      <c r="I181" s="338">
        <v>83</v>
      </c>
      <c r="J181" s="339">
        <v>114</v>
      </c>
      <c r="K181" s="340"/>
      <c r="L181" s="338">
        <v>55</v>
      </c>
      <c r="M181" s="339">
        <v>89</v>
      </c>
      <c r="N181" s="340"/>
      <c r="O181" s="338">
        <v>161</v>
      </c>
      <c r="P181" s="339">
        <v>161</v>
      </c>
      <c r="Q181" s="340"/>
    </row>
    <row r="182" spans="1:17" ht="16.5" thickBot="1">
      <c r="A182" s="312"/>
      <c r="B182" s="79" t="s">
        <v>49</v>
      </c>
      <c r="C182" s="338">
        <v>92</v>
      </c>
      <c r="D182" s="339">
        <v>57</v>
      </c>
      <c r="E182" s="341"/>
      <c r="F182" s="338">
        <v>35</v>
      </c>
      <c r="G182" s="339">
        <v>46</v>
      </c>
      <c r="H182" s="346"/>
      <c r="I182" s="338">
        <v>37</v>
      </c>
      <c r="J182" s="339">
        <v>35</v>
      </c>
      <c r="K182" s="340"/>
      <c r="L182" s="338">
        <v>39</v>
      </c>
      <c r="M182" s="339">
        <v>56</v>
      </c>
      <c r="N182" s="340"/>
      <c r="O182" s="339">
        <v>53</v>
      </c>
      <c r="P182" s="339">
        <v>66</v>
      </c>
      <c r="Q182" s="340"/>
    </row>
    <row r="183" spans="1:17" ht="16.5" thickBot="1">
      <c r="A183" s="76" t="s">
        <v>303</v>
      </c>
      <c r="B183" s="78" t="s">
        <v>51</v>
      </c>
      <c r="C183" s="338">
        <v>38</v>
      </c>
      <c r="D183" s="339">
        <v>28</v>
      </c>
      <c r="E183" s="342"/>
      <c r="F183" s="347">
        <v>25</v>
      </c>
      <c r="G183" s="343">
        <v>16</v>
      </c>
      <c r="H183" s="348"/>
      <c r="I183" s="347">
        <v>14</v>
      </c>
      <c r="J183" s="343">
        <v>41</v>
      </c>
      <c r="K183" s="344"/>
      <c r="L183" s="347">
        <v>27</v>
      </c>
      <c r="M183" s="343">
        <v>33</v>
      </c>
      <c r="N183" s="344"/>
      <c r="O183" s="343">
        <v>64</v>
      </c>
      <c r="P183" s="343">
        <v>50</v>
      </c>
      <c r="Q183" s="344"/>
    </row>
    <row r="184" spans="1:17" ht="15.75" thickBot="1">
      <c r="A184" s="75"/>
      <c r="B184" s="79" t="s">
        <v>49</v>
      </c>
      <c r="C184" s="338">
        <v>23</v>
      </c>
      <c r="D184" s="339">
        <v>26</v>
      </c>
      <c r="E184" s="342"/>
      <c r="F184" s="347">
        <v>33</v>
      </c>
      <c r="G184" s="343">
        <v>39</v>
      </c>
      <c r="H184" s="348"/>
      <c r="I184" s="347">
        <v>26</v>
      </c>
      <c r="J184" s="343">
        <v>25</v>
      </c>
      <c r="K184" s="344"/>
      <c r="L184" s="347">
        <v>27</v>
      </c>
      <c r="M184" s="343">
        <v>45</v>
      </c>
      <c r="N184" s="344"/>
      <c r="O184" s="343">
        <v>39</v>
      </c>
      <c r="P184" s="343">
        <v>47</v>
      </c>
      <c r="Q184" s="344"/>
    </row>
    <row r="185" spans="1:17" ht="16.5" thickBot="1">
      <c r="A185" s="77" t="s">
        <v>304</v>
      </c>
      <c r="B185" s="80" t="s">
        <v>51</v>
      </c>
      <c r="C185" s="338">
        <v>112</v>
      </c>
      <c r="D185" s="339">
        <v>81</v>
      </c>
      <c r="E185" s="342"/>
      <c r="F185" s="347">
        <v>32</v>
      </c>
      <c r="G185" s="343">
        <v>15</v>
      </c>
      <c r="H185" s="348"/>
      <c r="I185" s="347">
        <v>69</v>
      </c>
      <c r="J185" s="343">
        <v>73</v>
      </c>
      <c r="K185" s="344"/>
      <c r="L185" s="347">
        <v>28</v>
      </c>
      <c r="M185" s="343">
        <v>56</v>
      </c>
      <c r="N185" s="344"/>
      <c r="O185" s="343">
        <v>97</v>
      </c>
      <c r="P185" s="343">
        <v>111</v>
      </c>
      <c r="Q185" s="344"/>
    </row>
    <row r="186" spans="1:17" ht="15.75" thickBot="1">
      <c r="A186" s="75"/>
      <c r="B186" s="79" t="s">
        <v>49</v>
      </c>
      <c r="C186" s="338">
        <v>69</v>
      </c>
      <c r="D186" s="339">
        <v>31</v>
      </c>
      <c r="E186" s="342"/>
      <c r="F186" s="347">
        <v>2</v>
      </c>
      <c r="G186" s="343">
        <v>7</v>
      </c>
      <c r="H186" s="348"/>
      <c r="I186" s="347">
        <v>11</v>
      </c>
      <c r="J186" s="343">
        <v>10</v>
      </c>
      <c r="K186" s="344"/>
      <c r="L186" s="347">
        <v>12</v>
      </c>
      <c r="M186" s="343">
        <v>11</v>
      </c>
      <c r="N186" s="344"/>
      <c r="O186" s="343">
        <v>14</v>
      </c>
      <c r="P186" s="343">
        <v>19</v>
      </c>
      <c r="Q186" s="34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Ubr</dc:creator>
  <cp:keywords/>
  <dc:description/>
  <cp:lastModifiedBy>pospichalova</cp:lastModifiedBy>
  <cp:lastPrinted>2010-08-24T10:40:52Z</cp:lastPrinted>
  <dcterms:created xsi:type="dcterms:W3CDTF">1999-02-09T08:49:41Z</dcterms:created>
  <dcterms:modified xsi:type="dcterms:W3CDTF">2010-09-08T13:44:59Z</dcterms:modified>
  <cp:category/>
  <cp:version/>
  <cp:contentType/>
  <cp:contentStatus/>
</cp:coreProperties>
</file>