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255" windowWidth="11880" windowHeight="5355" activeTab="0"/>
  </bookViews>
  <sheets>
    <sheet name="ZK-07-2009-62, př. 1" sheetId="1" r:id="rId1"/>
  </sheets>
  <definedNames>
    <definedName name="_xlnm.Print_Titles" localSheetId="0">'ZK-07-2009-62, př. 1'!$18:$18</definedName>
  </definedNames>
  <calcPr fullCalcOnLoad="1"/>
</workbook>
</file>

<file path=xl/sharedStrings.xml><?xml version="1.0" encoding="utf-8"?>
<sst xmlns="http://schemas.openxmlformats.org/spreadsheetml/2006/main" count="80" uniqueCount="75">
  <si>
    <t>Kapitola</t>
  </si>
  <si>
    <t>ORJ</t>
  </si>
  <si>
    <t>Běžné výdaje</t>
  </si>
  <si>
    <t>Krajský úřad</t>
  </si>
  <si>
    <t>Regionální rozvoj</t>
  </si>
  <si>
    <t>Činnost regionální správy</t>
  </si>
  <si>
    <t>Školství, mládeže a sportu</t>
  </si>
  <si>
    <t>Zdravotnictví</t>
  </si>
  <si>
    <t>Doprava</t>
  </si>
  <si>
    <t xml:space="preserve">§ 3419 </t>
  </si>
  <si>
    <t xml:space="preserve">§ 3592 </t>
  </si>
  <si>
    <t xml:space="preserve">§ 2212 </t>
  </si>
  <si>
    <t xml:space="preserve">§ 6172 </t>
  </si>
  <si>
    <t>Střední odborné školy - Zavedení oboru Energetika</t>
  </si>
  <si>
    <t>Ostatní záležitosti vzdělávání</t>
  </si>
  <si>
    <t>Další vzdělávání pracovníků ve zdravotnictví</t>
  </si>
  <si>
    <t>Mezinárodní spolupráce</t>
  </si>
  <si>
    <t>Kapitál. výdaje</t>
  </si>
  <si>
    <t>Celkem (tis. Kč)</t>
  </si>
  <si>
    <t>Celkem snížení kapitol</t>
  </si>
  <si>
    <t>Název paragrafu/přílohy</t>
  </si>
  <si>
    <t>Zastupitelstvo kraje</t>
  </si>
  <si>
    <t>Položka</t>
  </si>
  <si>
    <t>Název položky</t>
  </si>
  <si>
    <t>Daň z příjmů právnických osob</t>
  </si>
  <si>
    <t>Snížení příjmů</t>
  </si>
  <si>
    <t>Snížení výdajů</t>
  </si>
  <si>
    <t>Paragraf</t>
  </si>
  <si>
    <t>Silnice - Příloha D2 - Investice v dopravě</t>
  </si>
  <si>
    <t>100x</t>
  </si>
  <si>
    <t>Celkem</t>
  </si>
  <si>
    <t>Celkem kapitola Školství, mládeže a sportu</t>
  </si>
  <si>
    <t>Celkem kapitola Zdravotnictví</t>
  </si>
  <si>
    <t>Celkem kapitola Regionální rozvoj</t>
  </si>
  <si>
    <t>Celkem snížení</t>
  </si>
  <si>
    <t>Návrh na snížení příjmů a výdajů schváleného rozpočtu kraje Vysočina v roce 2009</t>
  </si>
  <si>
    <t>Snížení daňových příjmů celkem</t>
  </si>
  <si>
    <t>Schválený rozpočet na rok 2009 - daňové příjmy</t>
  </si>
  <si>
    <t>Celkem kapitola Krajský úřad</t>
  </si>
  <si>
    <t>Celkem kapitola Zastupitelstvo kraje</t>
  </si>
  <si>
    <t>Upravený rozpočet na rok 2009 - daňové příjmy po navržených úpravách</t>
  </si>
  <si>
    <t>Celkem kapitola Doprava (ORJ 100x)</t>
  </si>
  <si>
    <t>Rezerva a rozvoj kraje</t>
  </si>
  <si>
    <t>§ 6409</t>
  </si>
  <si>
    <t>Nespecifikovaná rezerva</t>
  </si>
  <si>
    <t>Strategické a koncepční materiály</t>
  </si>
  <si>
    <t>Péče o lidské zdroje a majetek kraje</t>
  </si>
  <si>
    <t>Celkem kapitola Rezerva a rozvoj kraje</t>
  </si>
  <si>
    <t>§ 2115</t>
  </si>
  <si>
    <t>§ 2143</t>
  </si>
  <si>
    <t>§ 3636</t>
  </si>
  <si>
    <t>§ 3699</t>
  </si>
  <si>
    <t>§ 6113</t>
  </si>
  <si>
    <t>Zastupitelstva krajů</t>
  </si>
  <si>
    <t>Cestovní ruch - nevyplacené půjčky Vysočině Tourism</t>
  </si>
  <si>
    <t>§ 6399</t>
  </si>
  <si>
    <t>Ostatní finanční operace - DPH</t>
  </si>
  <si>
    <t xml:space="preserve">Celkem § 6399 - DPH </t>
  </si>
  <si>
    <t>§ 3122</t>
  </si>
  <si>
    <t>§ 3299</t>
  </si>
  <si>
    <t>Ostatní záležitosti vzdělávání - dofinancování vzdělávacích programů EU</t>
  </si>
  <si>
    <t>Ostatní tělovýchovná činnost - otevření krajských sportovišť</t>
  </si>
  <si>
    <t xml:space="preserve">§ 2223 </t>
  </si>
  <si>
    <t>§ 6223</t>
  </si>
  <si>
    <t>Bezpečnost silničního provozu</t>
  </si>
  <si>
    <t>Daň z příjmů fyzických osob ze samostatné výdělečné činnosti</t>
  </si>
  <si>
    <t>Úspora energie a obnovitelné zdroje - nevyplacená část půjčky pro Energetickou agenturu Vysočiny</t>
  </si>
  <si>
    <t>Územní rozvoj - Program obnovy venkova</t>
  </si>
  <si>
    <t>Návrh na snížení daňových příjmů - kryto snížením výdajů na jednotlivých rozpočtových kapitolách</t>
  </si>
  <si>
    <t>Běžné a kapitál. výdaje</t>
  </si>
  <si>
    <t>Počet stran: 1</t>
  </si>
  <si>
    <t>Snížení daňových příjmů v zastupitelstvu kraje č. 6/2009 dne 10. 11. 2009 (usnesení č. 0429/06/2009/ZK)</t>
  </si>
  <si>
    <t>v tis. Kč</t>
  </si>
  <si>
    <t>Územní rozvoj - dotace RRRS Jihovýchod</t>
  </si>
  <si>
    <t>ZK-07-2009-62,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</si>
</sst>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1"/>
      <name val="Arial CE"/>
      <family val="0"/>
    </font>
    <font>
      <b/>
      <sz val="11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3" fontId="0" fillId="0" borderId="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3" fontId="0" fillId="0" borderId="1" xfId="0" applyNumberFormat="1" applyFont="1" applyBorder="1" applyAlignment="1">
      <alignment horizontal="right" vertical="center"/>
    </xf>
    <xf numFmtId="3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 wrapText="1"/>
    </xf>
    <xf numFmtId="3" fontId="0" fillId="0" borderId="5" xfId="0" applyNumberFormat="1" applyFont="1" applyBorder="1" applyAlignment="1">
      <alignment horizontal="right" vertical="center"/>
    </xf>
    <xf numFmtId="3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/>
    </xf>
    <xf numFmtId="3" fontId="0" fillId="0" borderId="8" xfId="0" applyNumberFormat="1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3" fontId="0" fillId="0" borderId="11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3" xfId="0" applyFont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1" xfId="0" applyFont="1" applyBorder="1" applyAlignment="1">
      <alignment horizontal="left" vertical="center" wrapText="1"/>
    </xf>
    <xf numFmtId="3" fontId="5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 horizontal="right" vertical="center"/>
    </xf>
    <xf numFmtId="3" fontId="1" fillId="2" borderId="12" xfId="0" applyNumberFormat="1" applyFont="1" applyFill="1" applyBorder="1" applyAlignment="1">
      <alignment vertical="center"/>
    </xf>
    <xf numFmtId="3" fontId="1" fillId="2" borderId="11" xfId="0" applyNumberFormat="1" applyFont="1" applyFill="1" applyBorder="1" applyAlignment="1">
      <alignment/>
    </xf>
    <xf numFmtId="3" fontId="1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3" fontId="0" fillId="0" borderId="11" xfId="0" applyNumberFormat="1" applyFont="1" applyBorder="1" applyAlignment="1">
      <alignment horizontal="right" vertical="center"/>
    </xf>
    <xf numFmtId="3" fontId="4" fillId="2" borderId="12" xfId="0" applyNumberFormat="1" applyFont="1" applyFill="1" applyBorder="1" applyAlignment="1">
      <alignment vertical="center"/>
    </xf>
    <xf numFmtId="3" fontId="4" fillId="2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6" fillId="2" borderId="15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3" fontId="0" fillId="0" borderId="18" xfId="0" applyNumberFormat="1" applyFont="1" applyBorder="1" applyAlignment="1">
      <alignment horizontal="right" vertical="center" wrapText="1"/>
    </xf>
    <xf numFmtId="0" fontId="5" fillId="0" borderId="19" xfId="0" applyFont="1" applyBorder="1" applyAlignment="1">
      <alignment horizontal="left"/>
    </xf>
    <xf numFmtId="3" fontId="5" fillId="0" borderId="0" xfId="0" applyNumberFormat="1" applyFont="1" applyBorder="1" applyAlignment="1">
      <alignment vertical="center"/>
    </xf>
    <xf numFmtId="0" fontId="0" fillId="0" borderId="20" xfId="0" applyFont="1" applyBorder="1" applyAlignment="1">
      <alignment horizontal="left" vertical="center" wrapText="1"/>
    </xf>
    <xf numFmtId="3" fontId="5" fillId="0" borderId="21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/>
    </xf>
    <xf numFmtId="0" fontId="6" fillId="2" borderId="23" xfId="0" applyFont="1" applyFill="1" applyBorder="1" applyAlignment="1">
      <alignment horizontal="left"/>
    </xf>
    <xf numFmtId="3" fontId="6" fillId="2" borderId="23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26" xfId="0" applyNumberFormat="1" applyFont="1" applyBorder="1" applyAlignment="1">
      <alignment horizontal="right" vertical="center"/>
    </xf>
    <xf numFmtId="3" fontId="0" fillId="0" borderId="25" xfId="0" applyNumberFormat="1" applyFont="1" applyBorder="1" applyAlignment="1">
      <alignment horizontal="right" vertical="center" wrapText="1"/>
    </xf>
    <xf numFmtId="3" fontId="0" fillId="0" borderId="23" xfId="0" applyNumberFormat="1" applyFont="1" applyBorder="1" applyAlignment="1">
      <alignment horizontal="right" vertical="center"/>
    </xf>
    <xf numFmtId="3" fontId="0" fillId="0" borderId="23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vertical="center"/>
    </xf>
    <xf numFmtId="0" fontId="5" fillId="2" borderId="34" xfId="0" applyFont="1" applyFill="1" applyBorder="1" applyAlignment="1">
      <alignment horizontal="left" wrapText="1"/>
    </xf>
    <xf numFmtId="3" fontId="5" fillId="2" borderId="35" xfId="0" applyNumberFormat="1" applyFont="1" applyFill="1" applyBorder="1" applyAlignment="1">
      <alignment vertical="center"/>
    </xf>
    <xf numFmtId="0" fontId="6" fillId="3" borderId="23" xfId="0" applyFont="1" applyFill="1" applyBorder="1" applyAlignment="1">
      <alignment horizontal="left"/>
    </xf>
    <xf numFmtId="3" fontId="6" fillId="3" borderId="12" xfId="0" applyNumberFormat="1" applyFont="1" applyFill="1" applyBorder="1" applyAlignment="1">
      <alignment/>
    </xf>
    <xf numFmtId="0" fontId="6" fillId="0" borderId="15" xfId="0" applyFont="1" applyBorder="1" applyAlignment="1">
      <alignment horizontal="left" vertical="center"/>
    </xf>
    <xf numFmtId="3" fontId="6" fillId="0" borderId="12" xfId="0" applyNumberFormat="1" applyFont="1" applyBorder="1" applyAlignment="1">
      <alignment vertical="center"/>
    </xf>
    <xf numFmtId="0" fontId="4" fillId="2" borderId="36" xfId="0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2" borderId="38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left"/>
    </xf>
    <xf numFmtId="0" fontId="6" fillId="2" borderId="38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36" xfId="0" applyFont="1" applyFill="1" applyBorder="1" applyAlignment="1">
      <alignment horizontal="left" vertical="center"/>
    </xf>
    <xf numFmtId="0" fontId="5" fillId="0" borderId="40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" fillId="2" borderId="38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36" xfId="0" applyFont="1" applyFill="1" applyBorder="1" applyAlignment="1">
      <alignment horizontal="left"/>
    </xf>
    <xf numFmtId="0" fontId="6" fillId="0" borderId="3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/>
    </xf>
    <xf numFmtId="0" fontId="6" fillId="2" borderId="11" xfId="0" applyFont="1" applyFill="1" applyBorder="1" applyAlignment="1">
      <alignment horizontal="left"/>
    </xf>
    <xf numFmtId="0" fontId="5" fillId="0" borderId="42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43" xfId="0" applyFont="1" applyBorder="1" applyAlignment="1">
      <alignment horizontal="left" wrapText="1"/>
    </xf>
    <xf numFmtId="0" fontId="5" fillId="2" borderId="32" xfId="0" applyFont="1" applyFill="1" applyBorder="1" applyAlignment="1">
      <alignment horizontal="left" wrapText="1"/>
    </xf>
    <xf numFmtId="0" fontId="5" fillId="2" borderId="19" xfId="0" applyFont="1" applyFill="1" applyBorder="1" applyAlignment="1">
      <alignment horizontal="left" wrapText="1"/>
    </xf>
    <xf numFmtId="0" fontId="5" fillId="2" borderId="33" xfId="0" applyFont="1" applyFill="1" applyBorder="1" applyAlignment="1">
      <alignment horizontal="left" wrapText="1"/>
    </xf>
    <xf numFmtId="0" fontId="6" fillId="0" borderId="0" xfId="0" applyFont="1" applyAlignment="1">
      <alignment horizontal="left"/>
    </xf>
    <xf numFmtId="0" fontId="6" fillId="3" borderId="10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41" xfId="0" applyFont="1" applyBorder="1" applyAlignment="1">
      <alignment horizontal="left" vertical="center"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="90" zoomScaleNormal="90" workbookViewId="0" topLeftCell="A1">
      <selection activeCell="D13" sqref="D13"/>
    </sheetView>
  </sheetViews>
  <sheetFormatPr defaultColWidth="9.00390625" defaultRowHeight="12.75"/>
  <cols>
    <col min="1" max="1" width="6.00390625" style="1" customWidth="1"/>
    <col min="2" max="2" width="19.625" style="0" customWidth="1"/>
    <col min="3" max="3" width="9.875" style="0" customWidth="1"/>
    <col min="4" max="4" width="39.25390625" style="0" customWidth="1"/>
    <col min="5" max="5" width="9.875" style="0" customWidth="1"/>
    <col min="6" max="7" width="8.75390625" style="0" customWidth="1"/>
    <col min="8" max="8" width="10.25390625" style="0" customWidth="1"/>
    <col min="9" max="9" width="10.125" style="0" customWidth="1"/>
    <col min="11" max="11" width="9.75390625" style="0" customWidth="1"/>
  </cols>
  <sheetData>
    <row r="1" spans="2:10" ht="15.75">
      <c r="B1" s="2"/>
      <c r="F1" s="94" t="s">
        <v>74</v>
      </c>
      <c r="G1" s="58"/>
      <c r="H1" s="32"/>
      <c r="J1" s="3"/>
    </row>
    <row r="2" spans="2:10" ht="15.75">
      <c r="B2" s="2"/>
      <c r="F2" s="94" t="s">
        <v>70</v>
      </c>
      <c r="G2" s="58"/>
      <c r="H2" s="32"/>
      <c r="J2" s="3"/>
    </row>
    <row r="3" spans="1:10" ht="12.75" customHeight="1">
      <c r="A3" s="41"/>
      <c r="B3" s="41"/>
      <c r="C3" s="41"/>
      <c r="D3" s="41"/>
      <c r="E3" s="41"/>
      <c r="F3" s="41"/>
      <c r="G3" s="41"/>
      <c r="H3" s="41"/>
      <c r="J3" s="3"/>
    </row>
    <row r="4" spans="1:10" ht="12.75" customHeight="1">
      <c r="A4" s="127" t="s">
        <v>36</v>
      </c>
      <c r="B4" s="127"/>
      <c r="C4" s="127"/>
      <c r="J4" s="3"/>
    </row>
    <row r="5" spans="8:10" ht="12.75" customHeight="1" thickBot="1">
      <c r="H5" s="4" t="s">
        <v>72</v>
      </c>
      <c r="J5" s="3"/>
    </row>
    <row r="6" spans="1:10" ht="15.75" customHeight="1" thickBot="1">
      <c r="A6" s="119" t="s">
        <v>37</v>
      </c>
      <c r="B6" s="120"/>
      <c r="C6" s="120"/>
      <c r="D6" s="120"/>
      <c r="E6" s="120"/>
      <c r="F6" s="120"/>
      <c r="G6" s="70"/>
      <c r="H6" s="50">
        <v>3616600</v>
      </c>
      <c r="J6" s="3"/>
    </row>
    <row r="7" spans="1:10" ht="28.5" customHeight="1">
      <c r="A7" s="121" t="s">
        <v>71</v>
      </c>
      <c r="B7" s="122"/>
      <c r="C7" s="122"/>
      <c r="D7" s="122"/>
      <c r="E7" s="122"/>
      <c r="F7" s="123"/>
      <c r="G7" s="61"/>
      <c r="H7" s="40">
        <v>-162464</v>
      </c>
      <c r="J7" s="66"/>
    </row>
    <row r="8" spans="1:10" ht="18" customHeight="1" thickBot="1">
      <c r="A8" s="124" t="s">
        <v>68</v>
      </c>
      <c r="B8" s="125"/>
      <c r="C8" s="125"/>
      <c r="D8" s="125"/>
      <c r="E8" s="125"/>
      <c r="F8" s="126"/>
      <c r="G8" s="87"/>
      <c r="H8" s="88">
        <v>-89110</v>
      </c>
      <c r="J8" s="3"/>
    </row>
    <row r="9" spans="1:10" ht="19.5" customHeight="1" thickBot="1">
      <c r="A9" s="116" t="s">
        <v>36</v>
      </c>
      <c r="B9" s="117"/>
      <c r="C9" s="117"/>
      <c r="D9" s="117"/>
      <c r="E9" s="117"/>
      <c r="F9" s="118"/>
      <c r="G9" s="91"/>
      <c r="H9" s="92">
        <f>SUM(H7:H8)</f>
        <v>-251574</v>
      </c>
      <c r="J9" s="3"/>
    </row>
    <row r="10" spans="1:10" ht="15.75" customHeight="1" thickBot="1">
      <c r="A10" s="128" t="s">
        <v>40</v>
      </c>
      <c r="B10" s="129"/>
      <c r="C10" s="129"/>
      <c r="D10" s="129"/>
      <c r="E10" s="129"/>
      <c r="F10" s="129"/>
      <c r="G10" s="89"/>
      <c r="H10" s="90">
        <f>SUM(H6:H8)</f>
        <v>3365026</v>
      </c>
      <c r="J10" s="3"/>
    </row>
    <row r="11" spans="1:10" ht="12.75" customHeight="1">
      <c r="A11" s="42"/>
      <c r="B11" s="42"/>
      <c r="C11" s="42"/>
      <c r="D11" s="42"/>
      <c r="E11" s="42"/>
      <c r="F11" s="42"/>
      <c r="G11" s="42"/>
      <c r="H11" s="43"/>
      <c r="J11" s="3"/>
    </row>
    <row r="12" spans="1:10" ht="12.75" customHeight="1">
      <c r="A12" s="42"/>
      <c r="B12" s="42"/>
      <c r="C12" s="42"/>
      <c r="D12" s="42"/>
      <c r="E12" s="42"/>
      <c r="F12" s="42"/>
      <c r="G12" s="42"/>
      <c r="H12" s="43"/>
      <c r="J12" s="3"/>
    </row>
    <row r="13" spans="1:10" ht="12.75" customHeight="1">
      <c r="A13" s="42"/>
      <c r="B13" s="42"/>
      <c r="C13" s="42"/>
      <c r="D13" s="42"/>
      <c r="E13" s="42"/>
      <c r="F13" s="42"/>
      <c r="G13" s="42"/>
      <c r="H13" s="43"/>
      <c r="J13" s="3"/>
    </row>
    <row r="14" spans="1:10" ht="12.75" customHeight="1">
      <c r="A14" s="41"/>
      <c r="B14" s="41"/>
      <c r="C14" s="41"/>
      <c r="D14" s="41"/>
      <c r="E14" s="41"/>
      <c r="F14" s="41"/>
      <c r="G14" s="41"/>
      <c r="H14" s="41"/>
      <c r="J14" s="3"/>
    </row>
    <row r="15" spans="1:10" ht="15" customHeight="1">
      <c r="A15" s="103" t="s">
        <v>35</v>
      </c>
      <c r="B15" s="103"/>
      <c r="C15" s="103"/>
      <c r="D15" s="103"/>
      <c r="E15" s="103"/>
      <c r="F15" s="103"/>
      <c r="G15" s="103"/>
      <c r="H15" s="103"/>
      <c r="J15" s="3"/>
    </row>
    <row r="16" spans="2:10" ht="12.75" customHeight="1">
      <c r="B16" s="2"/>
      <c r="F16" s="32"/>
      <c r="G16" s="32"/>
      <c r="H16" s="32"/>
      <c r="J16" s="3"/>
    </row>
    <row r="17" spans="1:10" ht="13.5" customHeight="1" thickBot="1">
      <c r="A17" s="106" t="s">
        <v>26</v>
      </c>
      <c r="B17" s="106"/>
      <c r="H17" s="4"/>
      <c r="J17" s="3"/>
    </row>
    <row r="18" spans="1:8" ht="69.75" customHeight="1" thickBot="1">
      <c r="A18" s="34" t="s">
        <v>1</v>
      </c>
      <c r="B18" s="35" t="s">
        <v>0</v>
      </c>
      <c r="C18" s="35" t="s">
        <v>27</v>
      </c>
      <c r="D18" s="35" t="s">
        <v>20</v>
      </c>
      <c r="E18" s="35" t="s">
        <v>2</v>
      </c>
      <c r="F18" s="35" t="s">
        <v>17</v>
      </c>
      <c r="G18" s="71" t="s">
        <v>69</v>
      </c>
      <c r="H18" s="36" t="s">
        <v>18</v>
      </c>
    </row>
    <row r="19" spans="1:8" ht="25.5">
      <c r="A19" s="12">
        <v>1700</v>
      </c>
      <c r="B19" s="78" t="s">
        <v>42</v>
      </c>
      <c r="C19" s="13" t="s">
        <v>43</v>
      </c>
      <c r="D19" s="13" t="s">
        <v>44</v>
      </c>
      <c r="E19" s="14">
        <v>25840</v>
      </c>
      <c r="F19" s="14"/>
      <c r="G19" s="72"/>
      <c r="H19" s="15">
        <f>E19+F19</f>
        <v>25840</v>
      </c>
    </row>
    <row r="20" spans="1:8" ht="12.75">
      <c r="A20" s="80"/>
      <c r="B20" s="81"/>
      <c r="C20" s="16" t="s">
        <v>43</v>
      </c>
      <c r="D20" s="17" t="s">
        <v>45</v>
      </c>
      <c r="E20" s="18">
        <v>8245</v>
      </c>
      <c r="F20" s="18"/>
      <c r="G20" s="73"/>
      <c r="H20" s="19">
        <f>E20+F20</f>
        <v>8245</v>
      </c>
    </row>
    <row r="21" spans="1:8" ht="12.75" customHeight="1" thickBot="1">
      <c r="A21" s="82"/>
      <c r="B21" s="83"/>
      <c r="C21" s="16" t="s">
        <v>43</v>
      </c>
      <c r="D21" s="16" t="s">
        <v>46</v>
      </c>
      <c r="E21" s="18">
        <v>14100</v>
      </c>
      <c r="F21" s="18"/>
      <c r="G21" s="73"/>
      <c r="H21" s="19">
        <f aca="true" t="shared" si="0" ref="H21:H39">E21+F21</f>
        <v>14100</v>
      </c>
    </row>
    <row r="22" spans="1:8" ht="12.75" customHeight="1" thickBot="1">
      <c r="A22" s="108" t="s">
        <v>47</v>
      </c>
      <c r="B22" s="109"/>
      <c r="C22" s="109"/>
      <c r="D22" s="110"/>
      <c r="E22" s="44">
        <f>SUM(E19:E21)</f>
        <v>48185</v>
      </c>
      <c r="F22" s="44">
        <f>SUM(F19:F21)</f>
        <v>0</v>
      </c>
      <c r="G22" s="44">
        <f>SUM(G19:G21)</f>
        <v>0</v>
      </c>
      <c r="H22" s="45">
        <f>E22+F22</f>
        <v>48185</v>
      </c>
    </row>
    <row r="23" spans="1:8" ht="25.5" customHeight="1">
      <c r="A23" s="29">
        <v>3000</v>
      </c>
      <c r="B23" s="79" t="s">
        <v>6</v>
      </c>
      <c r="C23" s="7" t="s">
        <v>58</v>
      </c>
      <c r="D23" s="17" t="s">
        <v>13</v>
      </c>
      <c r="E23" s="8">
        <v>1000</v>
      </c>
      <c r="F23" s="8"/>
      <c r="G23" s="74"/>
      <c r="H23" s="21">
        <f t="shared" si="0"/>
        <v>1000</v>
      </c>
    </row>
    <row r="24" spans="1:8" ht="12.75" customHeight="1">
      <c r="A24" s="80"/>
      <c r="B24" s="81"/>
      <c r="C24" s="16" t="s">
        <v>59</v>
      </c>
      <c r="D24" s="16" t="s">
        <v>14</v>
      </c>
      <c r="E24" s="18">
        <v>150</v>
      </c>
      <c r="F24" s="18"/>
      <c r="G24" s="73"/>
      <c r="H24" s="19">
        <f t="shared" si="0"/>
        <v>150</v>
      </c>
    </row>
    <row r="25" spans="1:8" ht="25.5">
      <c r="A25" s="62"/>
      <c r="B25" s="84"/>
      <c r="C25" s="16" t="s">
        <v>59</v>
      </c>
      <c r="D25" s="17" t="s">
        <v>60</v>
      </c>
      <c r="E25" s="22">
        <v>360</v>
      </c>
      <c r="F25" s="22"/>
      <c r="G25" s="75"/>
      <c r="H25" s="19">
        <f t="shared" si="0"/>
        <v>360</v>
      </c>
    </row>
    <row r="26" spans="1:8" ht="25.5" customHeight="1" thickBot="1">
      <c r="A26" s="82"/>
      <c r="B26" s="83"/>
      <c r="C26" s="16" t="s">
        <v>9</v>
      </c>
      <c r="D26" s="17" t="s">
        <v>61</v>
      </c>
      <c r="E26" s="18">
        <v>30</v>
      </c>
      <c r="F26" s="18"/>
      <c r="G26" s="73"/>
      <c r="H26" s="19">
        <f t="shared" si="0"/>
        <v>30</v>
      </c>
    </row>
    <row r="27" spans="1:8" ht="12.75" customHeight="1" thickBot="1">
      <c r="A27" s="108" t="s">
        <v>31</v>
      </c>
      <c r="B27" s="109" t="s">
        <v>30</v>
      </c>
      <c r="C27" s="109"/>
      <c r="D27" s="110"/>
      <c r="E27" s="46">
        <f>SUM(E23:E26)</f>
        <v>1540</v>
      </c>
      <c r="F27" s="46">
        <f>SUM(F23:F26)</f>
        <v>0</v>
      </c>
      <c r="G27" s="46">
        <f>SUM(G23:G26)</f>
        <v>0</v>
      </c>
      <c r="H27" s="47">
        <f>E27+F27</f>
        <v>1540</v>
      </c>
    </row>
    <row r="28" spans="1:8" ht="12.75" customHeight="1" thickBot="1">
      <c r="A28" s="20">
        <v>5000</v>
      </c>
      <c r="B28" s="6" t="s">
        <v>7</v>
      </c>
      <c r="C28" s="13" t="s">
        <v>10</v>
      </c>
      <c r="D28" s="13" t="s">
        <v>15</v>
      </c>
      <c r="E28" s="8">
        <v>155</v>
      </c>
      <c r="F28" s="8"/>
      <c r="G28" s="74"/>
      <c r="H28" s="21">
        <f t="shared" si="0"/>
        <v>155</v>
      </c>
    </row>
    <row r="29" spans="1:8" ht="12.75" customHeight="1" thickBot="1">
      <c r="A29" s="108" t="s">
        <v>32</v>
      </c>
      <c r="B29" s="109"/>
      <c r="C29" s="109"/>
      <c r="D29" s="110"/>
      <c r="E29" s="46">
        <f>SUM(E28:E28)</f>
        <v>155</v>
      </c>
      <c r="F29" s="46">
        <f>SUM(F28:F28)</f>
        <v>0</v>
      </c>
      <c r="G29" s="46">
        <f>SUM(G28:G28)</f>
        <v>0</v>
      </c>
      <c r="H29" s="47">
        <f>E29+F29</f>
        <v>155</v>
      </c>
    </row>
    <row r="30" spans="1:8" ht="12.75" customHeight="1">
      <c r="A30" s="20" t="s">
        <v>29</v>
      </c>
      <c r="B30" s="6" t="s">
        <v>8</v>
      </c>
      <c r="C30" s="7" t="s">
        <v>11</v>
      </c>
      <c r="D30" s="13" t="s">
        <v>28</v>
      </c>
      <c r="E30" s="8"/>
      <c r="F30" s="14">
        <v>3213</v>
      </c>
      <c r="G30" s="72"/>
      <c r="H30" s="21">
        <f t="shared" si="0"/>
        <v>3213</v>
      </c>
    </row>
    <row r="31" spans="1:8" ht="12.75" customHeight="1" thickBot="1">
      <c r="A31" s="85"/>
      <c r="B31" s="86"/>
      <c r="C31" s="16" t="s">
        <v>62</v>
      </c>
      <c r="D31" s="16" t="s">
        <v>64</v>
      </c>
      <c r="E31" s="18">
        <v>110</v>
      </c>
      <c r="F31" s="18"/>
      <c r="G31" s="73"/>
      <c r="H31" s="19">
        <f t="shared" si="0"/>
        <v>110</v>
      </c>
    </row>
    <row r="32" spans="1:8" ht="12.75" customHeight="1" thickBot="1">
      <c r="A32" s="108" t="s">
        <v>41</v>
      </c>
      <c r="B32" s="109"/>
      <c r="C32" s="109"/>
      <c r="D32" s="110"/>
      <c r="E32" s="46">
        <f>SUM(E30:E31)</f>
        <v>110</v>
      </c>
      <c r="F32" s="46">
        <f>SUM(F30:F31)</f>
        <v>3213</v>
      </c>
      <c r="G32" s="46">
        <f>SUM(G30:G31)</f>
        <v>0</v>
      </c>
      <c r="H32" s="47">
        <f>E32+F32</f>
        <v>3323</v>
      </c>
    </row>
    <row r="33" spans="1:8" ht="12.75" customHeight="1" thickBot="1">
      <c r="A33" s="24">
        <v>1900</v>
      </c>
      <c r="B33" s="25" t="s">
        <v>3</v>
      </c>
      <c r="C33" s="26" t="s">
        <v>12</v>
      </c>
      <c r="D33" s="26" t="s">
        <v>5</v>
      </c>
      <c r="E33" s="27">
        <v>250</v>
      </c>
      <c r="F33" s="27"/>
      <c r="G33" s="76"/>
      <c r="H33" s="28">
        <f>E33+F33</f>
        <v>250</v>
      </c>
    </row>
    <row r="34" spans="1:8" ht="12.75" customHeight="1" thickBot="1">
      <c r="A34" s="113" t="s">
        <v>38</v>
      </c>
      <c r="B34" s="114"/>
      <c r="C34" s="114"/>
      <c r="D34" s="114"/>
      <c r="E34" s="48">
        <f>E33</f>
        <v>250</v>
      </c>
      <c r="F34" s="48">
        <f>F33</f>
        <v>0</v>
      </c>
      <c r="G34" s="48">
        <f>G33</f>
        <v>0</v>
      </c>
      <c r="H34" s="47">
        <f>E34+F34</f>
        <v>250</v>
      </c>
    </row>
    <row r="35" spans="1:8" ht="42" customHeight="1">
      <c r="A35" s="33">
        <v>9000</v>
      </c>
      <c r="B35" s="5" t="s">
        <v>4</v>
      </c>
      <c r="C35" s="13" t="s">
        <v>48</v>
      </c>
      <c r="D35" s="39" t="s">
        <v>66</v>
      </c>
      <c r="E35" s="14"/>
      <c r="F35" s="14"/>
      <c r="G35" s="14">
        <v>1000</v>
      </c>
      <c r="H35" s="15">
        <f t="shared" si="0"/>
        <v>0</v>
      </c>
    </row>
    <row r="36" spans="1:8" ht="26.25" customHeight="1">
      <c r="A36" s="80"/>
      <c r="B36" s="81"/>
      <c r="C36" s="16" t="s">
        <v>49</v>
      </c>
      <c r="D36" s="17" t="s">
        <v>54</v>
      </c>
      <c r="E36" s="18"/>
      <c r="F36" s="18"/>
      <c r="G36" s="18">
        <v>12650</v>
      </c>
      <c r="H36" s="19">
        <f t="shared" si="0"/>
        <v>0</v>
      </c>
    </row>
    <row r="37" spans="1:8" ht="12.75" customHeight="1">
      <c r="A37" s="62"/>
      <c r="B37" s="84"/>
      <c r="C37" s="16" t="s">
        <v>50</v>
      </c>
      <c r="D37" s="16" t="s">
        <v>73</v>
      </c>
      <c r="E37" s="18"/>
      <c r="F37" s="18"/>
      <c r="G37" s="18">
        <v>12360</v>
      </c>
      <c r="H37" s="19">
        <f t="shared" si="0"/>
        <v>0</v>
      </c>
    </row>
    <row r="38" spans="1:8" ht="12.75">
      <c r="A38" s="62"/>
      <c r="B38" s="84"/>
      <c r="C38" s="17" t="s">
        <v>51</v>
      </c>
      <c r="D38" s="17" t="s">
        <v>67</v>
      </c>
      <c r="E38" s="22"/>
      <c r="F38" s="22"/>
      <c r="G38" s="22">
        <v>3547</v>
      </c>
      <c r="H38" s="19">
        <f t="shared" si="0"/>
        <v>0</v>
      </c>
    </row>
    <row r="39" spans="1:8" ht="13.5" thickBot="1">
      <c r="A39" s="82"/>
      <c r="B39" s="83"/>
      <c r="C39" s="63" t="s">
        <v>63</v>
      </c>
      <c r="D39" s="63" t="s">
        <v>16</v>
      </c>
      <c r="E39" s="64"/>
      <c r="F39" s="64"/>
      <c r="G39" s="64">
        <v>100</v>
      </c>
      <c r="H39" s="23">
        <f t="shared" si="0"/>
        <v>0</v>
      </c>
    </row>
    <row r="40" spans="1:8" ht="13.5" thickBot="1">
      <c r="A40" s="108" t="s">
        <v>33</v>
      </c>
      <c r="B40" s="109"/>
      <c r="C40" s="109"/>
      <c r="D40" s="110"/>
      <c r="E40" s="46">
        <f>SUM(E35:E39)</f>
        <v>0</v>
      </c>
      <c r="F40" s="46">
        <f>SUM(F35:F39)</f>
        <v>0</v>
      </c>
      <c r="G40" s="46">
        <f>SUM(G35:G39)</f>
        <v>29657</v>
      </c>
      <c r="H40" s="47">
        <f>E40+F40+G40</f>
        <v>29657</v>
      </c>
    </row>
    <row r="41" spans="1:8" ht="26.25" customHeight="1" thickBot="1">
      <c r="A41" s="33">
        <v>1800</v>
      </c>
      <c r="B41" s="30" t="s">
        <v>21</v>
      </c>
      <c r="C41" s="39" t="s">
        <v>52</v>
      </c>
      <c r="D41" s="13" t="s">
        <v>53</v>
      </c>
      <c r="E41" s="14">
        <v>3000</v>
      </c>
      <c r="F41" s="14"/>
      <c r="G41" s="72"/>
      <c r="H41" s="15">
        <f>E41+F41</f>
        <v>3000</v>
      </c>
    </row>
    <row r="42" spans="1:8" ht="12.75" customHeight="1" thickBot="1">
      <c r="A42" s="108" t="s">
        <v>39</v>
      </c>
      <c r="B42" s="109"/>
      <c r="C42" s="109"/>
      <c r="D42" s="110"/>
      <c r="E42" s="46">
        <f>E41</f>
        <v>3000</v>
      </c>
      <c r="F42" s="46">
        <f>F41</f>
        <v>0</v>
      </c>
      <c r="G42" s="46">
        <f>G41</f>
        <v>0</v>
      </c>
      <c r="H42" s="47">
        <f>E42+F42</f>
        <v>3000</v>
      </c>
    </row>
    <row r="43" spans="1:8" ht="44.25" customHeight="1" thickBot="1">
      <c r="A43" s="51">
        <v>1700</v>
      </c>
      <c r="B43" s="52"/>
      <c r="C43" s="53" t="s">
        <v>55</v>
      </c>
      <c r="D43" s="54" t="s">
        <v>56</v>
      </c>
      <c r="E43" s="55">
        <v>3000</v>
      </c>
      <c r="F43" s="55"/>
      <c r="G43" s="77"/>
      <c r="H43" s="31">
        <f>E43+F43</f>
        <v>3000</v>
      </c>
    </row>
    <row r="44" spans="1:8" ht="12" customHeight="1" thickBot="1">
      <c r="A44" s="113" t="s">
        <v>57</v>
      </c>
      <c r="B44" s="114"/>
      <c r="C44" s="114"/>
      <c r="D44" s="115"/>
      <c r="E44" s="49">
        <f>E43</f>
        <v>3000</v>
      </c>
      <c r="F44" s="49">
        <f>F43</f>
        <v>0</v>
      </c>
      <c r="G44" s="49">
        <f>G43</f>
        <v>0</v>
      </c>
      <c r="H44" s="47">
        <f>E44+F44</f>
        <v>3000</v>
      </c>
    </row>
    <row r="45" spans="1:8" ht="21" customHeight="1" thickBot="1">
      <c r="A45" s="104" t="s">
        <v>19</v>
      </c>
      <c r="B45" s="105"/>
      <c r="C45" s="105"/>
      <c r="D45" s="93"/>
      <c r="E45" s="57">
        <f>SUM(E22+E27+E29+E32+E34+E40+E42+E44)</f>
        <v>56240</v>
      </c>
      <c r="F45" s="57">
        <f>SUM(F22+F27+F29+F32+F34+F40+F42+F44)</f>
        <v>3213</v>
      </c>
      <c r="G45" s="57">
        <f>SUM(G22+G27+G29+G32+G34+G40+G42+G44)</f>
        <v>29657</v>
      </c>
      <c r="H45" s="57">
        <f>SUM(H22+H27+H29+H32+H34+H40+H42+H44)</f>
        <v>89110</v>
      </c>
    </row>
    <row r="46" spans="1:8" ht="15.75" customHeight="1">
      <c r="A46" s="9"/>
      <c r="B46" s="9"/>
      <c r="C46" s="9"/>
      <c r="D46" s="9"/>
      <c r="E46" s="10"/>
      <c r="F46" s="10"/>
      <c r="G46" s="10"/>
      <c r="H46" s="11"/>
    </row>
    <row r="47" spans="1:2" ht="13.5" thickBot="1">
      <c r="A47" s="106" t="s">
        <v>25</v>
      </c>
      <c r="B47" s="106"/>
    </row>
    <row r="48" spans="1:8" ht="30.75" thickBot="1">
      <c r="A48" s="107" t="s">
        <v>22</v>
      </c>
      <c r="B48" s="98"/>
      <c r="C48" s="97" t="s">
        <v>23</v>
      </c>
      <c r="D48" s="98"/>
      <c r="E48" s="98"/>
      <c r="F48" s="99"/>
      <c r="G48" s="59"/>
      <c r="H48" s="37" t="s">
        <v>18</v>
      </c>
    </row>
    <row r="49" spans="1:8" ht="14.25">
      <c r="A49" s="111">
        <v>1112</v>
      </c>
      <c r="B49" s="112"/>
      <c r="C49" s="130" t="s">
        <v>65</v>
      </c>
      <c r="D49" s="131"/>
      <c r="E49" s="131"/>
      <c r="F49" s="132"/>
      <c r="G49" s="67"/>
      <c r="H49" s="68">
        <v>30000</v>
      </c>
    </row>
    <row r="50" spans="1:8" ht="15" thickBot="1">
      <c r="A50" s="95">
        <v>1121</v>
      </c>
      <c r="B50" s="96"/>
      <c r="C50" s="100" t="s">
        <v>24</v>
      </c>
      <c r="D50" s="101"/>
      <c r="E50" s="101"/>
      <c r="F50" s="102"/>
      <c r="G50" s="65"/>
      <c r="H50" s="69">
        <v>59110</v>
      </c>
    </row>
    <row r="51" spans="1:8" ht="21" customHeight="1" thickBot="1">
      <c r="A51" s="104" t="s">
        <v>34</v>
      </c>
      <c r="B51" s="105"/>
      <c r="C51" s="105"/>
      <c r="D51" s="105"/>
      <c r="E51" s="105"/>
      <c r="F51" s="93"/>
      <c r="G51" s="60"/>
      <c r="H51" s="56">
        <f>SUM(H49:H50)</f>
        <v>89110</v>
      </c>
    </row>
    <row r="69" ht="16.5" customHeight="1"/>
    <row r="70" ht="27.75" customHeight="1"/>
    <row r="73" ht="16.5" customHeight="1"/>
    <row r="74" ht="12.75">
      <c r="H74" s="38"/>
    </row>
    <row r="75" ht="12.75">
      <c r="H75" s="38"/>
    </row>
    <row r="76" ht="12.75">
      <c r="H76" s="38"/>
    </row>
  </sheetData>
  <mergeCells count="25">
    <mergeCell ref="A51:F51"/>
    <mergeCell ref="A4:C4"/>
    <mergeCell ref="A34:D34"/>
    <mergeCell ref="A42:D42"/>
    <mergeCell ref="A22:D22"/>
    <mergeCell ref="A27:D27"/>
    <mergeCell ref="A10:F10"/>
    <mergeCell ref="A29:D29"/>
    <mergeCell ref="A32:D32"/>
    <mergeCell ref="C49:F49"/>
    <mergeCell ref="A44:D44"/>
    <mergeCell ref="A9:F9"/>
    <mergeCell ref="A6:F6"/>
    <mergeCell ref="A7:F7"/>
    <mergeCell ref="A8:F8"/>
    <mergeCell ref="A50:B50"/>
    <mergeCell ref="C48:F48"/>
    <mergeCell ref="C50:F50"/>
    <mergeCell ref="A15:H15"/>
    <mergeCell ref="A45:D45"/>
    <mergeCell ref="A17:B17"/>
    <mergeCell ref="A48:B48"/>
    <mergeCell ref="A47:B47"/>
    <mergeCell ref="A40:D40"/>
    <mergeCell ref="A49:B49"/>
  </mergeCells>
  <printOptions/>
  <pageMargins left="0.7874015748031497" right="0.7874015748031497" top="0.984251968503937" bottom="0.984251968503937" header="0.5118110236220472" footer="0.5118110236220472"/>
  <pageSetup firstPageNumber="1" useFirstPageNumber="1" fitToHeight="0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kasparova</dc:creator>
  <cp:keywords/>
  <dc:description/>
  <cp:lastModifiedBy>jakoubkova</cp:lastModifiedBy>
  <cp:lastPrinted>2009-12-30T07:28:41Z</cp:lastPrinted>
  <dcterms:created xsi:type="dcterms:W3CDTF">2003-10-20T07:46:10Z</dcterms:created>
  <dcterms:modified xsi:type="dcterms:W3CDTF">2009-12-30T07:28:45Z</dcterms:modified>
  <cp:category/>
  <cp:version/>
  <cp:contentType/>
  <cp:contentStatus/>
</cp:coreProperties>
</file>