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5-2009-85, př. 2" sheetId="1" r:id="rId1"/>
  </sheets>
  <definedNames/>
  <calcPr fullCalcOnLoad="1"/>
</workbook>
</file>

<file path=xl/sharedStrings.xml><?xml version="1.0" encoding="utf-8"?>
<sst xmlns="http://schemas.openxmlformats.org/spreadsheetml/2006/main" count="198" uniqueCount="113">
  <si>
    <t>celkový počet obyvatel</t>
  </si>
  <si>
    <t>vazba na ochranná pásma a chráněná území</t>
  </si>
  <si>
    <t>celkový počet EO</t>
  </si>
  <si>
    <t>počet řešených EO</t>
  </si>
  <si>
    <t>název žadatele</t>
  </si>
  <si>
    <t>poznámka</t>
  </si>
  <si>
    <t>Vysvětlivky:</t>
  </si>
  <si>
    <t>*</t>
  </si>
  <si>
    <t>celkové náklady [Kč - bez DPH]</t>
  </si>
  <si>
    <t>ev. č. žádosti</t>
  </si>
  <si>
    <t>k dispozici:</t>
  </si>
  <si>
    <t>název akce</t>
  </si>
  <si>
    <t>soulad s PRVKUKem</t>
  </si>
  <si>
    <t>admin. soulad</t>
  </si>
  <si>
    <t>-</t>
  </si>
  <si>
    <t>dotace z jiných zdrojů [%, zdroj]</t>
  </si>
  <si>
    <t>celkové náklady [Kč - s DPH]</t>
  </si>
  <si>
    <t>termín realizace</t>
  </si>
  <si>
    <t>CELKEM</t>
  </si>
  <si>
    <t>požadovaná výše dotace [%]</t>
  </si>
  <si>
    <t>výše dotace kraje [%]</t>
  </si>
  <si>
    <t>výše dotace kraje [Kč] *</t>
  </si>
  <si>
    <t>požadovaná výše dotace [Kč] *</t>
  </si>
  <si>
    <t>náklady bez DPH na 1 řešeného EO [Kč]</t>
  </si>
  <si>
    <t>NMnM</t>
  </si>
  <si>
    <t>PE</t>
  </si>
  <si>
    <t>TR</t>
  </si>
  <si>
    <t>JI</t>
  </si>
  <si>
    <t>ZR</t>
  </si>
  <si>
    <t>a</t>
  </si>
  <si>
    <t>b</t>
  </si>
  <si>
    <t>c</t>
  </si>
  <si>
    <t>d</t>
  </si>
  <si>
    <t>e</t>
  </si>
  <si>
    <t>f</t>
  </si>
  <si>
    <t>g</t>
  </si>
  <si>
    <t>h</t>
  </si>
  <si>
    <t>Obec Dobronín</t>
  </si>
  <si>
    <t>Prodloužení kanalizace I - Dobronín</t>
  </si>
  <si>
    <t>Obec Račín</t>
  </si>
  <si>
    <t>Splašková kanalizace a ČOV Račín</t>
  </si>
  <si>
    <t>převis:</t>
  </si>
  <si>
    <t>DVEA 01/02/2009</t>
  </si>
  <si>
    <t>DVEA 02/02/2009</t>
  </si>
  <si>
    <t>DVEA 03/02/2009</t>
  </si>
  <si>
    <t>DVEA 04/02/2009</t>
  </si>
  <si>
    <t>DVEA 05/02/2009</t>
  </si>
  <si>
    <t>DVEA 06/02/2009</t>
  </si>
  <si>
    <t>DVEA 07/02/2009</t>
  </si>
  <si>
    <t>DVEA 08/02/2009</t>
  </si>
  <si>
    <t>DVEA 09/02/2009</t>
  </si>
  <si>
    <t>Svaz vodovodů a kanalizací Žďársko</t>
  </si>
  <si>
    <t>Velká Bíteš - rekonstrukce kanalizace ul. Hrnčířská, Peroutkova a Masarykovo nám.</t>
  </si>
  <si>
    <t>VM</t>
  </si>
  <si>
    <t>Město Třešť</t>
  </si>
  <si>
    <t>Třešť - ul. Fritzova, Vozábova - komunikace a inženýrské sítě</t>
  </si>
  <si>
    <t>Městys Okříšky</t>
  </si>
  <si>
    <t>Kanalizace Okříšky</t>
  </si>
  <si>
    <t>Obec Velká Losenice</t>
  </si>
  <si>
    <t>Rozšíření stokové sítě ve Velké Losenici</t>
  </si>
  <si>
    <t>Obec Líšná</t>
  </si>
  <si>
    <t>ČOV a splašková kanalizace Líšná</t>
  </si>
  <si>
    <t>Obec Zbilidy</t>
  </si>
  <si>
    <t>Obec Leskovice</t>
  </si>
  <si>
    <t>Rekonstrukce kanalizace Zbilidy</t>
  </si>
  <si>
    <t>Rekonstrukce a intenzifikace ČOV Leskovice</t>
  </si>
  <si>
    <t>Dotace na drobné vodohospodářské ekologické akce (DVEA) v roce 2009 - 2. kolo (termín přijetí žádostí do 31. 7. 2009)</t>
  </si>
  <si>
    <t>Město Telč</t>
  </si>
  <si>
    <t>Město Habry</t>
  </si>
  <si>
    <t>Obec Dukovany</t>
  </si>
  <si>
    <t>DVEA 10/02/2009</t>
  </si>
  <si>
    <t>DVEA 11/02/2009</t>
  </si>
  <si>
    <t>DVEA 12/02/2009</t>
  </si>
  <si>
    <t>Výstavba kanalizace v ul. Nerudova a nám. Bří Čapků a odlehčení kanalizační stoky ze sídliště Jana Žižky v Telči</t>
  </si>
  <si>
    <t>Telč</t>
  </si>
  <si>
    <t>Kanalizace Zboží, úprava obecní kanalizace</t>
  </si>
  <si>
    <t>HB</t>
  </si>
  <si>
    <t>Prodloužení inž. sítí v obci Dukovany - kanalizace</t>
  </si>
  <si>
    <t>plátce DPH</t>
  </si>
  <si>
    <t>ano</t>
  </si>
  <si>
    <t>09/2009 - 11/2009</t>
  </si>
  <si>
    <t>ne</t>
  </si>
  <si>
    <t>06/2009 - 10/2009</t>
  </si>
  <si>
    <t>04/2009 - 08/2010</t>
  </si>
  <si>
    <t>1300 (v m.č. 180)</t>
  </si>
  <si>
    <t>135 v m.č. Zboží</t>
  </si>
  <si>
    <t>09/2009 - 07/2010</t>
  </si>
  <si>
    <t>04/2009 - 06/2010</t>
  </si>
  <si>
    <t>Natura 2000 - Zlatý potok</t>
  </si>
  <si>
    <t>10/2009 - 11/2010</t>
  </si>
  <si>
    <t>CHKO a CHOPAV Žďárské vrchy</t>
  </si>
  <si>
    <t>10/2009 - 09/2010</t>
  </si>
  <si>
    <t>10/2009 - 12/2010</t>
  </si>
  <si>
    <t>CHKO a CHOPAV Žďárské vrchy, III. OP VN Vír, tok Fryšávka v Zelené knize UNESCO</t>
  </si>
  <si>
    <t>08/2009 - 12/2009</t>
  </si>
  <si>
    <t>09/2009 - 10/2009</t>
  </si>
  <si>
    <t>III. OP VN Hubenov</t>
  </si>
  <si>
    <t>09/2009 - 05/2010</t>
  </si>
  <si>
    <t>III. OP VN Švihov</t>
  </si>
  <si>
    <t>09/2009 - 04/2010</t>
  </si>
  <si>
    <t>ORP</t>
  </si>
  <si>
    <t>podle konkrétního seznamu aglomerací nad 2000 EO České republiky</t>
  </si>
  <si>
    <t>požadovaná výše podpory se počítá z celkových nákladů bez DPH nebo s DPH (tučně zvýrazněno) podle toho, zda žadatel je nebo není plátcem DPH a zda má možnost odpočtu DPH na uvedenou akci</t>
  </si>
  <si>
    <t>aglomerace nad 2000 EO**</t>
  </si>
  <si>
    <t>hodn. dle spec. krit.</t>
  </si>
  <si>
    <t>OPŽP - 78,98</t>
  </si>
  <si>
    <t>nesoulad s PRVKUKem, chybí smlouva o dílo</t>
  </si>
  <si>
    <t>**</t>
  </si>
  <si>
    <t>celkové hodnocení</t>
  </si>
  <si>
    <t>chybí doklady o výsledcích veřejné soutěže vč. smlouvy o dílo</t>
  </si>
  <si>
    <t>převis bez admin. nesouladů:</t>
  </si>
  <si>
    <t xml:space="preserve">počet stran: 1 </t>
  </si>
  <si>
    <t>ZK-05-2009-85,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</si>
</sst>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" fontId="0" fillId="0" borderId="0" xfId="0" applyNumberForma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1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0" fillId="0" borderId="6" xfId="0" applyNumberForma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workbookViewId="0" topLeftCell="A1">
      <pane xSplit="3" topLeftCell="P1" activePane="topRight" state="frozen"/>
      <selection pane="topLeft" activeCell="A1" sqref="A1"/>
      <selection pane="topRight" activeCell="Q1" sqref="Q1"/>
    </sheetView>
  </sheetViews>
  <sheetFormatPr defaultColWidth="9.00390625" defaultRowHeight="12.75"/>
  <cols>
    <col min="1" max="1" width="10.125" style="3" customWidth="1"/>
    <col min="2" max="2" width="16.75390625" style="0" customWidth="1"/>
    <col min="3" max="3" width="25.25390625" style="0" customWidth="1"/>
    <col min="4" max="4" width="6.25390625" style="3" customWidth="1"/>
    <col min="5" max="7" width="8.75390625" style="3" customWidth="1"/>
    <col min="8" max="9" width="6.75390625" style="3" customWidth="1"/>
    <col min="10" max="10" width="6.25390625" style="3" customWidth="1"/>
    <col min="11" max="13" width="12.75390625" style="0" customWidth="1"/>
    <col min="14" max="14" width="7.75390625" style="3" customWidth="1"/>
    <col min="15" max="15" width="9.00390625" style="1" customWidth="1"/>
    <col min="16" max="16" width="9.75390625" style="1" customWidth="1"/>
    <col min="17" max="17" width="19.875" style="17" customWidth="1"/>
    <col min="18" max="18" width="7.75390625" style="17" customWidth="1"/>
    <col min="19" max="19" width="7.00390625" style="17" customWidth="1"/>
    <col min="20" max="20" width="16.75390625" style="0" customWidth="1"/>
    <col min="21" max="28" width="2.25390625" style="0" customWidth="1"/>
    <col min="29" max="29" width="5.75390625" style="7" customWidth="1"/>
    <col min="30" max="30" width="7.75390625" style="0" customWidth="1"/>
    <col min="31" max="31" width="12.75390625" style="0" customWidth="1"/>
    <col min="32" max="32" width="7.875" style="69" customWidth="1"/>
    <col min="33" max="33" width="10.125" style="0" bestFit="1" customWidth="1"/>
  </cols>
  <sheetData>
    <row r="1" ht="15">
      <c r="AE1" s="48" t="s">
        <v>112</v>
      </c>
    </row>
    <row r="2" ht="15">
      <c r="AE2" s="48" t="s">
        <v>111</v>
      </c>
    </row>
    <row r="3" ht="18">
      <c r="A3" s="11" t="s">
        <v>66</v>
      </c>
    </row>
    <row r="4" ht="18.75" thickBot="1">
      <c r="A4" s="11"/>
    </row>
    <row r="5" spans="1:32" s="24" customFormat="1" ht="13.5" thickBo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5">
        <v>16</v>
      </c>
      <c r="R5" s="25">
        <v>17</v>
      </c>
      <c r="S5" s="25">
        <v>18</v>
      </c>
      <c r="T5" s="24">
        <v>19</v>
      </c>
      <c r="U5" s="100" t="s">
        <v>104</v>
      </c>
      <c r="V5" s="101"/>
      <c r="W5" s="101"/>
      <c r="X5" s="101"/>
      <c r="Y5" s="101"/>
      <c r="Z5" s="101"/>
      <c r="AA5" s="101"/>
      <c r="AB5" s="102"/>
      <c r="AC5" s="26">
        <v>20</v>
      </c>
      <c r="AD5" s="24">
        <v>21</v>
      </c>
      <c r="AE5" s="24">
        <v>22</v>
      </c>
      <c r="AF5" s="70"/>
    </row>
    <row r="6" spans="1:32" ht="69.75" customHeight="1" thickBot="1">
      <c r="A6" s="33" t="s">
        <v>9</v>
      </c>
      <c r="B6" s="34" t="s">
        <v>4</v>
      </c>
      <c r="C6" s="34" t="s">
        <v>11</v>
      </c>
      <c r="D6" s="34" t="s">
        <v>100</v>
      </c>
      <c r="E6" s="35" t="s">
        <v>0</v>
      </c>
      <c r="F6" s="35" t="s">
        <v>2</v>
      </c>
      <c r="G6" s="35" t="s">
        <v>3</v>
      </c>
      <c r="H6" s="35" t="s">
        <v>103</v>
      </c>
      <c r="I6" s="35" t="s">
        <v>12</v>
      </c>
      <c r="J6" s="35" t="s">
        <v>78</v>
      </c>
      <c r="K6" s="35" t="s">
        <v>8</v>
      </c>
      <c r="L6" s="35" t="s">
        <v>16</v>
      </c>
      <c r="M6" s="35" t="s">
        <v>22</v>
      </c>
      <c r="N6" s="35" t="s">
        <v>19</v>
      </c>
      <c r="O6" s="35" t="s">
        <v>15</v>
      </c>
      <c r="P6" s="35" t="s">
        <v>23</v>
      </c>
      <c r="Q6" s="35" t="s">
        <v>1</v>
      </c>
      <c r="R6" s="35" t="s">
        <v>17</v>
      </c>
      <c r="S6" s="35" t="s">
        <v>13</v>
      </c>
      <c r="T6" s="35" t="s">
        <v>5</v>
      </c>
      <c r="U6" s="35" t="s">
        <v>29</v>
      </c>
      <c r="V6" s="35" t="s">
        <v>30</v>
      </c>
      <c r="W6" s="35" t="s">
        <v>31</v>
      </c>
      <c r="X6" s="35" t="s">
        <v>32</v>
      </c>
      <c r="Y6" s="35" t="s">
        <v>33</v>
      </c>
      <c r="Z6" s="35" t="s">
        <v>34</v>
      </c>
      <c r="AA6" s="35" t="s">
        <v>35</v>
      </c>
      <c r="AB6" s="35" t="s">
        <v>36</v>
      </c>
      <c r="AC6" s="36" t="s">
        <v>108</v>
      </c>
      <c r="AD6" s="35" t="s">
        <v>20</v>
      </c>
      <c r="AE6" s="51" t="s">
        <v>21</v>
      </c>
      <c r="AF6" s="71"/>
    </row>
    <row r="7" spans="1:33" s="2" customFormat="1" ht="54.75" customHeight="1">
      <c r="A7" s="83" t="s">
        <v>42</v>
      </c>
      <c r="B7" s="38" t="s">
        <v>51</v>
      </c>
      <c r="C7" s="38" t="s">
        <v>52</v>
      </c>
      <c r="D7" s="39" t="s">
        <v>53</v>
      </c>
      <c r="E7" s="40">
        <v>4142</v>
      </c>
      <c r="F7" s="40">
        <v>6200</v>
      </c>
      <c r="G7" s="41">
        <v>137</v>
      </c>
      <c r="H7" s="40" t="s">
        <v>79</v>
      </c>
      <c r="I7" s="41" t="s">
        <v>79</v>
      </c>
      <c r="J7" s="41" t="s">
        <v>79</v>
      </c>
      <c r="K7" s="53">
        <v>4404685.1</v>
      </c>
      <c r="L7" s="54">
        <v>5241575.3</v>
      </c>
      <c r="M7" s="74">
        <v>3523748</v>
      </c>
      <c r="N7" s="42">
        <v>80</v>
      </c>
      <c r="O7" s="43" t="s">
        <v>14</v>
      </c>
      <c r="P7" s="73">
        <v>32151</v>
      </c>
      <c r="Q7" s="43" t="s">
        <v>14</v>
      </c>
      <c r="R7" s="43" t="s">
        <v>80</v>
      </c>
      <c r="S7" s="43" t="s">
        <v>79</v>
      </c>
      <c r="T7" s="52"/>
      <c r="U7" s="66">
        <v>1</v>
      </c>
      <c r="V7" s="66">
        <v>0</v>
      </c>
      <c r="W7" s="66">
        <v>1</v>
      </c>
      <c r="X7" s="66">
        <v>2</v>
      </c>
      <c r="Y7" s="66">
        <v>0</v>
      </c>
      <c r="Z7" s="66">
        <v>0</v>
      </c>
      <c r="AA7" s="66">
        <v>2</v>
      </c>
      <c r="AB7" s="66">
        <v>0</v>
      </c>
      <c r="AC7" s="94">
        <f>SUM(U7:AB7)</f>
        <v>6</v>
      </c>
      <c r="AD7" s="42">
        <v>77.419568</v>
      </c>
      <c r="AE7" s="89">
        <v>3410088</v>
      </c>
      <c r="AF7" s="80"/>
      <c r="AG7" s="72"/>
    </row>
    <row r="8" spans="1:33" s="2" customFormat="1" ht="54.75" customHeight="1">
      <c r="A8" s="84" t="s">
        <v>43</v>
      </c>
      <c r="B8" s="4" t="s">
        <v>54</v>
      </c>
      <c r="C8" s="4" t="s">
        <v>55</v>
      </c>
      <c r="D8" s="27" t="s">
        <v>27</v>
      </c>
      <c r="E8" s="13">
        <v>5897</v>
      </c>
      <c r="F8" s="49">
        <v>6700</v>
      </c>
      <c r="G8" s="19">
        <v>106</v>
      </c>
      <c r="H8" s="13" t="s">
        <v>79</v>
      </c>
      <c r="I8" s="19" t="s">
        <v>79</v>
      </c>
      <c r="J8" s="19" t="s">
        <v>79</v>
      </c>
      <c r="K8" s="55">
        <v>1591969</v>
      </c>
      <c r="L8" s="56">
        <v>1894443</v>
      </c>
      <c r="M8" s="75">
        <v>1273575</v>
      </c>
      <c r="N8" s="14">
        <v>80</v>
      </c>
      <c r="O8" s="16" t="s">
        <v>14</v>
      </c>
      <c r="P8" s="15">
        <v>15019</v>
      </c>
      <c r="Q8" s="16" t="s">
        <v>14</v>
      </c>
      <c r="R8" s="16" t="s">
        <v>82</v>
      </c>
      <c r="S8" s="16" t="s">
        <v>79</v>
      </c>
      <c r="T8" s="47"/>
      <c r="U8" s="64">
        <v>1</v>
      </c>
      <c r="V8" s="64">
        <v>0</v>
      </c>
      <c r="W8" s="64">
        <v>2</v>
      </c>
      <c r="X8" s="64">
        <v>2</v>
      </c>
      <c r="Y8" s="64">
        <v>0</v>
      </c>
      <c r="Z8" s="64">
        <v>0</v>
      </c>
      <c r="AA8" s="64">
        <v>2</v>
      </c>
      <c r="AB8" s="64">
        <v>0</v>
      </c>
      <c r="AC8" s="95">
        <f aca="true" t="shared" si="0" ref="AC8:AC18">SUM(U8:AB8)</f>
        <v>7</v>
      </c>
      <c r="AD8" s="14">
        <v>80</v>
      </c>
      <c r="AE8" s="90">
        <v>1273575</v>
      </c>
      <c r="AF8" s="80"/>
      <c r="AG8" s="72"/>
    </row>
    <row r="9" spans="1:33" s="2" customFormat="1" ht="54.75" customHeight="1">
      <c r="A9" s="84" t="s">
        <v>44</v>
      </c>
      <c r="B9" s="4" t="s">
        <v>67</v>
      </c>
      <c r="C9" s="4" t="s">
        <v>73</v>
      </c>
      <c r="D9" s="27" t="s">
        <v>74</v>
      </c>
      <c r="E9" s="13">
        <v>5714</v>
      </c>
      <c r="F9" s="49">
        <v>8000</v>
      </c>
      <c r="G9" s="19">
        <v>413</v>
      </c>
      <c r="H9" s="13" t="s">
        <v>79</v>
      </c>
      <c r="I9" s="19" t="s">
        <v>79</v>
      </c>
      <c r="J9" s="19" t="s">
        <v>81</v>
      </c>
      <c r="K9" s="56">
        <v>2075675</v>
      </c>
      <c r="L9" s="55">
        <v>2470053</v>
      </c>
      <c r="M9" s="75">
        <v>1976042</v>
      </c>
      <c r="N9" s="14">
        <v>80</v>
      </c>
      <c r="O9" s="16" t="s">
        <v>14</v>
      </c>
      <c r="P9" s="15">
        <v>5026</v>
      </c>
      <c r="Q9" s="16" t="s">
        <v>14</v>
      </c>
      <c r="R9" s="16" t="s">
        <v>83</v>
      </c>
      <c r="S9" s="16" t="s">
        <v>79</v>
      </c>
      <c r="T9" s="47"/>
      <c r="U9" s="64">
        <v>1</v>
      </c>
      <c r="V9" s="64">
        <v>0</v>
      </c>
      <c r="W9" s="64">
        <v>2</v>
      </c>
      <c r="X9" s="64">
        <v>2</v>
      </c>
      <c r="Y9" s="64">
        <v>0</v>
      </c>
      <c r="Z9" s="64">
        <v>1</v>
      </c>
      <c r="AA9" s="64">
        <v>2</v>
      </c>
      <c r="AB9" s="64">
        <v>0</v>
      </c>
      <c r="AC9" s="95">
        <f t="shared" si="0"/>
        <v>8</v>
      </c>
      <c r="AD9" s="14">
        <v>80</v>
      </c>
      <c r="AE9" s="90">
        <v>1976042</v>
      </c>
      <c r="AF9" s="80"/>
      <c r="AG9" s="72"/>
    </row>
    <row r="10" spans="1:33" s="2" customFormat="1" ht="54.75" customHeight="1">
      <c r="A10" s="84" t="s">
        <v>45</v>
      </c>
      <c r="B10" s="4" t="s">
        <v>68</v>
      </c>
      <c r="C10" s="4" t="s">
        <v>75</v>
      </c>
      <c r="D10" s="27" t="s">
        <v>76</v>
      </c>
      <c r="E10" s="13" t="s">
        <v>84</v>
      </c>
      <c r="F10" s="49" t="s">
        <v>85</v>
      </c>
      <c r="G10" s="19">
        <v>115</v>
      </c>
      <c r="H10" s="13" t="s">
        <v>81</v>
      </c>
      <c r="I10" s="19" t="s">
        <v>79</v>
      </c>
      <c r="J10" s="19" t="s">
        <v>81</v>
      </c>
      <c r="K10" s="56">
        <v>837376</v>
      </c>
      <c r="L10" s="55">
        <v>996477</v>
      </c>
      <c r="M10" s="75">
        <v>747357</v>
      </c>
      <c r="N10" s="14">
        <v>75</v>
      </c>
      <c r="O10" s="16" t="s">
        <v>14</v>
      </c>
      <c r="P10" s="15">
        <v>7282</v>
      </c>
      <c r="Q10" s="16" t="s">
        <v>14</v>
      </c>
      <c r="R10" s="16" t="s">
        <v>86</v>
      </c>
      <c r="S10" s="93" t="s">
        <v>81</v>
      </c>
      <c r="T10" s="82" t="s">
        <v>109</v>
      </c>
      <c r="U10" s="64" t="s">
        <v>14</v>
      </c>
      <c r="V10" s="64" t="s">
        <v>14</v>
      </c>
      <c r="W10" s="64" t="s">
        <v>14</v>
      </c>
      <c r="X10" s="64" t="s">
        <v>14</v>
      </c>
      <c r="Y10" s="64" t="s">
        <v>14</v>
      </c>
      <c r="Z10" s="64" t="s">
        <v>14</v>
      </c>
      <c r="AA10" s="64" t="s">
        <v>14</v>
      </c>
      <c r="AB10" s="64" t="s">
        <v>14</v>
      </c>
      <c r="AC10" s="96" t="s">
        <v>14</v>
      </c>
      <c r="AD10" s="14">
        <v>0</v>
      </c>
      <c r="AE10" s="90">
        <v>0</v>
      </c>
      <c r="AF10" s="80"/>
      <c r="AG10" s="72"/>
    </row>
    <row r="11" spans="1:33" s="2" customFormat="1" ht="54.75" customHeight="1">
      <c r="A11" s="84" t="s">
        <v>46</v>
      </c>
      <c r="B11" s="4" t="s">
        <v>56</v>
      </c>
      <c r="C11" s="4" t="s">
        <v>57</v>
      </c>
      <c r="D11" s="27" t="s">
        <v>26</v>
      </c>
      <c r="E11" s="13">
        <v>2049</v>
      </c>
      <c r="F11" s="13">
        <v>2100</v>
      </c>
      <c r="G11" s="19">
        <v>576</v>
      </c>
      <c r="H11" s="13" t="s">
        <v>79</v>
      </c>
      <c r="I11" s="19" t="s">
        <v>79</v>
      </c>
      <c r="J11" s="19" t="s">
        <v>81</v>
      </c>
      <c r="K11" s="56">
        <v>26291163</v>
      </c>
      <c r="L11" s="55">
        <v>31286483.97</v>
      </c>
      <c r="M11" s="75">
        <v>319187</v>
      </c>
      <c r="N11" s="14">
        <v>1.02</v>
      </c>
      <c r="O11" s="16" t="s">
        <v>105</v>
      </c>
      <c r="P11" s="15">
        <v>45644</v>
      </c>
      <c r="Q11" s="16" t="s">
        <v>14</v>
      </c>
      <c r="R11" s="16" t="s">
        <v>87</v>
      </c>
      <c r="S11" s="16" t="s">
        <v>79</v>
      </c>
      <c r="T11" s="50"/>
      <c r="U11" s="64">
        <v>1</v>
      </c>
      <c r="V11" s="64">
        <v>0</v>
      </c>
      <c r="W11" s="64">
        <v>1</v>
      </c>
      <c r="X11" s="64">
        <v>2</v>
      </c>
      <c r="Y11" s="64">
        <v>0</v>
      </c>
      <c r="Z11" s="64">
        <v>2</v>
      </c>
      <c r="AA11" s="64">
        <v>2</v>
      </c>
      <c r="AB11" s="64">
        <v>2</v>
      </c>
      <c r="AC11" s="95">
        <f t="shared" si="0"/>
        <v>10</v>
      </c>
      <c r="AD11" s="14">
        <v>1.02</v>
      </c>
      <c r="AE11" s="90">
        <v>319187</v>
      </c>
      <c r="AF11" s="80"/>
      <c r="AG11" s="72"/>
    </row>
    <row r="12" spans="1:33" s="2" customFormat="1" ht="54.75" customHeight="1">
      <c r="A12" s="84" t="s">
        <v>47</v>
      </c>
      <c r="B12" s="4" t="s">
        <v>37</v>
      </c>
      <c r="C12" s="4" t="s">
        <v>38</v>
      </c>
      <c r="D12" s="27" t="s">
        <v>27</v>
      </c>
      <c r="E12" s="13">
        <v>1897</v>
      </c>
      <c r="F12" s="13">
        <v>2500</v>
      </c>
      <c r="G12" s="13">
        <v>108</v>
      </c>
      <c r="H12" s="13" t="s">
        <v>81</v>
      </c>
      <c r="I12" s="19" t="s">
        <v>79</v>
      </c>
      <c r="J12" s="19" t="s">
        <v>79</v>
      </c>
      <c r="K12" s="56">
        <v>16804466</v>
      </c>
      <c r="L12" s="55">
        <v>19997314</v>
      </c>
      <c r="M12" s="75">
        <v>15000000</v>
      </c>
      <c r="N12" s="14">
        <v>75</v>
      </c>
      <c r="O12" s="16" t="s">
        <v>14</v>
      </c>
      <c r="P12" s="15">
        <v>155597</v>
      </c>
      <c r="Q12" s="16" t="s">
        <v>88</v>
      </c>
      <c r="R12" s="16" t="s">
        <v>89</v>
      </c>
      <c r="S12" s="16" t="s">
        <v>79</v>
      </c>
      <c r="T12" s="47"/>
      <c r="U12" s="64">
        <v>1</v>
      </c>
      <c r="V12" s="64">
        <v>1</v>
      </c>
      <c r="W12" s="64">
        <v>0</v>
      </c>
      <c r="X12" s="64">
        <v>1</v>
      </c>
      <c r="Y12" s="64">
        <v>1</v>
      </c>
      <c r="Z12" s="64">
        <v>0</v>
      </c>
      <c r="AA12" s="64">
        <v>0</v>
      </c>
      <c r="AB12" s="64">
        <v>0</v>
      </c>
      <c r="AC12" s="95">
        <f t="shared" si="0"/>
        <v>4</v>
      </c>
      <c r="AD12" s="14">
        <f>100*AE12/L12</f>
        <v>67.00899930860714</v>
      </c>
      <c r="AE12" s="90">
        <v>13400000</v>
      </c>
      <c r="AF12" s="80"/>
      <c r="AG12" s="72"/>
    </row>
    <row r="13" spans="1:33" s="2" customFormat="1" ht="54.75" customHeight="1">
      <c r="A13" s="84" t="s">
        <v>48</v>
      </c>
      <c r="B13" s="4" t="s">
        <v>58</v>
      </c>
      <c r="C13" s="4" t="s">
        <v>59</v>
      </c>
      <c r="D13" s="27" t="s">
        <v>28</v>
      </c>
      <c r="E13" s="13">
        <v>1129</v>
      </c>
      <c r="F13" s="13">
        <v>1200</v>
      </c>
      <c r="G13" s="19">
        <v>380</v>
      </c>
      <c r="H13" s="13" t="s">
        <v>81</v>
      </c>
      <c r="I13" s="19" t="s">
        <v>79</v>
      </c>
      <c r="J13" s="19" t="s">
        <v>79</v>
      </c>
      <c r="K13" s="55">
        <v>3644446</v>
      </c>
      <c r="L13" s="56">
        <v>4336892</v>
      </c>
      <c r="M13" s="75">
        <v>2915557</v>
      </c>
      <c r="N13" s="14">
        <v>80</v>
      </c>
      <c r="O13" s="16" t="s">
        <v>14</v>
      </c>
      <c r="P13" s="56">
        <v>9591</v>
      </c>
      <c r="Q13" s="16" t="s">
        <v>90</v>
      </c>
      <c r="R13" s="16" t="s">
        <v>91</v>
      </c>
      <c r="S13" s="16" t="s">
        <v>79</v>
      </c>
      <c r="T13" s="82"/>
      <c r="U13" s="64">
        <v>1</v>
      </c>
      <c r="V13" s="64">
        <v>2</v>
      </c>
      <c r="W13" s="64">
        <v>2</v>
      </c>
      <c r="X13" s="64">
        <v>2</v>
      </c>
      <c r="Y13" s="64">
        <v>0</v>
      </c>
      <c r="Z13" s="64">
        <v>1</v>
      </c>
      <c r="AA13" s="64">
        <v>0</v>
      </c>
      <c r="AB13" s="64">
        <v>0</v>
      </c>
      <c r="AC13" s="95">
        <f t="shared" si="0"/>
        <v>8</v>
      </c>
      <c r="AD13" s="14">
        <v>80</v>
      </c>
      <c r="AE13" s="90">
        <v>2915557</v>
      </c>
      <c r="AF13" s="81"/>
      <c r="AG13" s="72"/>
    </row>
    <row r="14" spans="1:33" s="2" customFormat="1" ht="54.75" customHeight="1">
      <c r="A14" s="84" t="s">
        <v>49</v>
      </c>
      <c r="B14" s="4" t="s">
        <v>39</v>
      </c>
      <c r="C14" s="4" t="s">
        <v>40</v>
      </c>
      <c r="D14" s="27" t="s">
        <v>28</v>
      </c>
      <c r="E14" s="13">
        <v>102</v>
      </c>
      <c r="F14" s="13">
        <v>130</v>
      </c>
      <c r="G14" s="19">
        <v>130</v>
      </c>
      <c r="H14" s="13" t="s">
        <v>81</v>
      </c>
      <c r="I14" s="19" t="s">
        <v>79</v>
      </c>
      <c r="J14" s="19" t="s">
        <v>81</v>
      </c>
      <c r="K14" s="56">
        <v>10780477</v>
      </c>
      <c r="L14" s="55">
        <v>12828768</v>
      </c>
      <c r="M14" s="75">
        <v>10263014</v>
      </c>
      <c r="N14" s="14">
        <v>80</v>
      </c>
      <c r="O14" s="14" t="s">
        <v>14</v>
      </c>
      <c r="P14" s="15">
        <v>82927</v>
      </c>
      <c r="Q14" s="16" t="s">
        <v>90</v>
      </c>
      <c r="R14" s="16" t="s">
        <v>92</v>
      </c>
      <c r="S14" s="16" t="s">
        <v>79</v>
      </c>
      <c r="T14" s="47"/>
      <c r="U14" s="64">
        <v>2</v>
      </c>
      <c r="V14" s="64">
        <v>2</v>
      </c>
      <c r="W14" s="64">
        <v>1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95">
        <f t="shared" si="0"/>
        <v>5</v>
      </c>
      <c r="AD14" s="14">
        <v>77.419568</v>
      </c>
      <c r="AE14" s="90">
        <v>9931977</v>
      </c>
      <c r="AF14" s="80"/>
      <c r="AG14" s="72"/>
    </row>
    <row r="15" spans="1:33" s="2" customFormat="1" ht="54.75" customHeight="1">
      <c r="A15" s="84" t="s">
        <v>50</v>
      </c>
      <c r="B15" s="4" t="s">
        <v>60</v>
      </c>
      <c r="C15" s="4" t="s">
        <v>61</v>
      </c>
      <c r="D15" s="27" t="s">
        <v>24</v>
      </c>
      <c r="E15" s="13">
        <v>56</v>
      </c>
      <c r="F15" s="13">
        <v>125</v>
      </c>
      <c r="G15" s="19">
        <v>112</v>
      </c>
      <c r="H15" s="13" t="s">
        <v>81</v>
      </c>
      <c r="I15" s="19" t="s">
        <v>79</v>
      </c>
      <c r="J15" s="19" t="s">
        <v>81</v>
      </c>
      <c r="K15" s="56">
        <v>4369000</v>
      </c>
      <c r="L15" s="55">
        <v>5199110</v>
      </c>
      <c r="M15" s="75">
        <v>4159288</v>
      </c>
      <c r="N15" s="14">
        <v>80</v>
      </c>
      <c r="O15" s="14" t="s">
        <v>14</v>
      </c>
      <c r="P15" s="15">
        <v>39009</v>
      </c>
      <c r="Q15" s="16" t="s">
        <v>93</v>
      </c>
      <c r="R15" s="16" t="s">
        <v>94</v>
      </c>
      <c r="S15" s="16" t="s">
        <v>79</v>
      </c>
      <c r="T15" s="47"/>
      <c r="U15" s="64">
        <v>2</v>
      </c>
      <c r="V15" s="64">
        <v>2</v>
      </c>
      <c r="W15" s="64">
        <v>1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95">
        <f t="shared" si="0"/>
        <v>5</v>
      </c>
      <c r="AD15" s="14">
        <v>77.419568</v>
      </c>
      <c r="AE15" s="90">
        <v>4025129</v>
      </c>
      <c r="AF15" s="80"/>
      <c r="AG15" s="72"/>
    </row>
    <row r="16" spans="1:33" s="2" customFormat="1" ht="54.75" customHeight="1">
      <c r="A16" s="84" t="s">
        <v>70</v>
      </c>
      <c r="B16" s="4" t="s">
        <v>69</v>
      </c>
      <c r="C16" s="4" t="s">
        <v>77</v>
      </c>
      <c r="D16" s="27" t="s">
        <v>26</v>
      </c>
      <c r="E16" s="13">
        <v>800</v>
      </c>
      <c r="F16" s="13">
        <v>960</v>
      </c>
      <c r="G16" s="19">
        <v>104</v>
      </c>
      <c r="H16" s="13" t="s">
        <v>81</v>
      </c>
      <c r="I16" s="92" t="s">
        <v>81</v>
      </c>
      <c r="J16" s="19" t="s">
        <v>81</v>
      </c>
      <c r="K16" s="56">
        <v>889579.6</v>
      </c>
      <c r="L16" s="55">
        <v>1058599.7</v>
      </c>
      <c r="M16" s="75">
        <v>800000</v>
      </c>
      <c r="N16" s="14">
        <v>75.6</v>
      </c>
      <c r="O16" s="14" t="s">
        <v>14</v>
      </c>
      <c r="P16" s="15">
        <v>8554</v>
      </c>
      <c r="Q16" s="16" t="s">
        <v>14</v>
      </c>
      <c r="R16" s="16" t="s">
        <v>95</v>
      </c>
      <c r="S16" s="93" t="s">
        <v>81</v>
      </c>
      <c r="T16" s="82" t="s">
        <v>106</v>
      </c>
      <c r="U16" s="64" t="s">
        <v>14</v>
      </c>
      <c r="V16" s="64" t="s">
        <v>14</v>
      </c>
      <c r="W16" s="64" t="s">
        <v>14</v>
      </c>
      <c r="X16" s="64" t="s">
        <v>14</v>
      </c>
      <c r="Y16" s="64" t="s">
        <v>14</v>
      </c>
      <c r="Z16" s="64" t="s">
        <v>14</v>
      </c>
      <c r="AA16" s="64" t="s">
        <v>14</v>
      </c>
      <c r="AB16" s="64" t="s">
        <v>14</v>
      </c>
      <c r="AC16" s="96" t="s">
        <v>14</v>
      </c>
      <c r="AD16" s="14">
        <v>0</v>
      </c>
      <c r="AE16" s="90">
        <v>0</v>
      </c>
      <c r="AF16" s="80"/>
      <c r="AG16" s="72"/>
    </row>
    <row r="17" spans="1:33" s="2" customFormat="1" ht="54.75" customHeight="1">
      <c r="A17" s="84" t="s">
        <v>71</v>
      </c>
      <c r="B17" s="4" t="s">
        <v>62</v>
      </c>
      <c r="C17" s="4" t="s">
        <v>64</v>
      </c>
      <c r="D17" s="27" t="s">
        <v>27</v>
      </c>
      <c r="E17" s="13">
        <v>170</v>
      </c>
      <c r="F17" s="13">
        <v>170</v>
      </c>
      <c r="G17" s="19">
        <v>112</v>
      </c>
      <c r="H17" s="13" t="s">
        <v>81</v>
      </c>
      <c r="I17" s="19" t="s">
        <v>79</v>
      </c>
      <c r="J17" s="19" t="s">
        <v>81</v>
      </c>
      <c r="K17" s="56">
        <v>2719900</v>
      </c>
      <c r="L17" s="55">
        <v>3236681</v>
      </c>
      <c r="M17" s="75">
        <v>2589344</v>
      </c>
      <c r="N17" s="14">
        <v>80</v>
      </c>
      <c r="O17" s="14" t="s">
        <v>14</v>
      </c>
      <c r="P17" s="15">
        <v>19463</v>
      </c>
      <c r="Q17" s="16" t="s">
        <v>96</v>
      </c>
      <c r="R17" s="16" t="s">
        <v>97</v>
      </c>
      <c r="S17" s="16" t="s">
        <v>79</v>
      </c>
      <c r="T17" s="47"/>
      <c r="U17" s="64">
        <v>1</v>
      </c>
      <c r="V17" s="64">
        <v>1</v>
      </c>
      <c r="W17" s="64">
        <v>2</v>
      </c>
      <c r="X17" s="64">
        <v>2</v>
      </c>
      <c r="Y17" s="64">
        <v>0</v>
      </c>
      <c r="Z17" s="64">
        <v>0</v>
      </c>
      <c r="AA17" s="64">
        <v>0</v>
      </c>
      <c r="AB17" s="64">
        <v>0</v>
      </c>
      <c r="AC17" s="95">
        <f t="shared" si="0"/>
        <v>6</v>
      </c>
      <c r="AD17" s="14">
        <v>77.419568</v>
      </c>
      <c r="AE17" s="90">
        <v>2505824</v>
      </c>
      <c r="AF17" s="80"/>
      <c r="AG17" s="72"/>
    </row>
    <row r="18" spans="1:33" s="2" customFormat="1" ht="54.75" customHeight="1" thickBot="1">
      <c r="A18" s="85" t="s">
        <v>72</v>
      </c>
      <c r="B18" s="44" t="s">
        <v>63</v>
      </c>
      <c r="C18" s="44" t="s">
        <v>65</v>
      </c>
      <c r="D18" s="45" t="s">
        <v>25</v>
      </c>
      <c r="E18" s="20">
        <v>96</v>
      </c>
      <c r="F18" s="67">
        <v>116</v>
      </c>
      <c r="G18" s="68">
        <v>116</v>
      </c>
      <c r="H18" s="20" t="s">
        <v>81</v>
      </c>
      <c r="I18" s="68" t="s">
        <v>79</v>
      </c>
      <c r="J18" s="68" t="s">
        <v>81</v>
      </c>
      <c r="K18" s="78">
        <v>924310</v>
      </c>
      <c r="L18" s="60">
        <v>1099929</v>
      </c>
      <c r="M18" s="76">
        <v>879943</v>
      </c>
      <c r="N18" s="21">
        <v>80</v>
      </c>
      <c r="O18" s="21" t="s">
        <v>14</v>
      </c>
      <c r="P18" s="22">
        <v>7968</v>
      </c>
      <c r="Q18" s="23" t="s">
        <v>98</v>
      </c>
      <c r="R18" s="23" t="s">
        <v>99</v>
      </c>
      <c r="S18" s="23" t="s">
        <v>79</v>
      </c>
      <c r="T18" s="61"/>
      <c r="U18" s="65">
        <v>1</v>
      </c>
      <c r="V18" s="65">
        <v>1</v>
      </c>
      <c r="W18" s="65">
        <v>2</v>
      </c>
      <c r="X18" s="65">
        <v>1</v>
      </c>
      <c r="Y18" s="65">
        <v>0</v>
      </c>
      <c r="Z18" s="65">
        <v>0</v>
      </c>
      <c r="AA18" s="65">
        <v>0</v>
      </c>
      <c r="AB18" s="65">
        <v>0</v>
      </c>
      <c r="AC18" s="97">
        <f t="shared" si="0"/>
        <v>5</v>
      </c>
      <c r="AD18" s="21">
        <v>77.419568</v>
      </c>
      <c r="AE18" s="91">
        <v>851560</v>
      </c>
      <c r="AF18" s="80"/>
      <c r="AG18" s="72"/>
    </row>
    <row r="19" spans="1:31" s="6" customFormat="1" ht="19.5" customHeight="1" thickBot="1">
      <c r="A19" s="103" t="s">
        <v>18</v>
      </c>
      <c r="B19" s="104"/>
      <c r="C19" s="104"/>
      <c r="D19" s="104"/>
      <c r="E19" s="105"/>
      <c r="F19" s="105"/>
      <c r="G19" s="105"/>
      <c r="H19" s="105"/>
      <c r="I19" s="105"/>
      <c r="J19" s="106"/>
      <c r="K19" s="57">
        <f>SUM(K7:K18)</f>
        <v>75333046.69999999</v>
      </c>
      <c r="L19" s="37">
        <f>SUM(L7:L18)</f>
        <v>89646325.97</v>
      </c>
      <c r="M19" s="77">
        <f>SUM(M7:M18)</f>
        <v>44447055</v>
      </c>
      <c r="N19" s="5"/>
      <c r="O19" s="5"/>
      <c r="P19" s="5"/>
      <c r="Q19" s="12"/>
      <c r="R19" s="12"/>
      <c r="S19" s="12"/>
      <c r="T19" s="5"/>
      <c r="U19" s="5"/>
      <c r="V19" s="5"/>
      <c r="W19" s="5"/>
      <c r="X19" s="5"/>
      <c r="Y19" s="5"/>
      <c r="Z19" s="5"/>
      <c r="AA19" s="5"/>
      <c r="AB19" s="5"/>
      <c r="AC19" s="8"/>
      <c r="AD19" s="10"/>
      <c r="AE19" s="58">
        <f>SUM(AE7:AE18)</f>
        <v>40608939</v>
      </c>
    </row>
    <row r="20" spans="1:31" ht="15" customHeight="1">
      <c r="A20" s="99"/>
      <c r="H20" s="28"/>
      <c r="I20" s="28"/>
      <c r="J20" s="28"/>
      <c r="L20" s="63" t="s">
        <v>41</v>
      </c>
      <c r="M20" s="62">
        <f>M19-AE20</f>
        <v>3838116</v>
      </c>
      <c r="Q20" s="79"/>
      <c r="AD20" s="46" t="s">
        <v>10</v>
      </c>
      <c r="AE20" s="59">
        <v>40608939</v>
      </c>
    </row>
    <row r="21" spans="1:32" s="29" customFormat="1" ht="15" customHeight="1">
      <c r="A21" s="3"/>
      <c r="B21"/>
      <c r="D21" s="17"/>
      <c r="E21" s="17"/>
      <c r="F21" s="17"/>
      <c r="G21" s="18"/>
      <c r="H21" s="18"/>
      <c r="I21" s="18"/>
      <c r="J21" s="18"/>
      <c r="L21" s="98" t="s">
        <v>110</v>
      </c>
      <c r="M21" s="62">
        <f>M20-M16-M10</f>
        <v>2290759</v>
      </c>
      <c r="N21" s="17"/>
      <c r="O21" s="30"/>
      <c r="P21" s="31"/>
      <c r="Q21" s="18"/>
      <c r="R21" s="18"/>
      <c r="S21" s="18"/>
      <c r="AC21" s="32"/>
      <c r="AF21" s="71"/>
    </row>
    <row r="22" spans="1:31" ht="15" customHeight="1">
      <c r="A22" s="86" t="s">
        <v>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15" customHeight="1">
      <c r="A23" s="3" t="s">
        <v>7</v>
      </c>
      <c r="B23" s="86" t="s">
        <v>102</v>
      </c>
      <c r="L23" s="9"/>
      <c r="M23" s="9"/>
      <c r="AD23" s="87"/>
      <c r="AE23" s="87"/>
    </row>
    <row r="24" spans="1:29" ht="12.75" customHeight="1">
      <c r="A24" s="24" t="s">
        <v>107</v>
      </c>
      <c r="B24" s="88" t="s">
        <v>101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</row>
    <row r="25" spans="1:15" ht="12.75">
      <c r="A25" s="87"/>
      <c r="B25" s="87"/>
      <c r="N25"/>
      <c r="O25"/>
    </row>
    <row r="26" spans="14:15" ht="12.75">
      <c r="N26"/>
      <c r="O26"/>
    </row>
    <row r="27" spans="14:15" ht="12.75">
      <c r="N27"/>
      <c r="O27"/>
    </row>
    <row r="28" spans="14:15" ht="12.75">
      <c r="N28"/>
      <c r="O28"/>
    </row>
    <row r="29" spans="14:15" ht="12.75">
      <c r="N29"/>
      <c r="O29"/>
    </row>
    <row r="30" spans="14:15" ht="12.75">
      <c r="N30"/>
      <c r="O30"/>
    </row>
    <row r="31" spans="14:15" ht="12.75">
      <c r="N31"/>
      <c r="O31"/>
    </row>
    <row r="32" spans="14:15" ht="12.75">
      <c r="N32"/>
      <c r="O32"/>
    </row>
    <row r="33" spans="14:15" ht="12.75">
      <c r="N33"/>
      <c r="O33"/>
    </row>
    <row r="34" spans="14:15" ht="12.75">
      <c r="N34"/>
      <c r="O34"/>
    </row>
    <row r="35" spans="14:15" ht="12.75">
      <c r="N35"/>
      <c r="O35"/>
    </row>
    <row r="36" spans="14:15" ht="12.75">
      <c r="N36"/>
      <c r="O36"/>
    </row>
    <row r="37" spans="14:15" ht="12.75">
      <c r="N37"/>
      <c r="O37"/>
    </row>
    <row r="38" spans="14:15" ht="12.75">
      <c r="N38"/>
      <c r="O38"/>
    </row>
    <row r="39" spans="14:15" ht="12.75">
      <c r="N39"/>
      <c r="O39"/>
    </row>
    <row r="40" spans="14:15" ht="12.75">
      <c r="N40"/>
      <c r="O40"/>
    </row>
    <row r="41" spans="14:15" ht="12.75">
      <c r="N41"/>
      <c r="O41"/>
    </row>
    <row r="42" spans="14:15" ht="12.75">
      <c r="N42"/>
      <c r="O42"/>
    </row>
    <row r="43" spans="14:15" ht="12.75">
      <c r="N43"/>
      <c r="O43"/>
    </row>
  </sheetData>
  <mergeCells count="2">
    <mergeCell ref="U5:AB5"/>
    <mergeCell ref="A19:J19"/>
  </mergeCells>
  <printOptions/>
  <pageMargins left="0.75" right="0.75" top="1" bottom="1" header="0.4921259845" footer="0.4921259845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pospichalova</cp:lastModifiedBy>
  <cp:lastPrinted>2009-08-13T14:23:13Z</cp:lastPrinted>
  <dcterms:created xsi:type="dcterms:W3CDTF">2002-05-30T07:20:59Z</dcterms:created>
  <dcterms:modified xsi:type="dcterms:W3CDTF">2009-09-03T09:54:55Z</dcterms:modified>
  <cp:category/>
  <cp:version/>
  <cp:contentType/>
  <cp:contentStatus/>
</cp:coreProperties>
</file>