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tabRatio="775" activeTab="0"/>
  </bookViews>
  <sheets>
    <sheet name="ZK-05-2009-78, př. 1" sheetId="1" r:id="rId1"/>
  </sheets>
  <externalReferences>
    <externalReference r:id="rId4"/>
  </externalReferences>
  <definedNames>
    <definedName name="_xlnm.Print_Area" localSheetId="0">'ZK-05-2009-78, př. 1'!$A$1:$K$120</definedName>
  </definedNames>
  <calcPr fullCalcOnLoad="1"/>
</workbook>
</file>

<file path=xl/sharedStrings.xml><?xml version="1.0" encoding="utf-8"?>
<sst xmlns="http://schemas.openxmlformats.org/spreadsheetml/2006/main" count="127" uniqueCount="47">
  <si>
    <t>Ústav sociální péče pro dospělé Věž</t>
  </si>
  <si>
    <t>Psychocentrum - manželská a rodinná poradna kraje Vysočina</t>
  </si>
  <si>
    <t>Nazev Organizace</t>
  </si>
  <si>
    <t>/v tis. Kč/</t>
  </si>
  <si>
    <t>Ústav sociální péče Jinošov</t>
  </si>
  <si>
    <t>Ústav sociální péče Zboží</t>
  </si>
  <si>
    <t>Domov pro seniory Havlíčkův Brod</t>
  </si>
  <si>
    <t>Ústav sociální péče Křižanov</t>
  </si>
  <si>
    <t>Domov důchodců Proseč-Obořiště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</si>
  <si>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</si>
  <si>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</si>
  <si>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</si>
  <si>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</si>
  <si>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</si>
  <si>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</si>
  <si>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</si>
  <si>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</si>
  <si>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</si>
  <si>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</si>
  <si>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</si>
  <si>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</si>
  <si>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</si>
  <si>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</si>
  <si>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</si>
  <si>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Celkem</t>
  </si>
  <si>
    <t>Rozpočet výdajů celkem</t>
  </si>
  <si>
    <t>schválený</t>
  </si>
  <si>
    <t>po úpravě</t>
  </si>
  <si>
    <t>Zvýšení</t>
  </si>
  <si>
    <t xml:space="preserve">I. Rozpočtové opatření </t>
  </si>
  <si>
    <t>Paragraf</t>
  </si>
  <si>
    <t>v tis. Kč</t>
  </si>
  <si>
    <t>Rozpočet výdajů po úpravě</t>
  </si>
  <si>
    <t>Odvod z investičního fondu</t>
  </si>
  <si>
    <t>Dotace z kapitoly Rezerva a rozvoj kraje</t>
  </si>
  <si>
    <t>z toho:</t>
  </si>
  <si>
    <t>IV. Závazný ukazatel Limit prostředků na platy u příspěvkových organizací na rok 2009</t>
  </si>
  <si>
    <t>III. Závazný ukazatel příspěvek na provoz u příspěvkových organizací na rok 2009</t>
  </si>
  <si>
    <t>Návrh na změnu " + "</t>
  </si>
  <si>
    <t>-úprava závazného ukazatele příspěvek na provoz (položka 5331, UZ 00000000)</t>
  </si>
  <si>
    <t>II. Dodatečný odvod z investičního fondu u příspěvkových organizací na rok 2009</t>
  </si>
  <si>
    <t>změna "+"</t>
  </si>
  <si>
    <t>počet stran: 2</t>
  </si>
  <si>
    <t>Schválený odvod z investičního fondu</t>
  </si>
  <si>
    <t>Upravený odvod z investičního fondu</t>
  </si>
  <si>
    <t>Změna "+"</t>
  </si>
  <si>
    <t>ZK-05-2009-78,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</si>
</sst>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2" borderId="4" xfId="20" applyFont="1" applyFill="1" applyBorder="1">
      <alignment/>
      <protection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4" fillId="0" borderId="0" xfId="20" applyFont="1" applyFill="1" applyBorder="1" applyAlignment="1">
      <alignment/>
      <protection/>
    </xf>
    <xf numFmtId="0" fontId="6" fillId="0" borderId="0" xfId="0" applyFont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2" borderId="11" xfId="20" applyFont="1" applyFill="1" applyBorder="1" applyAlignment="1">
      <alignment/>
      <protection/>
    </xf>
    <xf numFmtId="0" fontId="4" fillId="2" borderId="12" xfId="20" applyFont="1" applyFill="1" applyBorder="1">
      <alignment/>
      <protection/>
    </xf>
    <xf numFmtId="3" fontId="3" fillId="0" borderId="5" xfId="0" applyNumberFormat="1" applyFont="1" applyFill="1" applyBorder="1" applyAlignment="1">
      <alignment horizontal="right"/>
    </xf>
    <xf numFmtId="0" fontId="4" fillId="2" borderId="13" xfId="20" applyFont="1" applyFill="1" applyBorder="1">
      <alignment/>
      <protection/>
    </xf>
    <xf numFmtId="0" fontId="4" fillId="2" borderId="14" xfId="20" applyFont="1" applyFill="1" applyBorder="1">
      <alignment/>
      <protection/>
    </xf>
    <xf numFmtId="0" fontId="4" fillId="2" borderId="15" xfId="20" applyFont="1" applyFill="1" applyBorder="1">
      <alignment/>
      <protection/>
    </xf>
    <xf numFmtId="0" fontId="4" fillId="0" borderId="16" xfId="0" applyFont="1" applyBorder="1" applyAlignment="1">
      <alignment horizontal="center"/>
    </xf>
    <xf numFmtId="3" fontId="4" fillId="2" borderId="1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4" fillId="2" borderId="18" xfId="20" applyFont="1" applyFill="1" applyBorder="1">
      <alignment/>
      <protection/>
    </xf>
    <xf numFmtId="0" fontId="4" fillId="2" borderId="19" xfId="20" applyFont="1" applyFill="1" applyBorder="1">
      <alignment/>
      <protection/>
    </xf>
    <xf numFmtId="3" fontId="3" fillId="0" borderId="8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4" fillId="2" borderId="23" xfId="20" applyFont="1" applyFill="1" applyBorder="1">
      <alignment/>
      <protection/>
    </xf>
    <xf numFmtId="3" fontId="4" fillId="3" borderId="7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/>
    </xf>
    <xf numFmtId="167" fontId="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2" borderId="29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3" fillId="0" borderId="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3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4" fillId="3" borderId="9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3" fontId="4" fillId="3" borderId="32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2" borderId="37" xfId="20" applyFont="1" applyFill="1" applyBorder="1">
      <alignment/>
      <protection/>
    </xf>
    <xf numFmtId="3" fontId="3" fillId="0" borderId="34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4" fillId="3" borderId="24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 horizontal="right"/>
    </xf>
    <xf numFmtId="3" fontId="4" fillId="2" borderId="4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19" xfId="20" applyFont="1" applyFill="1" applyBorder="1" applyAlignment="1">
      <alignment/>
      <protection/>
    </xf>
    <xf numFmtId="0" fontId="3" fillId="0" borderId="52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51" xfId="0" applyFont="1" applyBorder="1" applyAlignment="1">
      <alignment/>
    </xf>
    <xf numFmtId="0" fontId="4" fillId="2" borderId="53" xfId="20" applyFont="1" applyFill="1" applyBorder="1" applyAlignment="1">
      <alignment/>
      <protection/>
    </xf>
    <xf numFmtId="0" fontId="3" fillId="0" borderId="55" xfId="0" applyFont="1" applyBorder="1" applyAlignment="1">
      <alignment/>
    </xf>
    <xf numFmtId="0" fontId="4" fillId="2" borderId="11" xfId="20" applyFont="1" applyFill="1" applyBorder="1" applyAlignment="1">
      <alignment/>
      <protection/>
    </xf>
    <xf numFmtId="0" fontId="3" fillId="0" borderId="12" xfId="0" applyFont="1" applyBorder="1" applyAlignment="1">
      <alignment/>
    </xf>
    <xf numFmtId="0" fontId="4" fillId="2" borderId="5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/>
    </xf>
    <xf numFmtId="0" fontId="4" fillId="2" borderId="2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23" xfId="0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Dokumenty\Soubory\2009\ROZPO&#268;ET%202009\Kopie%20-%20ZK-07-2008-14p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Závaz. ukaz."/>
      <sheetName val="Transfery"/>
    </sheetNames>
    <sheetDataSet>
      <sheetData sheetId="20">
        <row r="178">
          <cell r="F178">
            <v>0</v>
          </cell>
        </row>
        <row r="179">
          <cell r="F179">
            <v>106</v>
          </cell>
        </row>
        <row r="181">
          <cell r="F181">
            <v>170</v>
          </cell>
        </row>
        <row r="182">
          <cell r="F182">
            <v>124</v>
          </cell>
        </row>
        <row r="183">
          <cell r="F183">
            <v>64</v>
          </cell>
        </row>
        <row r="184">
          <cell r="F184">
            <v>250</v>
          </cell>
        </row>
        <row r="186">
          <cell r="F186">
            <v>1474</v>
          </cell>
        </row>
        <row r="187">
          <cell r="F187">
            <v>592</v>
          </cell>
        </row>
        <row r="189">
          <cell r="F189">
            <v>177</v>
          </cell>
        </row>
        <row r="190">
          <cell r="F190">
            <v>306</v>
          </cell>
        </row>
        <row r="191">
          <cell r="F191">
            <v>0</v>
          </cell>
        </row>
        <row r="192">
          <cell r="F192">
            <v>166</v>
          </cell>
        </row>
        <row r="193">
          <cell r="F193">
            <v>0</v>
          </cell>
        </row>
        <row r="194">
          <cell r="F194">
            <v>238</v>
          </cell>
        </row>
        <row r="195">
          <cell r="F195">
            <v>381</v>
          </cell>
        </row>
        <row r="196">
          <cell r="F196">
            <v>167</v>
          </cell>
        </row>
        <row r="197">
          <cell r="F197">
            <v>1131</v>
          </cell>
        </row>
        <row r="198">
          <cell r="F198">
            <v>572</v>
          </cell>
        </row>
        <row r="199">
          <cell r="F199">
            <v>1118</v>
          </cell>
        </row>
        <row r="200">
          <cell r="F200">
            <v>15</v>
          </cell>
        </row>
        <row r="202">
          <cell r="F20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0"/>
  <sheetViews>
    <sheetView tabSelected="1" zoomScale="85" zoomScaleNormal="85" workbookViewId="0" topLeftCell="A1">
      <pane xSplit="3" topLeftCell="D1" activePane="topRight" state="frozen"/>
      <selection pane="topLeft" activeCell="A1" sqref="A1"/>
      <selection pane="topRight" activeCell="J2" sqref="J2"/>
    </sheetView>
  </sheetViews>
  <sheetFormatPr defaultColWidth="9.00390625" defaultRowHeight="12.75"/>
  <cols>
    <col min="1" max="1" width="3.875" style="7" customWidth="1"/>
    <col min="2" max="2" width="14.75390625" style="7" customWidth="1"/>
    <col min="3" max="3" width="67.25390625" style="7" customWidth="1"/>
    <col min="4" max="4" width="15.375" style="7" customWidth="1"/>
    <col min="5" max="5" width="17.00390625" style="7" customWidth="1"/>
    <col min="6" max="6" width="18.75390625" style="7" customWidth="1"/>
    <col min="7" max="7" width="12.75390625" style="7" hidden="1" customWidth="1"/>
    <col min="8" max="8" width="17.375" style="7" customWidth="1"/>
    <col min="9" max="9" width="16.125" style="7" customWidth="1"/>
    <col min="10" max="10" width="22.625" style="7" customWidth="1"/>
    <col min="11" max="11" width="12.75390625" style="7" hidden="1" customWidth="1"/>
    <col min="12" max="12" width="22.25390625" style="7" customWidth="1"/>
    <col min="13" max="13" width="12.75390625" style="7" customWidth="1"/>
    <col min="14" max="14" width="13.625" style="7" customWidth="1"/>
    <col min="15" max="16384" width="9.125" style="7" customWidth="1"/>
  </cols>
  <sheetData>
    <row r="1" ht="3" customHeight="1"/>
    <row r="2" ht="15">
      <c r="J2" s="8" t="s">
        <v>46</v>
      </c>
    </row>
    <row r="3" ht="15">
      <c r="J3" s="8" t="s">
        <v>42</v>
      </c>
    </row>
    <row r="4" spans="2:13" ht="15">
      <c r="B4" s="18" t="s">
        <v>29</v>
      </c>
      <c r="M4" s="8"/>
    </row>
    <row r="5" ht="15">
      <c r="M5" s="8"/>
    </row>
    <row r="6" spans="2:13" ht="19.5" customHeight="1">
      <c r="B6" s="56" t="s">
        <v>28</v>
      </c>
      <c r="M6" s="8"/>
    </row>
    <row r="7" spans="2:13" ht="19.5" customHeight="1" thickBot="1">
      <c r="B7" s="56" t="s">
        <v>39</v>
      </c>
      <c r="J7" s="71" t="s">
        <v>31</v>
      </c>
      <c r="M7" s="8"/>
    </row>
    <row r="8" spans="2:14" ht="24.75" customHeight="1" thickBot="1">
      <c r="B8" s="111" t="s">
        <v>30</v>
      </c>
      <c r="C8" s="116" t="s">
        <v>2</v>
      </c>
      <c r="D8" s="127" t="s">
        <v>25</v>
      </c>
      <c r="E8" s="128"/>
      <c r="F8" s="100" t="s">
        <v>38</v>
      </c>
      <c r="G8" s="101"/>
      <c r="H8" s="101"/>
      <c r="I8" s="102"/>
      <c r="J8" s="95" t="s">
        <v>32</v>
      </c>
      <c r="K8" s="3"/>
      <c r="L8" s="3"/>
      <c r="M8" s="5"/>
      <c r="N8" s="3"/>
    </row>
    <row r="9" spans="2:14" ht="24.75" customHeight="1">
      <c r="B9" s="129"/>
      <c r="C9" s="125"/>
      <c r="D9" s="130" t="s">
        <v>26</v>
      </c>
      <c r="E9" s="132" t="s">
        <v>27</v>
      </c>
      <c r="F9" s="103" t="s">
        <v>35</v>
      </c>
      <c r="G9" s="104"/>
      <c r="H9" s="104"/>
      <c r="I9" s="105" t="s">
        <v>24</v>
      </c>
      <c r="J9" s="96"/>
      <c r="K9" s="3"/>
      <c r="L9" s="3"/>
      <c r="M9" s="5"/>
      <c r="N9" s="3"/>
    </row>
    <row r="10" spans="2:14" ht="45.75" customHeight="1" thickBot="1">
      <c r="B10" s="112"/>
      <c r="C10" s="126"/>
      <c r="D10" s="131"/>
      <c r="E10" s="133"/>
      <c r="F10" s="63" t="s">
        <v>33</v>
      </c>
      <c r="G10" s="43"/>
      <c r="H10" s="64" t="s">
        <v>34</v>
      </c>
      <c r="I10" s="106"/>
      <c r="J10" s="97"/>
      <c r="K10" s="5"/>
      <c r="L10" s="5"/>
      <c r="M10" s="6"/>
      <c r="N10" s="4"/>
    </row>
    <row r="11" spans="2:14" ht="19.5" customHeight="1">
      <c r="B11" s="118">
        <v>4357</v>
      </c>
      <c r="C11" s="24" t="s">
        <v>10</v>
      </c>
      <c r="D11" s="13">
        <v>3010</v>
      </c>
      <c r="E11" s="36">
        <v>3010</v>
      </c>
      <c r="F11" s="13">
        <v>0</v>
      </c>
      <c r="G11" s="14"/>
      <c r="H11" s="39">
        <v>0</v>
      </c>
      <c r="I11" s="49">
        <f>F11+H11</f>
        <v>0</v>
      </c>
      <c r="J11" s="47">
        <f>E11+I11</f>
        <v>3010</v>
      </c>
      <c r="K11" s="65"/>
      <c r="L11" s="65"/>
      <c r="M11" s="65"/>
      <c r="N11" s="66"/>
    </row>
    <row r="12" spans="2:14" ht="19.5" customHeight="1">
      <c r="B12" s="107"/>
      <c r="C12" s="25" t="s">
        <v>11</v>
      </c>
      <c r="D12" s="15">
        <v>612</v>
      </c>
      <c r="E12" s="44">
        <v>612</v>
      </c>
      <c r="F12" s="15">
        <v>0</v>
      </c>
      <c r="G12" s="12"/>
      <c r="H12" s="40">
        <v>0</v>
      </c>
      <c r="I12" s="50">
        <f aca="true" t="shared" si="0" ref="I12:I32">F12+H12</f>
        <v>0</v>
      </c>
      <c r="J12" s="48">
        <f aca="true" t="shared" si="1" ref="J12:J32">E12+I12</f>
        <v>612</v>
      </c>
      <c r="K12" s="67"/>
      <c r="L12" s="67"/>
      <c r="M12" s="67"/>
      <c r="N12" s="66"/>
    </row>
    <row r="13" spans="2:14" ht="19.5" customHeight="1">
      <c r="B13" s="107"/>
      <c r="C13" s="25" t="s">
        <v>12</v>
      </c>
      <c r="D13" s="15">
        <v>1023</v>
      </c>
      <c r="E13" s="45">
        <v>1023</v>
      </c>
      <c r="F13" s="15">
        <v>0</v>
      </c>
      <c r="G13" s="12"/>
      <c r="H13" s="40">
        <v>161</v>
      </c>
      <c r="I13" s="50">
        <f t="shared" si="0"/>
        <v>161</v>
      </c>
      <c r="J13" s="48">
        <f t="shared" si="1"/>
        <v>1184</v>
      </c>
      <c r="K13" s="67"/>
      <c r="L13" s="67"/>
      <c r="M13" s="67"/>
      <c r="N13" s="66"/>
    </row>
    <row r="14" spans="2:14" ht="19.5" customHeight="1">
      <c r="B14" s="107"/>
      <c r="C14" s="25" t="s">
        <v>8</v>
      </c>
      <c r="D14" s="15">
        <v>1037</v>
      </c>
      <c r="E14" s="44">
        <v>1037</v>
      </c>
      <c r="F14" s="15">
        <v>82</v>
      </c>
      <c r="G14" s="12"/>
      <c r="H14" s="40">
        <v>0</v>
      </c>
      <c r="I14" s="50">
        <f t="shared" si="0"/>
        <v>82</v>
      </c>
      <c r="J14" s="48">
        <f t="shared" si="1"/>
        <v>1119</v>
      </c>
      <c r="K14" s="67"/>
      <c r="L14" s="67"/>
      <c r="M14" s="67"/>
      <c r="N14" s="66"/>
    </row>
    <row r="15" spans="2:14" ht="19.5" customHeight="1">
      <c r="B15" s="107"/>
      <c r="C15" s="25" t="s">
        <v>13</v>
      </c>
      <c r="D15" s="15">
        <v>2001</v>
      </c>
      <c r="E15" s="44">
        <v>2001</v>
      </c>
      <c r="F15" s="15">
        <v>0</v>
      </c>
      <c r="G15" s="12"/>
      <c r="H15" s="40">
        <v>0</v>
      </c>
      <c r="I15" s="50">
        <f t="shared" si="0"/>
        <v>0</v>
      </c>
      <c r="J15" s="48">
        <f t="shared" si="1"/>
        <v>2001</v>
      </c>
      <c r="K15" s="67"/>
      <c r="L15" s="67"/>
      <c r="M15" s="67"/>
      <c r="N15" s="66"/>
    </row>
    <row r="16" spans="2:14" ht="19.5" customHeight="1">
      <c r="B16" s="107"/>
      <c r="C16" s="25" t="s">
        <v>14</v>
      </c>
      <c r="D16" s="15">
        <v>1764</v>
      </c>
      <c r="E16" s="44">
        <v>1764</v>
      </c>
      <c r="F16" s="15">
        <v>300</v>
      </c>
      <c r="G16" s="12"/>
      <c r="H16" s="40">
        <v>664</v>
      </c>
      <c r="I16" s="50">
        <f t="shared" si="0"/>
        <v>964</v>
      </c>
      <c r="J16" s="48">
        <f t="shared" si="1"/>
        <v>2728</v>
      </c>
      <c r="K16" s="67"/>
      <c r="L16" s="67"/>
      <c r="M16" s="67"/>
      <c r="N16" s="66"/>
    </row>
    <row r="17" spans="2:14" ht="19.5" customHeight="1">
      <c r="B17" s="107"/>
      <c r="C17" s="25" t="s">
        <v>6</v>
      </c>
      <c r="D17" s="16">
        <v>1008</v>
      </c>
      <c r="E17" s="37">
        <v>1008</v>
      </c>
      <c r="F17" s="16">
        <v>0</v>
      </c>
      <c r="G17" s="11"/>
      <c r="H17" s="41">
        <v>274</v>
      </c>
      <c r="I17" s="50">
        <f t="shared" si="0"/>
        <v>274</v>
      </c>
      <c r="J17" s="48">
        <f t="shared" si="1"/>
        <v>1282</v>
      </c>
      <c r="K17" s="65"/>
      <c r="L17" s="65"/>
      <c r="M17" s="65"/>
      <c r="N17" s="66"/>
    </row>
    <row r="18" spans="2:14" ht="19.5" customHeight="1">
      <c r="B18" s="119"/>
      <c r="C18" s="25" t="s">
        <v>15</v>
      </c>
      <c r="D18" s="34">
        <v>1927</v>
      </c>
      <c r="E18" s="46">
        <v>1927</v>
      </c>
      <c r="F18" s="34">
        <v>0</v>
      </c>
      <c r="G18" s="23"/>
      <c r="H18" s="42">
        <v>298</v>
      </c>
      <c r="I18" s="50">
        <f t="shared" si="0"/>
        <v>298</v>
      </c>
      <c r="J18" s="48">
        <f t="shared" si="1"/>
        <v>2225</v>
      </c>
      <c r="K18" s="68"/>
      <c r="L18" s="68"/>
      <c r="M18" s="68"/>
      <c r="N18" s="69"/>
    </row>
    <row r="19" spans="2:14" ht="19.5" customHeight="1">
      <c r="B19" s="119"/>
      <c r="C19" s="25" t="s">
        <v>16</v>
      </c>
      <c r="D19" s="34">
        <v>1364</v>
      </c>
      <c r="E19" s="46">
        <v>1364</v>
      </c>
      <c r="F19" s="34">
        <v>776</v>
      </c>
      <c r="G19" s="23"/>
      <c r="H19" s="42">
        <v>0</v>
      </c>
      <c r="I19" s="50">
        <f t="shared" si="0"/>
        <v>776</v>
      </c>
      <c r="J19" s="48">
        <f t="shared" si="1"/>
        <v>2140</v>
      </c>
      <c r="K19" s="68"/>
      <c r="L19" s="68"/>
      <c r="M19" s="68"/>
      <c r="N19" s="69"/>
    </row>
    <row r="20" spans="2:14" ht="19.5" customHeight="1">
      <c r="B20" s="119"/>
      <c r="C20" s="25" t="s">
        <v>17</v>
      </c>
      <c r="D20" s="34">
        <v>2891</v>
      </c>
      <c r="E20" s="46">
        <v>2891</v>
      </c>
      <c r="F20" s="34">
        <v>222</v>
      </c>
      <c r="G20" s="23"/>
      <c r="H20" s="42">
        <v>0</v>
      </c>
      <c r="I20" s="50">
        <f t="shared" si="0"/>
        <v>222</v>
      </c>
      <c r="J20" s="48">
        <f t="shared" si="1"/>
        <v>3113</v>
      </c>
      <c r="K20" s="68"/>
      <c r="L20" s="68"/>
      <c r="M20" s="68"/>
      <c r="N20" s="69"/>
    </row>
    <row r="21" spans="2:14" ht="19.5" customHeight="1">
      <c r="B21" s="119"/>
      <c r="C21" s="25" t="s">
        <v>18</v>
      </c>
      <c r="D21" s="34">
        <v>2550</v>
      </c>
      <c r="E21" s="46">
        <v>2550</v>
      </c>
      <c r="F21" s="34">
        <v>484</v>
      </c>
      <c r="G21" s="23"/>
      <c r="H21" s="42">
        <v>0</v>
      </c>
      <c r="I21" s="50">
        <f t="shared" si="0"/>
        <v>484</v>
      </c>
      <c r="J21" s="48">
        <f t="shared" si="1"/>
        <v>3034</v>
      </c>
      <c r="K21" s="68"/>
      <c r="L21" s="68"/>
      <c r="M21" s="68"/>
      <c r="N21" s="69"/>
    </row>
    <row r="22" spans="2:14" ht="19.5" customHeight="1">
      <c r="B22" s="119"/>
      <c r="C22" s="25" t="s">
        <v>19</v>
      </c>
      <c r="D22" s="34">
        <v>2150</v>
      </c>
      <c r="E22" s="46">
        <v>2150</v>
      </c>
      <c r="F22" s="34">
        <v>300</v>
      </c>
      <c r="G22" s="23"/>
      <c r="H22" s="42">
        <v>477</v>
      </c>
      <c r="I22" s="50">
        <f t="shared" si="0"/>
        <v>777</v>
      </c>
      <c r="J22" s="48">
        <f t="shared" si="1"/>
        <v>2927</v>
      </c>
      <c r="K22" s="68"/>
      <c r="L22" s="68"/>
      <c r="M22" s="68"/>
      <c r="N22" s="69"/>
    </row>
    <row r="23" spans="2:14" ht="19.5" customHeight="1">
      <c r="B23" s="119"/>
      <c r="C23" s="25" t="s">
        <v>4</v>
      </c>
      <c r="D23" s="34">
        <v>1261</v>
      </c>
      <c r="E23" s="46">
        <v>1261</v>
      </c>
      <c r="F23" s="34">
        <v>241</v>
      </c>
      <c r="G23" s="23"/>
      <c r="H23" s="42">
        <v>0</v>
      </c>
      <c r="I23" s="50">
        <f t="shared" si="0"/>
        <v>241</v>
      </c>
      <c r="J23" s="48">
        <f t="shared" si="1"/>
        <v>1502</v>
      </c>
      <c r="K23" s="68"/>
      <c r="L23" s="68"/>
      <c r="M23" s="68"/>
      <c r="N23" s="69"/>
    </row>
    <row r="24" spans="2:14" ht="19.5" customHeight="1">
      <c r="B24" s="119"/>
      <c r="C24" s="25" t="s">
        <v>7</v>
      </c>
      <c r="D24" s="34">
        <v>3186</v>
      </c>
      <c r="E24" s="46">
        <v>3186</v>
      </c>
      <c r="F24" s="34">
        <v>0</v>
      </c>
      <c r="G24" s="23"/>
      <c r="H24" s="42">
        <v>0</v>
      </c>
      <c r="I24" s="50">
        <f t="shared" si="0"/>
        <v>0</v>
      </c>
      <c r="J24" s="48">
        <f t="shared" si="1"/>
        <v>3186</v>
      </c>
      <c r="K24" s="68"/>
      <c r="L24" s="68"/>
      <c r="M24" s="68"/>
      <c r="N24" s="69"/>
    </row>
    <row r="25" spans="2:14" ht="19.5" customHeight="1">
      <c r="B25" s="119"/>
      <c r="C25" s="25" t="s">
        <v>20</v>
      </c>
      <c r="D25" s="34">
        <v>1382</v>
      </c>
      <c r="E25" s="46">
        <v>1382</v>
      </c>
      <c r="F25" s="34">
        <v>500</v>
      </c>
      <c r="G25" s="23"/>
      <c r="H25" s="42">
        <v>768</v>
      </c>
      <c r="I25" s="50">
        <f t="shared" si="0"/>
        <v>1268</v>
      </c>
      <c r="J25" s="48">
        <f t="shared" si="1"/>
        <v>2650</v>
      </c>
      <c r="K25" s="68"/>
      <c r="L25" s="68"/>
      <c r="M25" s="68"/>
      <c r="N25" s="69"/>
    </row>
    <row r="26" spans="2:14" ht="19.5" customHeight="1">
      <c r="B26" s="119"/>
      <c r="C26" s="25" t="s">
        <v>21</v>
      </c>
      <c r="D26" s="34">
        <v>1728</v>
      </c>
      <c r="E26" s="46">
        <v>1728</v>
      </c>
      <c r="F26" s="34">
        <v>130</v>
      </c>
      <c r="G26" s="23"/>
      <c r="H26" s="42">
        <v>991</v>
      </c>
      <c r="I26" s="50">
        <f t="shared" si="0"/>
        <v>1121</v>
      </c>
      <c r="J26" s="48">
        <f t="shared" si="1"/>
        <v>2849</v>
      </c>
      <c r="K26" s="68"/>
      <c r="L26" s="68"/>
      <c r="M26" s="68"/>
      <c r="N26" s="69"/>
    </row>
    <row r="27" spans="2:14" ht="19.5" customHeight="1">
      <c r="B27" s="119"/>
      <c r="C27" s="25" t="s">
        <v>22</v>
      </c>
      <c r="D27" s="34">
        <v>1728</v>
      </c>
      <c r="E27" s="46">
        <v>1728</v>
      </c>
      <c r="F27" s="34">
        <v>0</v>
      </c>
      <c r="G27" s="23"/>
      <c r="H27" s="42">
        <v>1200</v>
      </c>
      <c r="I27" s="50">
        <f t="shared" si="0"/>
        <v>1200</v>
      </c>
      <c r="J27" s="48">
        <f t="shared" si="1"/>
        <v>2928</v>
      </c>
      <c r="K27" s="68"/>
      <c r="L27" s="68"/>
      <c r="M27" s="68"/>
      <c r="N27" s="69"/>
    </row>
    <row r="28" spans="2:14" ht="19.5" customHeight="1">
      <c r="B28" s="119"/>
      <c r="C28" s="25" t="s">
        <v>0</v>
      </c>
      <c r="D28" s="34">
        <v>1382</v>
      </c>
      <c r="E28" s="46">
        <v>1382</v>
      </c>
      <c r="F28" s="34">
        <v>0</v>
      </c>
      <c r="G28" s="23"/>
      <c r="H28" s="42">
        <v>162</v>
      </c>
      <c r="I28" s="50">
        <f t="shared" si="0"/>
        <v>162</v>
      </c>
      <c r="J28" s="48">
        <f t="shared" si="1"/>
        <v>1544</v>
      </c>
      <c r="K28" s="68"/>
      <c r="L28" s="68"/>
      <c r="M28" s="68"/>
      <c r="N28" s="69"/>
    </row>
    <row r="29" spans="2:14" ht="19.5" customHeight="1">
      <c r="B29" s="119"/>
      <c r="C29" s="25" t="s">
        <v>23</v>
      </c>
      <c r="D29" s="34">
        <v>1244</v>
      </c>
      <c r="E29" s="46">
        <v>1269</v>
      </c>
      <c r="F29" s="34">
        <v>800</v>
      </c>
      <c r="G29" s="23"/>
      <c r="H29" s="42">
        <v>1786</v>
      </c>
      <c r="I29" s="50">
        <f t="shared" si="0"/>
        <v>2586</v>
      </c>
      <c r="J29" s="48">
        <f t="shared" si="1"/>
        <v>3855</v>
      </c>
      <c r="K29" s="68"/>
      <c r="L29" s="68"/>
      <c r="M29" s="68"/>
      <c r="N29" s="69"/>
    </row>
    <row r="30" spans="2:14" ht="19.5" customHeight="1">
      <c r="B30" s="119"/>
      <c r="C30" s="25" t="s">
        <v>5</v>
      </c>
      <c r="D30" s="34">
        <v>1037</v>
      </c>
      <c r="E30" s="46">
        <v>1037</v>
      </c>
      <c r="F30" s="34">
        <v>700</v>
      </c>
      <c r="G30" s="23"/>
      <c r="H30" s="42">
        <v>154</v>
      </c>
      <c r="I30" s="50">
        <f t="shared" si="0"/>
        <v>854</v>
      </c>
      <c r="J30" s="48">
        <f t="shared" si="1"/>
        <v>1891</v>
      </c>
      <c r="K30" s="68"/>
      <c r="L30" s="68"/>
      <c r="M30" s="68"/>
      <c r="N30" s="69"/>
    </row>
    <row r="31" spans="2:14" ht="19.5" customHeight="1" thickBot="1">
      <c r="B31" s="120"/>
      <c r="C31" s="32" t="s">
        <v>9</v>
      </c>
      <c r="D31" s="34">
        <v>3394</v>
      </c>
      <c r="E31" s="46">
        <v>3394</v>
      </c>
      <c r="F31" s="34">
        <v>1158</v>
      </c>
      <c r="G31" s="23"/>
      <c r="H31" s="42">
        <v>1520</v>
      </c>
      <c r="I31" s="50">
        <f t="shared" si="0"/>
        <v>2678</v>
      </c>
      <c r="J31" s="48">
        <f t="shared" si="1"/>
        <v>6072</v>
      </c>
      <c r="K31" s="68"/>
      <c r="L31" s="68"/>
      <c r="M31" s="68"/>
      <c r="N31" s="69"/>
    </row>
    <row r="32" spans="2:14" ht="19.5" customHeight="1" thickBot="1">
      <c r="B32" s="80">
        <v>4339</v>
      </c>
      <c r="C32" s="81" t="s">
        <v>1</v>
      </c>
      <c r="D32" s="82">
        <v>1355</v>
      </c>
      <c r="E32" s="83">
        <v>1355</v>
      </c>
      <c r="F32" s="82">
        <v>0</v>
      </c>
      <c r="G32" s="84"/>
      <c r="H32" s="85">
        <v>0</v>
      </c>
      <c r="I32" s="86">
        <f t="shared" si="0"/>
        <v>0</v>
      </c>
      <c r="J32" s="87">
        <f t="shared" si="1"/>
        <v>1355</v>
      </c>
      <c r="K32" s="68"/>
      <c r="L32" s="68"/>
      <c r="M32" s="68"/>
      <c r="N32" s="69"/>
    </row>
    <row r="33" spans="2:11" ht="19.5" customHeight="1" thickBot="1">
      <c r="B33" s="123" t="s">
        <v>24</v>
      </c>
      <c r="C33" s="124"/>
      <c r="D33" s="88">
        <f aca="true" t="shared" si="2" ref="D33:K33">SUM(D11:D32)</f>
        <v>39034</v>
      </c>
      <c r="E33" s="89">
        <f t="shared" si="2"/>
        <v>39059</v>
      </c>
      <c r="F33" s="90">
        <f t="shared" si="2"/>
        <v>5693</v>
      </c>
      <c r="G33" s="88">
        <f t="shared" si="2"/>
        <v>0</v>
      </c>
      <c r="H33" s="88">
        <f t="shared" si="2"/>
        <v>8455</v>
      </c>
      <c r="I33" s="91">
        <f t="shared" si="2"/>
        <v>14148</v>
      </c>
      <c r="J33" s="92">
        <f t="shared" si="2"/>
        <v>53207</v>
      </c>
      <c r="K33" s="35">
        <f t="shared" si="2"/>
        <v>0</v>
      </c>
    </row>
    <row r="34" ht="19.5" customHeight="1"/>
    <row r="35" ht="19.5" customHeight="1"/>
    <row r="36" ht="19.5" customHeight="1">
      <c r="B36" s="18" t="s">
        <v>40</v>
      </c>
    </row>
    <row r="37" spans="2:6" ht="19.5" customHeight="1" thickBot="1">
      <c r="B37" s="18"/>
      <c r="F37" s="71" t="s">
        <v>31</v>
      </c>
    </row>
    <row r="38" spans="2:6" ht="19.5" customHeight="1">
      <c r="B38" s="111" t="s">
        <v>30</v>
      </c>
      <c r="C38" s="113" t="s">
        <v>2</v>
      </c>
      <c r="D38" s="98" t="s">
        <v>43</v>
      </c>
      <c r="E38" s="98" t="s">
        <v>45</v>
      </c>
      <c r="F38" s="98" t="s">
        <v>44</v>
      </c>
    </row>
    <row r="39" spans="2:6" ht="19.5" customHeight="1">
      <c r="B39" s="129"/>
      <c r="C39" s="134"/>
      <c r="D39" s="99"/>
      <c r="E39" s="99"/>
      <c r="F39" s="99"/>
    </row>
    <row r="40" spans="2:6" ht="19.5" customHeight="1" thickBot="1">
      <c r="B40" s="112"/>
      <c r="C40" s="114"/>
      <c r="D40" s="99"/>
      <c r="E40" s="99"/>
      <c r="F40" s="99"/>
    </row>
    <row r="41" spans="2:6" ht="19.5" customHeight="1">
      <c r="B41" s="118">
        <v>4357</v>
      </c>
      <c r="C41" s="24" t="s">
        <v>10</v>
      </c>
      <c r="D41" s="72">
        <f>'[1]Závaz. ukaz.'!$F$194</f>
        <v>238</v>
      </c>
      <c r="E41" s="75">
        <v>0</v>
      </c>
      <c r="F41" s="58">
        <f>D41+E41</f>
        <v>238</v>
      </c>
    </row>
    <row r="42" spans="2:6" ht="19.5" customHeight="1">
      <c r="B42" s="107"/>
      <c r="C42" s="25" t="s">
        <v>11</v>
      </c>
      <c r="D42" s="73">
        <f>'[1]Závaz. ukaz.'!$F$191</f>
        <v>0</v>
      </c>
      <c r="E42" s="76">
        <v>0</v>
      </c>
      <c r="F42" s="60">
        <f aca="true" t="shared" si="3" ref="F42:F62">D42+E42</f>
        <v>0</v>
      </c>
    </row>
    <row r="43" spans="2:6" ht="19.5" customHeight="1">
      <c r="B43" s="107"/>
      <c r="C43" s="25" t="s">
        <v>12</v>
      </c>
      <c r="D43" s="73">
        <f>'[1]Závaz. ukaz.'!$F$193</f>
        <v>0</v>
      </c>
      <c r="E43" s="76">
        <v>0</v>
      </c>
      <c r="F43" s="60">
        <f t="shared" si="3"/>
        <v>0</v>
      </c>
    </row>
    <row r="44" spans="2:6" ht="19.5" customHeight="1">
      <c r="B44" s="107"/>
      <c r="C44" s="25" t="s">
        <v>8</v>
      </c>
      <c r="D44" s="73">
        <f>'[1]Závaz. ukaz.'!$F$192</f>
        <v>166</v>
      </c>
      <c r="E44" s="76">
        <v>82</v>
      </c>
      <c r="F44" s="60">
        <f t="shared" si="3"/>
        <v>248</v>
      </c>
    </row>
    <row r="45" spans="2:6" ht="19.5" customHeight="1">
      <c r="B45" s="107"/>
      <c r="C45" s="25" t="s">
        <v>13</v>
      </c>
      <c r="D45" s="73">
        <f>'[1]Závaz. ukaz.'!$F$200</f>
        <v>15</v>
      </c>
      <c r="E45" s="76">
        <v>0</v>
      </c>
      <c r="F45" s="60">
        <f t="shared" si="3"/>
        <v>15</v>
      </c>
    </row>
    <row r="46" spans="2:6" ht="19.5" customHeight="1">
      <c r="B46" s="107"/>
      <c r="C46" s="25" t="s">
        <v>14</v>
      </c>
      <c r="D46" s="73">
        <f>'[1]Závaz. ukaz.'!$F$190</f>
        <v>306</v>
      </c>
      <c r="E46" s="76">
        <v>300</v>
      </c>
      <c r="F46" s="60">
        <f t="shared" si="3"/>
        <v>606</v>
      </c>
    </row>
    <row r="47" spans="2:6" ht="19.5" customHeight="1">
      <c r="B47" s="107"/>
      <c r="C47" s="25" t="s">
        <v>6</v>
      </c>
      <c r="D47" s="73">
        <f>'[1]Závaz. ukaz.'!$F$189</f>
        <v>177</v>
      </c>
      <c r="E47" s="77">
        <v>0</v>
      </c>
      <c r="F47" s="60">
        <f t="shared" si="3"/>
        <v>177</v>
      </c>
    </row>
    <row r="48" spans="2:6" ht="19.5" customHeight="1">
      <c r="B48" s="119"/>
      <c r="C48" s="25" t="s">
        <v>15</v>
      </c>
      <c r="D48" s="73">
        <f>'[1]Závaz. ukaz.'!$F$195</f>
        <v>381</v>
      </c>
      <c r="E48" s="78">
        <v>0</v>
      </c>
      <c r="F48" s="60">
        <f t="shared" si="3"/>
        <v>381</v>
      </c>
    </row>
    <row r="49" spans="2:6" ht="19.5" customHeight="1">
      <c r="B49" s="119"/>
      <c r="C49" s="25" t="s">
        <v>16</v>
      </c>
      <c r="D49" s="73">
        <f>'[1]Závaz. ukaz.'!$F$199</f>
        <v>1118</v>
      </c>
      <c r="E49" s="78">
        <v>776</v>
      </c>
      <c r="F49" s="60">
        <f t="shared" si="3"/>
        <v>1894</v>
      </c>
    </row>
    <row r="50" spans="2:6" ht="19.5" customHeight="1">
      <c r="B50" s="119"/>
      <c r="C50" s="25" t="s">
        <v>17</v>
      </c>
      <c r="D50" s="73">
        <f>'[1]Závaz. ukaz.'!$F$198</f>
        <v>572</v>
      </c>
      <c r="E50" s="78">
        <v>222</v>
      </c>
      <c r="F50" s="60">
        <f t="shared" si="3"/>
        <v>794</v>
      </c>
    </row>
    <row r="51" spans="2:6" ht="19.5" customHeight="1">
      <c r="B51" s="119"/>
      <c r="C51" s="25" t="s">
        <v>18</v>
      </c>
      <c r="D51" s="73">
        <f>'[1]Závaz. ukaz.'!$F$197</f>
        <v>1131</v>
      </c>
      <c r="E51" s="78">
        <v>484</v>
      </c>
      <c r="F51" s="60">
        <f t="shared" si="3"/>
        <v>1615</v>
      </c>
    </row>
    <row r="52" spans="2:6" ht="19.5" customHeight="1">
      <c r="B52" s="119"/>
      <c r="C52" s="25" t="s">
        <v>19</v>
      </c>
      <c r="D52" s="73">
        <f>'[1]Závaz. ukaz.'!$F$196</f>
        <v>167</v>
      </c>
      <c r="E52" s="78">
        <v>300</v>
      </c>
      <c r="F52" s="60">
        <f t="shared" si="3"/>
        <v>467</v>
      </c>
    </row>
    <row r="53" spans="2:6" ht="19.5" customHeight="1">
      <c r="B53" s="119"/>
      <c r="C53" s="25" t="s">
        <v>4</v>
      </c>
      <c r="D53" s="73">
        <f>'[1]Závaz. ukaz.'!$F$181</f>
        <v>170</v>
      </c>
      <c r="E53" s="78">
        <v>241</v>
      </c>
      <c r="F53" s="60">
        <f t="shared" si="3"/>
        <v>411</v>
      </c>
    </row>
    <row r="54" spans="2:6" ht="19.5" customHeight="1">
      <c r="B54" s="119"/>
      <c r="C54" s="25" t="s">
        <v>7</v>
      </c>
      <c r="D54" s="73">
        <f>'[1]Závaz. ukaz.'!$F$187</f>
        <v>592</v>
      </c>
      <c r="E54" s="78">
        <v>0</v>
      </c>
      <c r="F54" s="60">
        <f t="shared" si="3"/>
        <v>592</v>
      </c>
    </row>
    <row r="55" spans="2:6" ht="19.5" customHeight="1">
      <c r="B55" s="119"/>
      <c r="C55" s="25" t="s">
        <v>20</v>
      </c>
      <c r="D55" s="73">
        <v>482</v>
      </c>
      <c r="E55" s="78">
        <v>500</v>
      </c>
      <c r="F55" s="60">
        <f t="shared" si="3"/>
        <v>982</v>
      </c>
    </row>
    <row r="56" spans="2:6" ht="19.5" customHeight="1">
      <c r="B56" s="119"/>
      <c r="C56" s="25" t="s">
        <v>21</v>
      </c>
      <c r="D56" s="73">
        <f>'[1]Závaz. ukaz.'!$F$184</f>
        <v>250</v>
      </c>
      <c r="E56" s="78">
        <v>130</v>
      </c>
      <c r="F56" s="60">
        <f t="shared" si="3"/>
        <v>380</v>
      </c>
    </row>
    <row r="57" spans="2:6" ht="19.5" customHeight="1">
      <c r="B57" s="119"/>
      <c r="C57" s="25" t="s">
        <v>22</v>
      </c>
      <c r="D57" s="73">
        <f>'[1]Závaz. ukaz.'!$F$182</f>
        <v>124</v>
      </c>
      <c r="E57" s="78">
        <v>0</v>
      </c>
      <c r="F57" s="60">
        <f t="shared" si="3"/>
        <v>124</v>
      </c>
    </row>
    <row r="58" spans="2:6" ht="19.5" customHeight="1">
      <c r="B58" s="119"/>
      <c r="C58" s="25" t="s">
        <v>0</v>
      </c>
      <c r="D58" s="73">
        <f>'[1]Závaz. ukaz.'!$F$179</f>
        <v>106</v>
      </c>
      <c r="E58" s="78">
        <v>0</v>
      </c>
      <c r="F58" s="60">
        <f t="shared" si="3"/>
        <v>106</v>
      </c>
    </row>
    <row r="59" spans="2:6" ht="19.5" customHeight="1">
      <c r="B59" s="119"/>
      <c r="C59" s="25" t="s">
        <v>23</v>
      </c>
      <c r="D59" s="73">
        <f>'[1]Závaz. ukaz.'!$F$183</f>
        <v>64</v>
      </c>
      <c r="E59" s="78">
        <v>800</v>
      </c>
      <c r="F59" s="60">
        <f t="shared" si="3"/>
        <v>864</v>
      </c>
    </row>
    <row r="60" spans="2:6" ht="19.5" customHeight="1">
      <c r="B60" s="119"/>
      <c r="C60" s="25" t="s">
        <v>5</v>
      </c>
      <c r="D60" s="73">
        <f>'[1]Závaz. ukaz.'!$F$178</f>
        <v>0</v>
      </c>
      <c r="E60" s="78">
        <v>700</v>
      </c>
      <c r="F60" s="60">
        <f t="shared" si="3"/>
        <v>700</v>
      </c>
    </row>
    <row r="61" spans="2:6" ht="19.5" customHeight="1" thickBot="1">
      <c r="B61" s="120"/>
      <c r="C61" s="32" t="s">
        <v>9</v>
      </c>
      <c r="D61" s="73">
        <f>'[1]Závaz. ukaz.'!$F$186</f>
        <v>1474</v>
      </c>
      <c r="E61" s="78">
        <v>1158</v>
      </c>
      <c r="F61" s="60">
        <f t="shared" si="3"/>
        <v>2632</v>
      </c>
    </row>
    <row r="62" spans="2:6" ht="19.5" customHeight="1" thickBot="1">
      <c r="B62" s="29">
        <v>4339</v>
      </c>
      <c r="C62" s="33" t="s">
        <v>1</v>
      </c>
      <c r="D62" s="74">
        <f>'[1]Závaz. ukaz.'!$F$202</f>
        <v>24</v>
      </c>
      <c r="E62" s="79">
        <v>0</v>
      </c>
      <c r="F62" s="62">
        <f t="shared" si="3"/>
        <v>24</v>
      </c>
    </row>
    <row r="63" spans="2:6" ht="19.5" customHeight="1" thickBot="1">
      <c r="B63" s="121" t="s">
        <v>24</v>
      </c>
      <c r="C63" s="122"/>
      <c r="D63" s="51">
        <f>SUM(D41:D62)</f>
        <v>7557</v>
      </c>
      <c r="E63" s="51">
        <f>SUM(E41:E62)</f>
        <v>5693</v>
      </c>
      <c r="F63" s="51">
        <f>SUM(F41:F62)</f>
        <v>13250</v>
      </c>
    </row>
    <row r="64" ht="19.5" customHeight="1"/>
    <row r="65" ht="19.5" customHeight="1"/>
    <row r="66" spans="2:3" ht="19.5" customHeight="1">
      <c r="B66" s="18" t="s">
        <v>37</v>
      </c>
      <c r="C66" s="8"/>
    </row>
    <row r="67" spans="2:3" ht="19.5" customHeight="1" thickBot="1">
      <c r="B67" s="8"/>
      <c r="C67" s="8"/>
    </row>
    <row r="68" spans="2:4" ht="19.5" customHeight="1">
      <c r="B68" s="111" t="s">
        <v>30</v>
      </c>
      <c r="C68" s="113" t="s">
        <v>2</v>
      </c>
      <c r="D68" s="93" t="s">
        <v>31</v>
      </c>
    </row>
    <row r="69" spans="2:4" ht="19.5" customHeight="1" thickBot="1">
      <c r="B69" s="112"/>
      <c r="C69" s="114"/>
      <c r="D69" s="94"/>
    </row>
    <row r="70" spans="2:4" ht="19.5" customHeight="1">
      <c r="B70" s="118">
        <v>4357</v>
      </c>
      <c r="C70" s="24" t="s">
        <v>10</v>
      </c>
      <c r="D70" s="19">
        <f>J11</f>
        <v>3010</v>
      </c>
    </row>
    <row r="71" spans="2:4" ht="19.5" customHeight="1">
      <c r="B71" s="119"/>
      <c r="C71" s="25" t="s">
        <v>11</v>
      </c>
      <c r="D71" s="20">
        <f aca="true" t="shared" si="4" ref="D71:D91">J12</f>
        <v>612</v>
      </c>
    </row>
    <row r="72" spans="2:4" ht="19.5" customHeight="1">
      <c r="B72" s="119"/>
      <c r="C72" s="25" t="s">
        <v>12</v>
      </c>
      <c r="D72" s="20">
        <f t="shared" si="4"/>
        <v>1184</v>
      </c>
    </row>
    <row r="73" spans="2:4" ht="19.5" customHeight="1">
      <c r="B73" s="119"/>
      <c r="C73" s="25" t="s">
        <v>8</v>
      </c>
      <c r="D73" s="20">
        <f t="shared" si="4"/>
        <v>1119</v>
      </c>
    </row>
    <row r="74" spans="2:4" ht="19.5" customHeight="1">
      <c r="B74" s="119"/>
      <c r="C74" s="25" t="s">
        <v>13</v>
      </c>
      <c r="D74" s="20">
        <f t="shared" si="4"/>
        <v>2001</v>
      </c>
    </row>
    <row r="75" spans="2:4" ht="19.5" customHeight="1">
      <c r="B75" s="119"/>
      <c r="C75" s="25" t="s">
        <v>14</v>
      </c>
      <c r="D75" s="20">
        <f t="shared" si="4"/>
        <v>2728</v>
      </c>
    </row>
    <row r="76" spans="2:4" ht="19.5" customHeight="1">
      <c r="B76" s="119"/>
      <c r="C76" s="25" t="s">
        <v>6</v>
      </c>
      <c r="D76" s="20">
        <f t="shared" si="4"/>
        <v>1282</v>
      </c>
    </row>
    <row r="77" spans="2:4" ht="19.5" customHeight="1">
      <c r="B77" s="119"/>
      <c r="C77" s="25" t="s">
        <v>15</v>
      </c>
      <c r="D77" s="20">
        <f t="shared" si="4"/>
        <v>2225</v>
      </c>
    </row>
    <row r="78" spans="2:4" ht="19.5" customHeight="1">
      <c r="B78" s="119"/>
      <c r="C78" s="25" t="s">
        <v>16</v>
      </c>
      <c r="D78" s="20">
        <f t="shared" si="4"/>
        <v>2140</v>
      </c>
    </row>
    <row r="79" spans="2:4" ht="19.5" customHeight="1">
      <c r="B79" s="119"/>
      <c r="C79" s="25" t="s">
        <v>17</v>
      </c>
      <c r="D79" s="20">
        <f t="shared" si="4"/>
        <v>3113</v>
      </c>
    </row>
    <row r="80" spans="2:4" ht="19.5" customHeight="1">
      <c r="B80" s="119"/>
      <c r="C80" s="25" t="s">
        <v>18</v>
      </c>
      <c r="D80" s="20">
        <f t="shared" si="4"/>
        <v>3034</v>
      </c>
    </row>
    <row r="81" spans="2:4" ht="19.5" customHeight="1">
      <c r="B81" s="119"/>
      <c r="C81" s="25" t="s">
        <v>19</v>
      </c>
      <c r="D81" s="20">
        <f t="shared" si="4"/>
        <v>2927</v>
      </c>
    </row>
    <row r="82" spans="2:4" ht="19.5" customHeight="1">
      <c r="B82" s="119"/>
      <c r="C82" s="25" t="s">
        <v>4</v>
      </c>
      <c r="D82" s="20">
        <f t="shared" si="4"/>
        <v>1502</v>
      </c>
    </row>
    <row r="83" spans="2:4" ht="19.5" customHeight="1">
      <c r="B83" s="119"/>
      <c r="C83" s="25" t="s">
        <v>7</v>
      </c>
      <c r="D83" s="20">
        <f t="shared" si="4"/>
        <v>3186</v>
      </c>
    </row>
    <row r="84" spans="2:4" ht="19.5" customHeight="1">
      <c r="B84" s="119"/>
      <c r="C84" s="25" t="s">
        <v>20</v>
      </c>
      <c r="D84" s="20">
        <f t="shared" si="4"/>
        <v>2650</v>
      </c>
    </row>
    <row r="85" spans="2:4" ht="19.5" customHeight="1">
      <c r="B85" s="119"/>
      <c r="C85" s="25" t="s">
        <v>21</v>
      </c>
      <c r="D85" s="20">
        <f t="shared" si="4"/>
        <v>2849</v>
      </c>
    </row>
    <row r="86" spans="2:4" ht="19.5" customHeight="1">
      <c r="B86" s="119"/>
      <c r="C86" s="25" t="s">
        <v>22</v>
      </c>
      <c r="D86" s="20">
        <f t="shared" si="4"/>
        <v>2928</v>
      </c>
    </row>
    <row r="87" spans="2:4" ht="19.5" customHeight="1">
      <c r="B87" s="119"/>
      <c r="C87" s="25" t="s">
        <v>0</v>
      </c>
      <c r="D87" s="20">
        <f t="shared" si="4"/>
        <v>1544</v>
      </c>
    </row>
    <row r="88" spans="2:4" ht="19.5" customHeight="1">
      <c r="B88" s="119"/>
      <c r="C88" s="25" t="s">
        <v>23</v>
      </c>
      <c r="D88" s="20">
        <f t="shared" si="4"/>
        <v>3855</v>
      </c>
    </row>
    <row r="89" spans="2:4" ht="19.5" customHeight="1">
      <c r="B89" s="119"/>
      <c r="C89" s="25" t="s">
        <v>5</v>
      </c>
      <c r="D89" s="20">
        <f t="shared" si="4"/>
        <v>1891</v>
      </c>
    </row>
    <row r="90" spans="2:4" ht="19.5" customHeight="1" thickBot="1">
      <c r="B90" s="120"/>
      <c r="C90" s="26" t="s">
        <v>9</v>
      </c>
      <c r="D90" s="30">
        <f t="shared" si="4"/>
        <v>6072</v>
      </c>
    </row>
    <row r="91" spans="2:4" ht="19.5" customHeight="1" thickBot="1">
      <c r="B91" s="27">
        <v>4339</v>
      </c>
      <c r="C91" s="38" t="s">
        <v>1</v>
      </c>
      <c r="D91" s="31">
        <f t="shared" si="4"/>
        <v>1355</v>
      </c>
    </row>
    <row r="92" spans="2:4" ht="19.5" customHeight="1" thickBot="1">
      <c r="B92" s="21" t="s">
        <v>24</v>
      </c>
      <c r="C92" s="22"/>
      <c r="D92" s="70">
        <f>SUM(D70:D91)</f>
        <v>53207</v>
      </c>
    </row>
    <row r="93" spans="2:3" ht="19.5" customHeight="1">
      <c r="B93" s="17"/>
      <c r="C93" s="5"/>
    </row>
    <row r="94" spans="2:3" ht="19.5" customHeight="1">
      <c r="B94" s="18" t="s">
        <v>36</v>
      </c>
      <c r="C94" s="8"/>
    </row>
    <row r="95" ht="19.5" customHeight="1" thickBot="1">
      <c r="F95" s="71" t="s">
        <v>3</v>
      </c>
    </row>
    <row r="96" spans="2:6" ht="19.5" customHeight="1">
      <c r="B96" s="111" t="s">
        <v>30</v>
      </c>
      <c r="C96" s="116" t="s">
        <v>2</v>
      </c>
      <c r="D96" s="93" t="s">
        <v>26</v>
      </c>
      <c r="E96" s="93" t="s">
        <v>41</v>
      </c>
      <c r="F96" s="93" t="s">
        <v>27</v>
      </c>
    </row>
    <row r="97" spans="2:6" ht="19.5" customHeight="1" thickBot="1">
      <c r="B97" s="115"/>
      <c r="C97" s="117"/>
      <c r="D97" s="94"/>
      <c r="E97" s="94"/>
      <c r="F97" s="94"/>
    </row>
    <row r="98" spans="2:6" ht="19.5" customHeight="1">
      <c r="B98" s="107">
        <v>4357</v>
      </c>
      <c r="C98" s="1" t="s">
        <v>10</v>
      </c>
      <c r="D98" s="53">
        <v>20367</v>
      </c>
      <c r="E98" s="57">
        <f>F98-D98</f>
        <v>400</v>
      </c>
      <c r="F98" s="58">
        <v>20767</v>
      </c>
    </row>
    <row r="99" spans="2:6" ht="19.5" customHeight="1">
      <c r="B99" s="107"/>
      <c r="C99" s="2" t="s">
        <v>11</v>
      </c>
      <c r="D99" s="54">
        <v>4380</v>
      </c>
      <c r="E99" s="59">
        <f aca="true" t="shared" si="5" ref="E99:E119">F99-D99</f>
        <v>70</v>
      </c>
      <c r="F99" s="60">
        <v>4450</v>
      </c>
    </row>
    <row r="100" spans="2:6" ht="19.5" customHeight="1">
      <c r="B100" s="107"/>
      <c r="C100" s="2" t="s">
        <v>12</v>
      </c>
      <c r="D100" s="54">
        <v>8914</v>
      </c>
      <c r="E100" s="59">
        <f t="shared" si="5"/>
        <v>150</v>
      </c>
      <c r="F100" s="60">
        <v>9064</v>
      </c>
    </row>
    <row r="101" spans="2:6" ht="19.5" customHeight="1">
      <c r="B101" s="107"/>
      <c r="C101" s="2" t="s">
        <v>8</v>
      </c>
      <c r="D101" s="54">
        <v>7268</v>
      </c>
      <c r="E101" s="59">
        <f t="shared" si="5"/>
        <v>300</v>
      </c>
      <c r="F101" s="60">
        <v>7568</v>
      </c>
    </row>
    <row r="102" spans="2:6" ht="19.5" customHeight="1">
      <c r="B102" s="107"/>
      <c r="C102" s="2" t="s">
        <v>13</v>
      </c>
      <c r="D102" s="54">
        <v>13377</v>
      </c>
      <c r="E102" s="59">
        <f t="shared" si="5"/>
        <v>200</v>
      </c>
      <c r="F102" s="60">
        <v>13577</v>
      </c>
    </row>
    <row r="103" spans="2:6" ht="19.5" customHeight="1">
      <c r="B103" s="107"/>
      <c r="C103" s="2" t="s">
        <v>14</v>
      </c>
      <c r="D103" s="54">
        <v>14313</v>
      </c>
      <c r="E103" s="59">
        <f t="shared" si="5"/>
        <v>100</v>
      </c>
      <c r="F103" s="60">
        <v>14413</v>
      </c>
    </row>
    <row r="104" spans="2:6" ht="19.5" customHeight="1">
      <c r="B104" s="107"/>
      <c r="C104" s="2" t="s">
        <v>6</v>
      </c>
      <c r="D104" s="54">
        <v>8703</v>
      </c>
      <c r="E104" s="59">
        <f t="shared" si="5"/>
        <v>602</v>
      </c>
      <c r="F104" s="60">
        <v>9305</v>
      </c>
    </row>
    <row r="105" spans="2:6" ht="19.5" customHeight="1">
      <c r="B105" s="107"/>
      <c r="C105" s="2" t="s">
        <v>15</v>
      </c>
      <c r="D105" s="54">
        <v>18158</v>
      </c>
      <c r="E105" s="59">
        <f t="shared" si="5"/>
        <v>300</v>
      </c>
      <c r="F105" s="60">
        <v>18458</v>
      </c>
    </row>
    <row r="106" spans="2:6" ht="19.5" customHeight="1">
      <c r="B106" s="107"/>
      <c r="C106" s="2" t="s">
        <v>16</v>
      </c>
      <c r="D106" s="54">
        <v>10768</v>
      </c>
      <c r="E106" s="59">
        <f t="shared" si="5"/>
        <v>0</v>
      </c>
      <c r="F106" s="60">
        <v>10768</v>
      </c>
    </row>
    <row r="107" spans="2:6" ht="19.5" customHeight="1">
      <c r="B107" s="107"/>
      <c r="C107" s="2" t="s">
        <v>17</v>
      </c>
      <c r="D107" s="54">
        <v>21251</v>
      </c>
      <c r="E107" s="59">
        <f t="shared" si="5"/>
        <v>57</v>
      </c>
      <c r="F107" s="60">
        <v>21308</v>
      </c>
    </row>
    <row r="108" spans="2:6" ht="19.5" customHeight="1">
      <c r="B108" s="107"/>
      <c r="C108" s="2" t="s">
        <v>18</v>
      </c>
      <c r="D108" s="54">
        <v>20511</v>
      </c>
      <c r="E108" s="59">
        <f t="shared" si="5"/>
        <v>0</v>
      </c>
      <c r="F108" s="60">
        <v>20511</v>
      </c>
    </row>
    <row r="109" spans="2:6" ht="19.5" customHeight="1">
      <c r="B109" s="107"/>
      <c r="C109" s="2" t="s">
        <v>19</v>
      </c>
      <c r="D109" s="54">
        <v>19431</v>
      </c>
      <c r="E109" s="59">
        <f t="shared" si="5"/>
        <v>994</v>
      </c>
      <c r="F109" s="60">
        <v>20425</v>
      </c>
    </row>
    <row r="110" spans="2:6" ht="19.5" customHeight="1">
      <c r="B110" s="107"/>
      <c r="C110" s="2" t="s">
        <v>4</v>
      </c>
      <c r="D110" s="54">
        <v>10107</v>
      </c>
      <c r="E110" s="59">
        <f t="shared" si="5"/>
        <v>48</v>
      </c>
      <c r="F110" s="60">
        <v>10155</v>
      </c>
    </row>
    <row r="111" spans="2:6" ht="19.5" customHeight="1">
      <c r="B111" s="107"/>
      <c r="C111" s="2" t="s">
        <v>7</v>
      </c>
      <c r="D111" s="54">
        <v>20210</v>
      </c>
      <c r="E111" s="59">
        <f t="shared" si="5"/>
        <v>270</v>
      </c>
      <c r="F111" s="60">
        <v>20480</v>
      </c>
    </row>
    <row r="112" spans="2:6" ht="19.5" customHeight="1">
      <c r="B112" s="107"/>
      <c r="C112" s="2" t="s">
        <v>20</v>
      </c>
      <c r="D112" s="54">
        <v>9034</v>
      </c>
      <c r="E112" s="59">
        <f t="shared" si="5"/>
        <v>0</v>
      </c>
      <c r="F112" s="60">
        <v>9034</v>
      </c>
    </row>
    <row r="113" spans="2:6" ht="19.5" customHeight="1">
      <c r="B113" s="107"/>
      <c r="C113" s="2" t="s">
        <v>21</v>
      </c>
      <c r="D113" s="54">
        <v>13290</v>
      </c>
      <c r="E113" s="59">
        <f t="shared" si="5"/>
        <v>0</v>
      </c>
      <c r="F113" s="60">
        <v>13290</v>
      </c>
    </row>
    <row r="114" spans="2:6" ht="19.5" customHeight="1">
      <c r="B114" s="107"/>
      <c r="C114" s="2" t="s">
        <v>22</v>
      </c>
      <c r="D114" s="54">
        <v>13170</v>
      </c>
      <c r="E114" s="59">
        <f t="shared" si="5"/>
        <v>0</v>
      </c>
      <c r="F114" s="60">
        <v>13170</v>
      </c>
    </row>
    <row r="115" spans="2:6" ht="19.5" customHeight="1">
      <c r="B115" s="107"/>
      <c r="C115" s="2" t="s">
        <v>0</v>
      </c>
      <c r="D115" s="54">
        <v>9872</v>
      </c>
      <c r="E115" s="59">
        <f t="shared" si="5"/>
        <v>183</v>
      </c>
      <c r="F115" s="60">
        <v>10055</v>
      </c>
    </row>
    <row r="116" spans="2:6" ht="19.5" customHeight="1">
      <c r="B116" s="107"/>
      <c r="C116" s="2" t="s">
        <v>23</v>
      </c>
      <c r="D116" s="54">
        <v>10403</v>
      </c>
      <c r="E116" s="59">
        <f t="shared" si="5"/>
        <v>444</v>
      </c>
      <c r="F116" s="60">
        <v>10847</v>
      </c>
    </row>
    <row r="117" spans="2:6" ht="19.5" customHeight="1">
      <c r="B117" s="107"/>
      <c r="C117" s="2" t="s">
        <v>5</v>
      </c>
      <c r="D117" s="54">
        <v>9394</v>
      </c>
      <c r="E117" s="59">
        <f t="shared" si="5"/>
        <v>370</v>
      </c>
      <c r="F117" s="60">
        <v>9764</v>
      </c>
    </row>
    <row r="118" spans="2:6" ht="19.5" customHeight="1" thickBot="1">
      <c r="B118" s="108"/>
      <c r="C118" s="2" t="s">
        <v>9</v>
      </c>
      <c r="D118" s="54">
        <v>36078</v>
      </c>
      <c r="E118" s="59">
        <f t="shared" si="5"/>
        <v>388</v>
      </c>
      <c r="F118" s="60">
        <v>36466</v>
      </c>
    </row>
    <row r="119" spans="2:6" ht="19.5" customHeight="1" thickBot="1">
      <c r="B119" s="9">
        <v>4339</v>
      </c>
      <c r="C119" s="10" t="s">
        <v>1</v>
      </c>
      <c r="D119" s="55">
        <v>4218</v>
      </c>
      <c r="E119" s="61">
        <f t="shared" si="5"/>
        <v>0</v>
      </c>
      <c r="F119" s="62">
        <v>4218</v>
      </c>
    </row>
    <row r="120" spans="2:6" ht="19.5" customHeight="1" thickBot="1">
      <c r="B120" s="109" t="s">
        <v>24</v>
      </c>
      <c r="C120" s="110"/>
      <c r="D120" s="28">
        <f>SUM(D98:D119)</f>
        <v>303217</v>
      </c>
      <c r="E120" s="52">
        <f>SUM(E98:E119)</f>
        <v>4876</v>
      </c>
      <c r="F120" s="52">
        <f>SUM(F98:F119)</f>
        <v>308093</v>
      </c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mergeCells count="29">
    <mergeCell ref="F38:F40"/>
    <mergeCell ref="B38:B40"/>
    <mergeCell ref="C38:C40"/>
    <mergeCell ref="B41:B61"/>
    <mergeCell ref="B63:C63"/>
    <mergeCell ref="B33:C33"/>
    <mergeCell ref="C8:C10"/>
    <mergeCell ref="D8:E8"/>
    <mergeCell ref="B8:B10"/>
    <mergeCell ref="B11:B31"/>
    <mergeCell ref="D9:D10"/>
    <mergeCell ref="E9:E10"/>
    <mergeCell ref="B98:B118"/>
    <mergeCell ref="B120:C120"/>
    <mergeCell ref="B68:B69"/>
    <mergeCell ref="C68:C69"/>
    <mergeCell ref="B96:B97"/>
    <mergeCell ref="C96:C97"/>
    <mergeCell ref="B70:B90"/>
    <mergeCell ref="D68:D69"/>
    <mergeCell ref="D96:D97"/>
    <mergeCell ref="J8:J10"/>
    <mergeCell ref="E96:E97"/>
    <mergeCell ref="F96:F97"/>
    <mergeCell ref="E38:E40"/>
    <mergeCell ref="F8:I8"/>
    <mergeCell ref="F9:H9"/>
    <mergeCell ref="I9:I10"/>
    <mergeCell ref="D38:D40"/>
  </mergeCells>
  <printOptions/>
  <pageMargins left="0.75" right="0.75" top="1" bottom="1" header="0.4921259845" footer="0.4921259845"/>
  <pageSetup fitToHeight="2" horizontalDpi="600" verticalDpi="600" orientation="portrait" paperSize="9" scale="45" r:id="rId1"/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2009-08-26T09:50:31Z</cp:lastPrinted>
  <dcterms:created xsi:type="dcterms:W3CDTF">2004-02-26T11:39:43Z</dcterms:created>
  <dcterms:modified xsi:type="dcterms:W3CDTF">2009-09-03T09:48:33Z</dcterms:modified>
  <cp:category/>
  <cp:version/>
  <cp:contentType/>
  <cp:contentStatus/>
</cp:coreProperties>
</file>