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DVEA 2009_01" sheetId="1" r:id="rId1"/>
  </sheets>
  <definedNames/>
  <calcPr fullCalcOnLoad="1"/>
</workbook>
</file>

<file path=xl/sharedStrings.xml><?xml version="1.0" encoding="utf-8"?>
<sst xmlns="http://schemas.openxmlformats.org/spreadsheetml/2006/main" count="148" uniqueCount="106">
  <si>
    <t>celkový počet obyvatel</t>
  </si>
  <si>
    <t>vazba na ochranná pásma a chráněná území</t>
  </si>
  <si>
    <t>OsRP</t>
  </si>
  <si>
    <t>celkový počet EO</t>
  </si>
  <si>
    <t>počet řešených EO</t>
  </si>
  <si>
    <t>název žadatele</t>
  </si>
  <si>
    <t>poznámka</t>
  </si>
  <si>
    <t>Vysvětlivky:</t>
  </si>
  <si>
    <t>*</t>
  </si>
  <si>
    <t>celkové náklady [Kč - bez DPH]</t>
  </si>
  <si>
    <t>ev. č. žádosti</t>
  </si>
  <si>
    <t>k dispozici:</t>
  </si>
  <si>
    <t>**</t>
  </si>
  <si>
    <t>název akce</t>
  </si>
  <si>
    <t>soulad s PRVKUKem</t>
  </si>
  <si>
    <t>admin. soulad</t>
  </si>
  <si>
    <t>ukazatel dluhové služby [%] **</t>
  </si>
  <si>
    <t>ne</t>
  </si>
  <si>
    <t>-</t>
  </si>
  <si>
    <t>ano</t>
  </si>
  <si>
    <t>dotace z jiných zdrojů [%, zdroj]</t>
  </si>
  <si>
    <t>celkové náklady [Kč - s DPH]</t>
  </si>
  <si>
    <t>termín realizace</t>
  </si>
  <si>
    <t>CELKEM</t>
  </si>
  <si>
    <t>požadovaná výše dotace [%]</t>
  </si>
  <si>
    <t>výše dotace kraje [%]</t>
  </si>
  <si>
    <t>výše dotace kraje [Kč] *</t>
  </si>
  <si>
    <t>požadovaná výše dotace [Kč] *</t>
  </si>
  <si>
    <t>náklady bez DPH na 1 řešeného EO [Kč]</t>
  </si>
  <si>
    <t>CHKO a CHOPAV Žďárské vrchy</t>
  </si>
  <si>
    <t>NMnM</t>
  </si>
  <si>
    <t>Město Telč</t>
  </si>
  <si>
    <t>PE</t>
  </si>
  <si>
    <t>TR</t>
  </si>
  <si>
    <t>Telč</t>
  </si>
  <si>
    <t>JI</t>
  </si>
  <si>
    <t>Městys Bohdalov</t>
  </si>
  <si>
    <t>ZR</t>
  </si>
  <si>
    <t>a</t>
  </si>
  <si>
    <t>b</t>
  </si>
  <si>
    <t>c</t>
  </si>
  <si>
    <t>d</t>
  </si>
  <si>
    <t>e</t>
  </si>
  <si>
    <t>f</t>
  </si>
  <si>
    <t>g</t>
  </si>
  <si>
    <t>h</t>
  </si>
  <si>
    <t>celkové hodnocení (dle čl. 6 odst. 7 zásad)</t>
  </si>
  <si>
    <t>DVEA 01/01/2009</t>
  </si>
  <si>
    <t>DVEA 02/01/2009</t>
  </si>
  <si>
    <t>DVEA 03/01/2009</t>
  </si>
  <si>
    <t>DVEA 04/01/2009</t>
  </si>
  <si>
    <t>DVEA 05/01/2009</t>
  </si>
  <si>
    <t>DVEA 06/01/2009</t>
  </si>
  <si>
    <t>DVEA 07/01/2009</t>
  </si>
  <si>
    <t>DVEA 08/01/2009</t>
  </si>
  <si>
    <t>DVEA 09/01/2009</t>
  </si>
  <si>
    <t>DVEA 10/01/2009</t>
  </si>
  <si>
    <t>Obec Trnava</t>
  </si>
  <si>
    <t>Splašková kanalizace a ČOV v obci Trnava - II. etapa</t>
  </si>
  <si>
    <t>9/2008 - 10/2009</t>
  </si>
  <si>
    <t>Kanalizace a ČOV Rokytnice nad Rokytnou</t>
  </si>
  <si>
    <t>MZe - 70 (priorita)</t>
  </si>
  <si>
    <t>MZe - 60 (priorita)</t>
  </si>
  <si>
    <t>8/2008 - 9/2009</t>
  </si>
  <si>
    <t>Odstranění přetížení na stoce "C" - ulice Na Korábě v Telči</t>
  </si>
  <si>
    <t>MZe - 55</t>
  </si>
  <si>
    <t>11/2008 - 6/2009</t>
  </si>
  <si>
    <t>Město Polná</t>
  </si>
  <si>
    <t>Výstavba a rekonstrukce tech. infrastruktury na Karlově nám. v Polné - SO 2 Kanalizace</t>
  </si>
  <si>
    <t>4557 (nátok na ČOV)</t>
  </si>
  <si>
    <t>OPŽP - 72,59</t>
  </si>
  <si>
    <t>Natura 2000 - Šlapanka a Zlatý potok</t>
  </si>
  <si>
    <t>3/2009 - 8/2009</t>
  </si>
  <si>
    <t>aglomerace nad 2000 EO***</t>
  </si>
  <si>
    <t>***</t>
  </si>
  <si>
    <t>Obec Dobronín</t>
  </si>
  <si>
    <t>Prodloužení kanalizace I - Dobronín</t>
  </si>
  <si>
    <t>Natura 2000 - Zlatý potok</t>
  </si>
  <si>
    <t>4/2009 - 6/2010</t>
  </si>
  <si>
    <t>Rekonstrukce jednotné kanalizace trasa "C"</t>
  </si>
  <si>
    <t>Obec Lidmaň</t>
  </si>
  <si>
    <t>Splašková kanalizace a ČOV Lidmaň - IV. etapa</t>
  </si>
  <si>
    <t>OP VN Švihov (III. stupeň)</t>
  </si>
  <si>
    <t>4/2009 - 10/2009</t>
  </si>
  <si>
    <t>Obec Daňkovice</t>
  </si>
  <si>
    <t>ČOV a splašková kanalizace Daňkovice</t>
  </si>
  <si>
    <t>4/2009 - 11/2009</t>
  </si>
  <si>
    <t>VODOVODY A KANALIZACE, svazek obcí v Třebíči</t>
  </si>
  <si>
    <t>Obec Račín</t>
  </si>
  <si>
    <t>Splašková kanalizace a ČOV Račín</t>
  </si>
  <si>
    <t>CHKO a CHOPAV Žďárské vrchy, OP VN Vír (III. stupeň)</t>
  </si>
  <si>
    <t>Rekonstrukce ČOV a kanalizace Heraltice</t>
  </si>
  <si>
    <t>OP vodního zdroje Hvězdoňovice</t>
  </si>
  <si>
    <t>5/2009 - 11/2009</t>
  </si>
  <si>
    <t>5/2009 - 10/2010</t>
  </si>
  <si>
    <t>převis:</t>
  </si>
  <si>
    <t>chybí SP v právní moci</t>
  </si>
  <si>
    <t>Dotace na drobné vodohospodářské ekologické akce (DVEA) v roce 2009 - 1. kolo (termín přijetí žádostí do 31. 1. 2009)</t>
  </si>
  <si>
    <t>hodn. dle spec. Krit.</t>
  </si>
  <si>
    <t>zbývá:</t>
  </si>
  <si>
    <t>podle aktuálního konkrétního seznamu aglomerací nad 2000 EO České republiky</t>
  </si>
  <si>
    <t>požadovaná výše podpory se počítá z celkových nákladů bez DPH nebo s DPH (tučně zvýrazněno) podle toho, zda žadatel je nebo není plátcem DPH.</t>
  </si>
  <si>
    <t>ukazatel dluhové služby do výše 30 % je v souladu s usnesením vlády č. 346/2004 o regulaci zadluženosti obcí a krajů pomocí ukazatele dluhové služby.</t>
  </si>
  <si>
    <t>Městys Rokytnice nad Rokytnou</t>
  </si>
  <si>
    <t>počet stran: 1</t>
  </si>
  <si>
    <t>ZK-02-2009-56,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</si>
</sst>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10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1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5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/>
    </xf>
    <xf numFmtId="4" fontId="2" fillId="0" borderId="0" xfId="0" applyNumberFormat="1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/>
    </xf>
    <xf numFmtId="3" fontId="0" fillId="0" borderId="1" xfId="0" applyNumberFormat="1" applyFill="1" applyBorder="1" applyAlignment="1">
      <alignment horizontal="right" vertical="center"/>
    </xf>
    <xf numFmtId="4" fontId="0" fillId="0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 wrapText="1"/>
    </xf>
    <xf numFmtId="4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right" vertical="center"/>
    </xf>
    <xf numFmtId="4" fontId="0" fillId="0" borderId="2" xfId="0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1" fontId="4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1" fontId="0" fillId="0" borderId="0" xfId="0" applyNumberFormat="1" applyAlignment="1">
      <alignment wrapText="1"/>
    </xf>
    <xf numFmtId="0" fontId="5" fillId="0" borderId="0" xfId="0" applyFont="1" applyBorder="1" applyAlignment="1">
      <alignment horizontal="center" wrapText="1"/>
    </xf>
    <xf numFmtId="9" fontId="5" fillId="0" borderId="0" xfId="0" applyNumberFormat="1" applyFont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 wrapText="1"/>
    </xf>
    <xf numFmtId="3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/>
    </xf>
    <xf numFmtId="4" fontId="0" fillId="0" borderId="6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4" fontId="1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3" fontId="0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" fontId="1" fillId="0" borderId="6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right" vertical="center"/>
    </xf>
    <xf numFmtId="3" fontId="0" fillId="0" borderId="6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0" fillId="0" borderId="1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3" fontId="0" fillId="0" borderId="8" xfId="0" applyNumberFormat="1" applyFont="1" applyFill="1" applyBorder="1" applyAlignment="1">
      <alignment horizontal="center" vertical="center"/>
    </xf>
    <xf numFmtId="3" fontId="2" fillId="0" borderId="9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right"/>
    </xf>
    <xf numFmtId="3" fontId="1" fillId="0" borderId="2" xfId="0" applyNumberFormat="1" applyFont="1" applyFill="1" applyBorder="1" applyAlignment="1">
      <alignment horizontal="right" vertical="center"/>
    </xf>
    <xf numFmtId="4" fontId="0" fillId="0" borderId="2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0" fillId="0" borderId="0" xfId="0" applyAlignment="1">
      <alignment horizontal="right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 wrapText="1"/>
    </xf>
    <xf numFmtId="3" fontId="0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Fill="1" applyAlignment="1">
      <alignment/>
    </xf>
    <xf numFmtId="3" fontId="0" fillId="0" borderId="6" xfId="0" applyNumberFormat="1" applyFill="1" applyBorder="1" applyAlignment="1">
      <alignment horizontal="right" vertical="center"/>
    </xf>
    <xf numFmtId="1" fontId="1" fillId="0" borderId="6" xfId="0" applyNumberFormat="1" applyFont="1" applyFill="1" applyBorder="1" applyAlignment="1">
      <alignment horizontal="center" vertical="center"/>
    </xf>
    <xf numFmtId="3" fontId="9" fillId="0" borderId="6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0" fillId="0" borderId="2" xfId="0" applyNumberFormat="1" applyFont="1" applyFill="1" applyBorder="1" applyAlignment="1">
      <alignment horizontal="right" vertical="center"/>
    </xf>
    <xf numFmtId="3" fontId="0" fillId="0" borderId="0" xfId="0" applyNumberFormat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4" fontId="0" fillId="0" borderId="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justify" vertical="top" wrapText="1"/>
    </xf>
    <xf numFmtId="0" fontId="4" fillId="0" borderId="0" xfId="0" applyFont="1" applyAlignment="1">
      <alignment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3"/>
  <sheetViews>
    <sheetView tabSelected="1" workbookViewId="0" topLeftCell="A1">
      <pane xSplit="3" topLeftCell="P1" activePane="topRight" state="frozen"/>
      <selection pane="topLeft" activeCell="A1" sqref="A1"/>
      <selection pane="topRight" activeCell="AG5" sqref="AG5"/>
    </sheetView>
  </sheetViews>
  <sheetFormatPr defaultColWidth="9.00390625" defaultRowHeight="12.75"/>
  <cols>
    <col min="1" max="1" width="10.125" style="3" customWidth="1"/>
    <col min="2" max="2" width="18.25390625" style="0" customWidth="1"/>
    <col min="3" max="3" width="26.75390625" style="0" customWidth="1"/>
    <col min="4" max="4" width="6.25390625" style="3" customWidth="1"/>
    <col min="5" max="7" width="8.75390625" style="3" customWidth="1"/>
    <col min="8" max="9" width="6.75390625" style="3" customWidth="1"/>
    <col min="10" max="12" width="12.75390625" style="0" customWidth="1"/>
    <col min="13" max="13" width="7.75390625" style="3" customWidth="1"/>
    <col min="14" max="14" width="9.00390625" style="1" customWidth="1"/>
    <col min="15" max="15" width="8.375" style="3" customWidth="1"/>
    <col min="16" max="16" width="9.75390625" style="1" customWidth="1"/>
    <col min="17" max="17" width="16.75390625" style="17" customWidth="1"/>
    <col min="18" max="18" width="7.75390625" style="17" customWidth="1"/>
    <col min="19" max="19" width="7.00390625" style="17" customWidth="1"/>
    <col min="20" max="20" width="8.75390625" style="0" customWidth="1"/>
    <col min="21" max="28" width="2.25390625" style="0" customWidth="1"/>
    <col min="29" max="29" width="10.125" style="7" customWidth="1"/>
    <col min="30" max="30" width="7.75390625" style="0" customWidth="1"/>
    <col min="31" max="31" width="12.75390625" style="0" customWidth="1"/>
    <col min="32" max="32" width="7.875" style="75" customWidth="1"/>
    <col min="33" max="33" width="10.125" style="0" bestFit="1" customWidth="1"/>
  </cols>
  <sheetData>
    <row r="1" ht="15">
      <c r="AE1" s="52" t="s">
        <v>105</v>
      </c>
    </row>
    <row r="2" ht="15">
      <c r="AE2" s="52" t="s">
        <v>104</v>
      </c>
    </row>
    <row r="3" ht="18">
      <c r="A3" s="11" t="s">
        <v>97</v>
      </c>
    </row>
    <row r="4" ht="18.75" thickBot="1">
      <c r="A4" s="11"/>
    </row>
    <row r="5" spans="1:32" s="24" customFormat="1" ht="13.5" thickBo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5">
        <v>17</v>
      </c>
      <c r="R5" s="25">
        <v>18</v>
      </c>
      <c r="S5" s="25">
        <v>19</v>
      </c>
      <c r="T5" s="24">
        <v>20</v>
      </c>
      <c r="U5" s="96" t="s">
        <v>98</v>
      </c>
      <c r="V5" s="97"/>
      <c r="W5" s="97"/>
      <c r="X5" s="97"/>
      <c r="Y5" s="97"/>
      <c r="Z5" s="97"/>
      <c r="AA5" s="97"/>
      <c r="AB5" s="98"/>
      <c r="AC5" s="26">
        <v>21</v>
      </c>
      <c r="AD5" s="24">
        <v>22</v>
      </c>
      <c r="AE5" s="24">
        <v>23</v>
      </c>
      <c r="AF5" s="76"/>
    </row>
    <row r="6" spans="1:32" ht="69.75" customHeight="1" thickBot="1">
      <c r="A6" s="37" t="s">
        <v>10</v>
      </c>
      <c r="B6" s="38" t="s">
        <v>5</v>
      </c>
      <c r="C6" s="38" t="s">
        <v>13</v>
      </c>
      <c r="D6" s="38" t="s">
        <v>2</v>
      </c>
      <c r="E6" s="39" t="s">
        <v>0</v>
      </c>
      <c r="F6" s="39" t="s">
        <v>3</v>
      </c>
      <c r="G6" s="39" t="s">
        <v>4</v>
      </c>
      <c r="H6" s="39" t="s">
        <v>73</v>
      </c>
      <c r="I6" s="39" t="s">
        <v>14</v>
      </c>
      <c r="J6" s="39" t="s">
        <v>9</v>
      </c>
      <c r="K6" s="39" t="s">
        <v>21</v>
      </c>
      <c r="L6" s="39" t="s">
        <v>27</v>
      </c>
      <c r="M6" s="39" t="s">
        <v>24</v>
      </c>
      <c r="N6" s="39" t="s">
        <v>20</v>
      </c>
      <c r="O6" s="39" t="s">
        <v>16</v>
      </c>
      <c r="P6" s="39" t="s">
        <v>28</v>
      </c>
      <c r="Q6" s="39" t="s">
        <v>1</v>
      </c>
      <c r="R6" s="39" t="s">
        <v>22</v>
      </c>
      <c r="S6" s="39" t="s">
        <v>15</v>
      </c>
      <c r="T6" s="39" t="s">
        <v>6</v>
      </c>
      <c r="U6" s="39" t="s">
        <v>38</v>
      </c>
      <c r="V6" s="39" t="s">
        <v>39</v>
      </c>
      <c r="W6" s="39" t="s">
        <v>40</v>
      </c>
      <c r="X6" s="39" t="s">
        <v>41</v>
      </c>
      <c r="Y6" s="39" t="s">
        <v>42</v>
      </c>
      <c r="Z6" s="39" t="s">
        <v>43</v>
      </c>
      <c r="AA6" s="39" t="s">
        <v>44</v>
      </c>
      <c r="AB6" s="39" t="s">
        <v>45</v>
      </c>
      <c r="AC6" s="40" t="s">
        <v>46</v>
      </c>
      <c r="AD6" s="39" t="s">
        <v>25</v>
      </c>
      <c r="AE6" s="55" t="s">
        <v>26</v>
      </c>
      <c r="AF6" s="77"/>
    </row>
    <row r="7" spans="1:33" s="2" customFormat="1" ht="42.75" customHeight="1">
      <c r="A7" s="90" t="s">
        <v>47</v>
      </c>
      <c r="B7" s="42" t="s">
        <v>57</v>
      </c>
      <c r="C7" s="42" t="s">
        <v>58</v>
      </c>
      <c r="D7" s="43" t="s">
        <v>33</v>
      </c>
      <c r="E7" s="44">
        <v>602</v>
      </c>
      <c r="F7" s="44">
        <v>643</v>
      </c>
      <c r="G7" s="45">
        <v>395</v>
      </c>
      <c r="H7" s="44" t="s">
        <v>17</v>
      </c>
      <c r="I7" s="45" t="s">
        <v>19</v>
      </c>
      <c r="J7" s="58">
        <v>24208000</v>
      </c>
      <c r="K7" s="57">
        <v>28807000</v>
      </c>
      <c r="L7" s="81">
        <v>2880700</v>
      </c>
      <c r="M7" s="46">
        <v>10</v>
      </c>
      <c r="N7" s="47" t="s">
        <v>61</v>
      </c>
      <c r="O7" s="46">
        <v>5.87</v>
      </c>
      <c r="P7" s="79">
        <f>J7/G7</f>
        <v>61286.07594936709</v>
      </c>
      <c r="Q7" s="47" t="s">
        <v>18</v>
      </c>
      <c r="R7" s="47" t="s">
        <v>59</v>
      </c>
      <c r="S7" s="47" t="s">
        <v>19</v>
      </c>
      <c r="T7" s="56"/>
      <c r="U7" s="72">
        <v>1</v>
      </c>
      <c r="V7" s="72">
        <v>0</v>
      </c>
      <c r="W7" s="72">
        <v>1</v>
      </c>
      <c r="X7" s="72">
        <v>2</v>
      </c>
      <c r="Y7" s="72">
        <v>1</v>
      </c>
      <c r="Z7" s="72">
        <v>1</v>
      </c>
      <c r="AA7" s="72">
        <v>0</v>
      </c>
      <c r="AB7" s="72">
        <v>2</v>
      </c>
      <c r="AC7" s="80">
        <f>SUM(U7:AB7)</f>
        <v>8</v>
      </c>
      <c r="AD7" s="46">
        <v>10</v>
      </c>
      <c r="AE7" s="81">
        <v>2880700</v>
      </c>
      <c r="AF7" s="87"/>
      <c r="AG7" s="78"/>
    </row>
    <row r="8" spans="1:33" s="2" customFormat="1" ht="42.75" customHeight="1">
      <c r="A8" s="91" t="s">
        <v>48</v>
      </c>
      <c r="B8" s="4" t="s">
        <v>103</v>
      </c>
      <c r="C8" s="4" t="s">
        <v>60</v>
      </c>
      <c r="D8" s="27" t="s">
        <v>33</v>
      </c>
      <c r="E8" s="13">
        <v>865</v>
      </c>
      <c r="F8" s="53">
        <v>911</v>
      </c>
      <c r="G8" s="19">
        <v>692</v>
      </c>
      <c r="H8" s="13" t="s">
        <v>17</v>
      </c>
      <c r="I8" s="19" t="s">
        <v>19</v>
      </c>
      <c r="J8" s="60">
        <v>19829000</v>
      </c>
      <c r="K8" s="59">
        <v>23597000</v>
      </c>
      <c r="L8" s="82">
        <v>4719000</v>
      </c>
      <c r="M8" s="14">
        <v>20</v>
      </c>
      <c r="N8" s="16" t="s">
        <v>62</v>
      </c>
      <c r="O8" s="14">
        <v>0.18</v>
      </c>
      <c r="P8" s="15">
        <f aca="true" t="shared" si="0" ref="P8:P16">J8/G8</f>
        <v>28654.62427745665</v>
      </c>
      <c r="Q8" s="16" t="s">
        <v>18</v>
      </c>
      <c r="R8" s="16" t="s">
        <v>63</v>
      </c>
      <c r="S8" s="16" t="s">
        <v>19</v>
      </c>
      <c r="T8" s="51"/>
      <c r="U8" s="70">
        <v>2</v>
      </c>
      <c r="V8" s="70">
        <v>0</v>
      </c>
      <c r="W8" s="70">
        <v>2</v>
      </c>
      <c r="X8" s="70">
        <v>0</v>
      </c>
      <c r="Y8" s="70">
        <v>1</v>
      </c>
      <c r="Z8" s="70">
        <v>2</v>
      </c>
      <c r="AA8" s="70">
        <v>0</v>
      </c>
      <c r="AB8" s="70">
        <v>2</v>
      </c>
      <c r="AC8" s="28">
        <f aca="true" t="shared" si="1" ref="AC8:AC16">SUM(U8:AB8)</f>
        <v>9</v>
      </c>
      <c r="AD8" s="14">
        <v>20</v>
      </c>
      <c r="AE8" s="82">
        <v>4719000</v>
      </c>
      <c r="AF8" s="87"/>
      <c r="AG8" s="78"/>
    </row>
    <row r="9" spans="1:33" s="2" customFormat="1" ht="42.75" customHeight="1">
      <c r="A9" s="91" t="s">
        <v>49</v>
      </c>
      <c r="B9" s="4" t="s">
        <v>31</v>
      </c>
      <c r="C9" s="4" t="s">
        <v>64</v>
      </c>
      <c r="D9" s="27" t="s">
        <v>34</v>
      </c>
      <c r="E9" s="13">
        <v>5892</v>
      </c>
      <c r="F9" s="13">
        <v>8000</v>
      </c>
      <c r="G9" s="19">
        <v>1214</v>
      </c>
      <c r="H9" s="13" t="s">
        <v>19</v>
      </c>
      <c r="I9" s="19" t="s">
        <v>19</v>
      </c>
      <c r="J9" s="61">
        <v>10385741</v>
      </c>
      <c r="K9" s="62">
        <v>12359032</v>
      </c>
      <c r="L9" s="82">
        <v>3089758</v>
      </c>
      <c r="M9" s="14">
        <v>25</v>
      </c>
      <c r="N9" s="16" t="s">
        <v>65</v>
      </c>
      <c r="O9" s="14">
        <v>0.23</v>
      </c>
      <c r="P9" s="15">
        <f t="shared" si="0"/>
        <v>8554.97611202636</v>
      </c>
      <c r="Q9" s="16" t="s">
        <v>18</v>
      </c>
      <c r="R9" s="16" t="s">
        <v>66</v>
      </c>
      <c r="S9" s="16" t="s">
        <v>19</v>
      </c>
      <c r="T9" s="54"/>
      <c r="U9" s="70">
        <v>1</v>
      </c>
      <c r="V9" s="70">
        <v>0</v>
      </c>
      <c r="W9" s="70">
        <v>2</v>
      </c>
      <c r="X9" s="70">
        <v>1</v>
      </c>
      <c r="Y9" s="70">
        <v>1</v>
      </c>
      <c r="Z9" s="70">
        <v>2</v>
      </c>
      <c r="AA9" s="70">
        <v>1</v>
      </c>
      <c r="AB9" s="70">
        <v>2</v>
      </c>
      <c r="AC9" s="28">
        <f t="shared" si="1"/>
        <v>10</v>
      </c>
      <c r="AD9" s="14">
        <v>25</v>
      </c>
      <c r="AE9" s="82">
        <v>3089758</v>
      </c>
      <c r="AF9" s="87"/>
      <c r="AG9" s="78"/>
    </row>
    <row r="10" spans="1:33" s="2" customFormat="1" ht="42.75" customHeight="1">
      <c r="A10" s="91" t="s">
        <v>50</v>
      </c>
      <c r="B10" s="4" t="s">
        <v>67</v>
      </c>
      <c r="C10" s="4" t="s">
        <v>68</v>
      </c>
      <c r="D10" s="27" t="s">
        <v>35</v>
      </c>
      <c r="E10" s="13">
        <v>4586</v>
      </c>
      <c r="F10" s="13" t="s">
        <v>69</v>
      </c>
      <c r="G10" s="13">
        <v>174</v>
      </c>
      <c r="H10" s="13" t="s">
        <v>19</v>
      </c>
      <c r="I10" s="19" t="s">
        <v>19</v>
      </c>
      <c r="J10" s="60">
        <v>4061869</v>
      </c>
      <c r="K10" s="59">
        <v>4833623</v>
      </c>
      <c r="L10" s="82">
        <v>358170</v>
      </c>
      <c r="M10" s="14">
        <v>7.41</v>
      </c>
      <c r="N10" s="16" t="s">
        <v>70</v>
      </c>
      <c r="O10" s="14">
        <v>0.11</v>
      </c>
      <c r="P10" s="15">
        <f t="shared" si="0"/>
        <v>23344.07471264368</v>
      </c>
      <c r="Q10" s="16" t="s">
        <v>71</v>
      </c>
      <c r="R10" s="16" t="s">
        <v>72</v>
      </c>
      <c r="S10" s="16" t="s">
        <v>19</v>
      </c>
      <c r="T10" s="51"/>
      <c r="U10" s="70">
        <v>1</v>
      </c>
      <c r="V10" s="70">
        <v>1</v>
      </c>
      <c r="W10" s="70">
        <v>2</v>
      </c>
      <c r="X10" s="70">
        <v>2</v>
      </c>
      <c r="Y10" s="70">
        <v>1</v>
      </c>
      <c r="Z10" s="70">
        <v>0</v>
      </c>
      <c r="AA10" s="70">
        <v>1</v>
      </c>
      <c r="AB10" s="70">
        <v>2</v>
      </c>
      <c r="AC10" s="28">
        <f t="shared" si="1"/>
        <v>10</v>
      </c>
      <c r="AD10" s="14">
        <v>7.41</v>
      </c>
      <c r="AE10" s="82">
        <v>358170</v>
      </c>
      <c r="AF10" s="87"/>
      <c r="AG10" s="78"/>
    </row>
    <row r="11" spans="1:33" s="2" customFormat="1" ht="42.75" customHeight="1">
      <c r="A11" s="91" t="s">
        <v>51</v>
      </c>
      <c r="B11" s="4" t="s">
        <v>75</v>
      </c>
      <c r="C11" s="4" t="s">
        <v>76</v>
      </c>
      <c r="D11" s="27" t="s">
        <v>35</v>
      </c>
      <c r="E11" s="13">
        <v>1877</v>
      </c>
      <c r="F11" s="13">
        <v>2500</v>
      </c>
      <c r="G11" s="19">
        <v>108</v>
      </c>
      <c r="H11" s="13" t="s">
        <v>17</v>
      </c>
      <c r="I11" s="19" t="s">
        <v>19</v>
      </c>
      <c r="J11" s="61">
        <v>16804466</v>
      </c>
      <c r="K11" s="62">
        <v>19997314</v>
      </c>
      <c r="L11" s="82">
        <v>15000000</v>
      </c>
      <c r="M11" s="14">
        <v>75</v>
      </c>
      <c r="N11" s="16" t="s">
        <v>18</v>
      </c>
      <c r="O11" s="14">
        <v>18.37</v>
      </c>
      <c r="P11" s="60">
        <f t="shared" si="0"/>
        <v>155596.90740740742</v>
      </c>
      <c r="Q11" s="16" t="s">
        <v>77</v>
      </c>
      <c r="R11" s="16" t="s">
        <v>78</v>
      </c>
      <c r="S11" s="16" t="s">
        <v>17</v>
      </c>
      <c r="T11" s="89" t="s">
        <v>96</v>
      </c>
      <c r="U11" s="70">
        <v>1</v>
      </c>
      <c r="V11" s="70">
        <v>1</v>
      </c>
      <c r="W11" s="70">
        <v>0</v>
      </c>
      <c r="X11" s="70">
        <v>1</v>
      </c>
      <c r="Y11" s="70">
        <v>1</v>
      </c>
      <c r="Z11" s="70">
        <v>0</v>
      </c>
      <c r="AA11" s="70">
        <v>0</v>
      </c>
      <c r="AB11" s="70">
        <v>0</v>
      </c>
      <c r="AC11" s="28">
        <f t="shared" si="1"/>
        <v>4</v>
      </c>
      <c r="AD11" s="14">
        <v>0</v>
      </c>
      <c r="AE11" s="82">
        <v>0</v>
      </c>
      <c r="AF11" s="88"/>
      <c r="AG11" s="78"/>
    </row>
    <row r="12" spans="1:33" s="2" customFormat="1" ht="42.75" customHeight="1">
      <c r="A12" s="91" t="s">
        <v>52</v>
      </c>
      <c r="B12" s="4" t="s">
        <v>36</v>
      </c>
      <c r="C12" s="4" t="s">
        <v>79</v>
      </c>
      <c r="D12" s="27" t="s">
        <v>37</v>
      </c>
      <c r="E12" s="13">
        <v>1098</v>
      </c>
      <c r="F12" s="13">
        <v>1100</v>
      </c>
      <c r="G12" s="19">
        <v>109</v>
      </c>
      <c r="H12" s="13" t="s">
        <v>17</v>
      </c>
      <c r="I12" s="19" t="s">
        <v>19</v>
      </c>
      <c r="J12" s="61">
        <v>1782947</v>
      </c>
      <c r="K12" s="62">
        <v>2121707</v>
      </c>
      <c r="L12" s="82">
        <v>1654932</v>
      </c>
      <c r="M12" s="14">
        <v>78</v>
      </c>
      <c r="N12" s="14" t="s">
        <v>18</v>
      </c>
      <c r="O12" s="14">
        <v>0</v>
      </c>
      <c r="P12" s="15">
        <f t="shared" si="0"/>
        <v>16357.311926605504</v>
      </c>
      <c r="Q12" s="16" t="s">
        <v>18</v>
      </c>
      <c r="R12" s="16" t="s">
        <v>72</v>
      </c>
      <c r="S12" s="16" t="s">
        <v>19</v>
      </c>
      <c r="T12" s="51"/>
      <c r="U12" s="70">
        <v>1</v>
      </c>
      <c r="V12" s="70">
        <v>0</v>
      </c>
      <c r="W12" s="70">
        <v>2</v>
      </c>
      <c r="X12" s="70">
        <v>1</v>
      </c>
      <c r="Y12" s="70">
        <v>2</v>
      </c>
      <c r="Z12" s="70">
        <v>0</v>
      </c>
      <c r="AA12" s="70">
        <v>0</v>
      </c>
      <c r="AB12" s="70">
        <v>0</v>
      </c>
      <c r="AC12" s="28">
        <f t="shared" si="1"/>
        <v>6</v>
      </c>
      <c r="AD12" s="14">
        <v>78</v>
      </c>
      <c r="AE12" s="82">
        <v>1654932</v>
      </c>
      <c r="AF12" s="87"/>
      <c r="AG12" s="78"/>
    </row>
    <row r="13" spans="1:33" s="2" customFormat="1" ht="42.75" customHeight="1">
      <c r="A13" s="91" t="s">
        <v>53</v>
      </c>
      <c r="B13" s="4" t="s">
        <v>80</v>
      </c>
      <c r="C13" s="4" t="s">
        <v>81</v>
      </c>
      <c r="D13" s="27" t="s">
        <v>32</v>
      </c>
      <c r="E13" s="13">
        <v>278</v>
      </c>
      <c r="F13" s="13">
        <v>381</v>
      </c>
      <c r="G13" s="19">
        <v>100</v>
      </c>
      <c r="H13" s="13" t="s">
        <v>17</v>
      </c>
      <c r="I13" s="19" t="s">
        <v>19</v>
      </c>
      <c r="J13" s="61">
        <v>2320400</v>
      </c>
      <c r="K13" s="62">
        <v>2761276</v>
      </c>
      <c r="L13" s="82">
        <v>2209021</v>
      </c>
      <c r="M13" s="14">
        <v>80</v>
      </c>
      <c r="N13" s="14" t="s">
        <v>18</v>
      </c>
      <c r="O13" s="14">
        <v>0.008</v>
      </c>
      <c r="P13" s="15">
        <f t="shared" si="0"/>
        <v>23204</v>
      </c>
      <c r="Q13" s="16" t="s">
        <v>82</v>
      </c>
      <c r="R13" s="16" t="s">
        <v>83</v>
      </c>
      <c r="S13" s="16" t="s">
        <v>19</v>
      </c>
      <c r="T13" s="51"/>
      <c r="U13" s="70">
        <v>1</v>
      </c>
      <c r="V13" s="70">
        <v>1</v>
      </c>
      <c r="W13" s="70">
        <v>2</v>
      </c>
      <c r="X13" s="70">
        <v>2</v>
      </c>
      <c r="Y13" s="70">
        <v>1</v>
      </c>
      <c r="Z13" s="70">
        <v>0</v>
      </c>
      <c r="AA13" s="70">
        <v>0</v>
      </c>
      <c r="AB13" s="70">
        <v>0</v>
      </c>
      <c r="AC13" s="28">
        <f t="shared" si="1"/>
        <v>7</v>
      </c>
      <c r="AD13" s="14">
        <v>80</v>
      </c>
      <c r="AE13" s="82">
        <v>2209021</v>
      </c>
      <c r="AF13" s="87"/>
      <c r="AG13" s="78"/>
    </row>
    <row r="14" spans="1:33" s="2" customFormat="1" ht="42.75" customHeight="1">
      <c r="A14" s="91" t="s">
        <v>54</v>
      </c>
      <c r="B14" s="4" t="s">
        <v>84</v>
      </c>
      <c r="C14" s="4" t="s">
        <v>85</v>
      </c>
      <c r="D14" s="27" t="s">
        <v>30</v>
      </c>
      <c r="E14" s="13">
        <v>144</v>
      </c>
      <c r="F14" s="13">
        <v>252</v>
      </c>
      <c r="G14" s="19">
        <v>244</v>
      </c>
      <c r="H14" s="13" t="s">
        <v>17</v>
      </c>
      <c r="I14" s="19" t="s">
        <v>19</v>
      </c>
      <c r="J14" s="61">
        <v>5865027</v>
      </c>
      <c r="K14" s="62">
        <v>6979382</v>
      </c>
      <c r="L14" s="82">
        <v>5583480</v>
      </c>
      <c r="M14" s="14">
        <v>80</v>
      </c>
      <c r="N14" s="14" t="s">
        <v>18</v>
      </c>
      <c r="O14" s="14">
        <v>0.28</v>
      </c>
      <c r="P14" s="15">
        <f t="shared" si="0"/>
        <v>24036.995901639344</v>
      </c>
      <c r="Q14" s="16" t="s">
        <v>90</v>
      </c>
      <c r="R14" s="16" t="s">
        <v>86</v>
      </c>
      <c r="S14" s="16" t="s">
        <v>19</v>
      </c>
      <c r="T14" s="51"/>
      <c r="U14" s="70">
        <v>2</v>
      </c>
      <c r="V14" s="70">
        <v>2</v>
      </c>
      <c r="W14" s="70">
        <v>2</v>
      </c>
      <c r="X14" s="70">
        <v>0</v>
      </c>
      <c r="Y14" s="70">
        <v>1</v>
      </c>
      <c r="Z14" s="70">
        <v>1</v>
      </c>
      <c r="AA14" s="70">
        <v>0</v>
      </c>
      <c r="AB14" s="70">
        <v>0</v>
      </c>
      <c r="AC14" s="28">
        <f t="shared" si="1"/>
        <v>8</v>
      </c>
      <c r="AD14" s="14">
        <v>80</v>
      </c>
      <c r="AE14" s="82">
        <v>5583480</v>
      </c>
      <c r="AF14" s="87"/>
      <c r="AG14" s="78"/>
    </row>
    <row r="15" spans="1:33" s="2" customFormat="1" ht="42.75" customHeight="1">
      <c r="A15" s="91" t="s">
        <v>55</v>
      </c>
      <c r="B15" s="4" t="s">
        <v>88</v>
      </c>
      <c r="C15" s="4" t="s">
        <v>89</v>
      </c>
      <c r="D15" s="27" t="s">
        <v>37</v>
      </c>
      <c r="E15" s="13">
        <v>101</v>
      </c>
      <c r="F15" s="13">
        <v>113</v>
      </c>
      <c r="G15" s="19">
        <v>113</v>
      </c>
      <c r="H15" s="13" t="s">
        <v>17</v>
      </c>
      <c r="I15" s="19" t="s">
        <v>19</v>
      </c>
      <c r="J15" s="61">
        <v>15752093</v>
      </c>
      <c r="K15" s="62">
        <v>18744991</v>
      </c>
      <c r="L15" s="82">
        <v>14995992</v>
      </c>
      <c r="M15" s="14">
        <v>80</v>
      </c>
      <c r="N15" s="14" t="s">
        <v>18</v>
      </c>
      <c r="O15" s="14">
        <v>0</v>
      </c>
      <c r="P15" s="60">
        <f t="shared" si="0"/>
        <v>139399.05309734514</v>
      </c>
      <c r="Q15" s="16" t="s">
        <v>29</v>
      </c>
      <c r="R15" s="16" t="s">
        <v>94</v>
      </c>
      <c r="S15" s="16" t="s">
        <v>19</v>
      </c>
      <c r="T15" s="51"/>
      <c r="U15" s="70">
        <v>1</v>
      </c>
      <c r="V15" s="70">
        <v>2</v>
      </c>
      <c r="W15" s="70">
        <v>0</v>
      </c>
      <c r="X15" s="70">
        <v>0</v>
      </c>
      <c r="Y15" s="70">
        <v>1</v>
      </c>
      <c r="Z15" s="70">
        <v>0</v>
      </c>
      <c r="AA15" s="70">
        <v>0</v>
      </c>
      <c r="AB15" s="70">
        <v>0</v>
      </c>
      <c r="AC15" s="28">
        <f t="shared" si="1"/>
        <v>4</v>
      </c>
      <c r="AD15" s="14">
        <v>0</v>
      </c>
      <c r="AE15" s="82">
        <v>0</v>
      </c>
      <c r="AF15" s="88"/>
      <c r="AG15" s="78"/>
    </row>
    <row r="16" spans="1:33" s="2" customFormat="1" ht="42.75" customHeight="1" thickBot="1">
      <c r="A16" s="92" t="s">
        <v>56</v>
      </c>
      <c r="B16" s="48" t="s">
        <v>87</v>
      </c>
      <c r="C16" s="48" t="s">
        <v>91</v>
      </c>
      <c r="D16" s="49" t="s">
        <v>33</v>
      </c>
      <c r="E16" s="20">
        <v>395</v>
      </c>
      <c r="F16" s="73">
        <v>420</v>
      </c>
      <c r="G16" s="74">
        <v>320</v>
      </c>
      <c r="H16" s="20" t="s">
        <v>17</v>
      </c>
      <c r="I16" s="74" t="s">
        <v>19</v>
      </c>
      <c r="J16" s="66">
        <v>6995000</v>
      </c>
      <c r="K16" s="85">
        <v>8340050</v>
      </c>
      <c r="L16" s="83">
        <v>5596000</v>
      </c>
      <c r="M16" s="21">
        <v>80</v>
      </c>
      <c r="N16" s="21" t="s">
        <v>18</v>
      </c>
      <c r="O16" s="21">
        <v>0.0587</v>
      </c>
      <c r="P16" s="22">
        <f t="shared" si="0"/>
        <v>21859.375</v>
      </c>
      <c r="Q16" s="23" t="s">
        <v>92</v>
      </c>
      <c r="R16" s="23" t="s">
        <v>93</v>
      </c>
      <c r="S16" s="23" t="s">
        <v>19</v>
      </c>
      <c r="T16" s="67"/>
      <c r="U16" s="71">
        <v>1</v>
      </c>
      <c r="V16" s="71">
        <v>1</v>
      </c>
      <c r="W16" s="71">
        <v>2</v>
      </c>
      <c r="X16" s="71">
        <v>1</v>
      </c>
      <c r="Y16" s="71">
        <v>1</v>
      </c>
      <c r="Z16" s="71">
        <v>1</v>
      </c>
      <c r="AA16" s="71">
        <v>0</v>
      </c>
      <c r="AB16" s="71">
        <v>0</v>
      </c>
      <c r="AC16" s="29">
        <f t="shared" si="1"/>
        <v>7</v>
      </c>
      <c r="AD16" s="21">
        <v>80</v>
      </c>
      <c r="AE16" s="83">
        <v>5596000</v>
      </c>
      <c r="AF16" s="87"/>
      <c r="AG16" s="78"/>
    </row>
    <row r="17" spans="1:31" s="6" customFormat="1" ht="19.5" customHeight="1" thickBot="1">
      <c r="A17" s="99" t="s">
        <v>23</v>
      </c>
      <c r="B17" s="100"/>
      <c r="C17" s="100"/>
      <c r="D17" s="100"/>
      <c r="E17" s="101"/>
      <c r="F17" s="101"/>
      <c r="G17" s="101"/>
      <c r="H17" s="101"/>
      <c r="I17" s="102"/>
      <c r="J17" s="63">
        <f>SUM(J7:J16)</f>
        <v>108004543</v>
      </c>
      <c r="K17" s="41">
        <f>SUM(K7:K16)</f>
        <v>128541375</v>
      </c>
      <c r="L17" s="84">
        <f>SUM(L7:L16)</f>
        <v>56087053</v>
      </c>
      <c r="M17" s="5"/>
      <c r="N17" s="5"/>
      <c r="O17" s="5"/>
      <c r="P17" s="5"/>
      <c r="Q17" s="12"/>
      <c r="R17" s="12"/>
      <c r="S17" s="12"/>
      <c r="T17" s="5"/>
      <c r="U17" s="5"/>
      <c r="V17" s="5"/>
      <c r="W17" s="5"/>
      <c r="X17" s="5"/>
      <c r="Y17" s="5"/>
      <c r="Z17" s="5"/>
      <c r="AA17" s="5"/>
      <c r="AB17" s="5"/>
      <c r="AC17" s="8"/>
      <c r="AD17" s="10"/>
      <c r="AE17" s="64">
        <f>SUM(AE7:AE16)</f>
        <v>26091061</v>
      </c>
    </row>
    <row r="18" spans="8:31" ht="15" customHeight="1">
      <c r="H18" s="30"/>
      <c r="I18" s="30"/>
      <c r="K18" s="69" t="s">
        <v>95</v>
      </c>
      <c r="L18" s="68">
        <f>L17-AE18</f>
        <v>9387053</v>
      </c>
      <c r="Q18" s="86"/>
      <c r="AD18" s="50" t="s">
        <v>11</v>
      </c>
      <c r="AE18" s="65">
        <v>46700000</v>
      </c>
    </row>
    <row r="19" spans="8:31" ht="15" customHeight="1">
      <c r="H19" s="30"/>
      <c r="I19" s="30"/>
      <c r="K19" s="35"/>
      <c r="L19" s="35"/>
      <c r="Q19" s="86"/>
      <c r="AD19" s="69" t="s">
        <v>99</v>
      </c>
      <c r="AE19" s="68">
        <f>AE18-AE17</f>
        <v>20608939</v>
      </c>
    </row>
    <row r="20" spans="1:32" s="31" customFormat="1" ht="15" customHeight="1">
      <c r="A20" s="93" t="s">
        <v>7</v>
      </c>
      <c r="D20" s="17"/>
      <c r="E20" s="17"/>
      <c r="F20" s="17"/>
      <c r="G20" s="18"/>
      <c r="H20" s="18"/>
      <c r="I20" s="18"/>
      <c r="K20" s="36"/>
      <c r="L20" s="36"/>
      <c r="M20" s="17"/>
      <c r="N20" s="32"/>
      <c r="O20" s="18"/>
      <c r="P20" s="33"/>
      <c r="Q20" s="18"/>
      <c r="R20" s="18"/>
      <c r="S20" s="18"/>
      <c r="AC20" s="34"/>
      <c r="AF20" s="77"/>
    </row>
    <row r="21" spans="1:31" ht="15" customHeight="1">
      <c r="A21" s="3" t="s">
        <v>8</v>
      </c>
      <c r="B21" s="93" t="s">
        <v>101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29" ht="15" customHeight="1">
      <c r="A22" s="3" t="s">
        <v>12</v>
      </c>
      <c r="B22" s="93" t="s">
        <v>102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</row>
    <row r="23" spans="1:31" ht="15" customHeight="1">
      <c r="A23" s="24" t="s">
        <v>74</v>
      </c>
      <c r="B23" s="95" t="s">
        <v>100</v>
      </c>
      <c r="K23" s="9"/>
      <c r="L23" s="9"/>
      <c r="AD23" s="94"/>
      <c r="AE23" s="94"/>
    </row>
    <row r="24" spans="1:29" ht="12.7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</row>
    <row r="25" spans="13:14" ht="12.75">
      <c r="M25"/>
      <c r="N25"/>
    </row>
    <row r="26" spans="13:14" ht="12.75">
      <c r="M26"/>
      <c r="N26"/>
    </row>
    <row r="27" spans="13:14" ht="12.75">
      <c r="M27"/>
      <c r="N27"/>
    </row>
    <row r="28" spans="13:14" ht="12.75">
      <c r="M28"/>
      <c r="N28"/>
    </row>
    <row r="29" spans="13:14" ht="12.75">
      <c r="M29"/>
      <c r="N29"/>
    </row>
    <row r="30" spans="13:14" ht="12.75">
      <c r="M30"/>
      <c r="N30"/>
    </row>
    <row r="31" spans="13:14" ht="12.75">
      <c r="M31"/>
      <c r="N31"/>
    </row>
    <row r="32" spans="13:14" ht="12.75">
      <c r="M32"/>
      <c r="N32"/>
    </row>
    <row r="33" spans="13:14" ht="12.75">
      <c r="M33"/>
      <c r="N33"/>
    </row>
    <row r="34" spans="13:14" ht="12.75">
      <c r="M34"/>
      <c r="N34"/>
    </row>
    <row r="35" spans="13:14" ht="12.75">
      <c r="M35"/>
      <c r="N35"/>
    </row>
    <row r="36" spans="13:14" ht="12.75">
      <c r="M36"/>
      <c r="N36"/>
    </row>
    <row r="37" spans="13:14" ht="12.75">
      <c r="M37"/>
      <c r="N37"/>
    </row>
    <row r="38" spans="13:14" ht="12.75">
      <c r="M38"/>
      <c r="N38"/>
    </row>
    <row r="39" spans="13:14" ht="12.75">
      <c r="M39"/>
      <c r="N39"/>
    </row>
    <row r="40" spans="13:14" ht="12.75">
      <c r="M40"/>
      <c r="N40"/>
    </row>
    <row r="41" spans="13:14" ht="12.75">
      <c r="M41"/>
      <c r="N41"/>
    </row>
    <row r="42" spans="13:14" ht="12.75">
      <c r="M42"/>
      <c r="N42"/>
    </row>
    <row r="43" spans="13:14" ht="12.75">
      <c r="M43"/>
      <c r="N43"/>
    </row>
  </sheetData>
  <mergeCells count="2">
    <mergeCell ref="U5:AB5"/>
    <mergeCell ref="A17:I17"/>
  </mergeCells>
  <printOptions/>
  <pageMargins left="0.75" right="0.75" top="1" bottom="1" header="0.4921259845" footer="0.4921259845"/>
  <pageSetup fitToHeight="1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mrazkova</dc:creator>
  <cp:keywords/>
  <dc:description/>
  <cp:lastModifiedBy>jakoubkova</cp:lastModifiedBy>
  <cp:lastPrinted>2009-02-24T08:05:25Z</cp:lastPrinted>
  <dcterms:created xsi:type="dcterms:W3CDTF">2002-05-30T07:20:59Z</dcterms:created>
  <dcterms:modified xsi:type="dcterms:W3CDTF">2009-02-25T16:24:12Z</dcterms:modified>
  <cp:category/>
  <cp:version/>
  <cp:contentType/>
  <cp:contentStatus/>
</cp:coreProperties>
</file>