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480" windowHeight="11640" activeTab="0"/>
  </bookViews>
  <sheets>
    <sheet name="ZK-01-2009-08, př. 2" sheetId="1" r:id="rId1"/>
  </sheets>
  <definedNames>
    <definedName name="_xlnm.Print_Titles" localSheetId="0">'ZK-01-2009-08, př. 2'!$1:$2</definedName>
  </definedNames>
  <calcPr fullCalcOnLoad="1"/>
</workbook>
</file>

<file path=xl/sharedStrings.xml><?xml version="1.0" encoding="utf-8"?>
<sst xmlns="http://schemas.openxmlformats.org/spreadsheetml/2006/main" count="219" uniqueCount="201">
  <si>
    <t>Organizace</t>
  </si>
  <si>
    <t>ks</t>
  </si>
  <si>
    <t>Náklady celkem</t>
  </si>
  <si>
    <t>Dotace z nájemného</t>
  </si>
  <si>
    <t>CELKEM</t>
  </si>
  <si>
    <t>Nemocnice Jihlava</t>
  </si>
  <si>
    <t>Nemocnice Nové Město na Moravě</t>
  </si>
  <si>
    <t>Nemocnice Pelhřimov</t>
  </si>
  <si>
    <t>Nemocnice Třebíč</t>
  </si>
  <si>
    <t xml:space="preserve">Celkem za zdravotnická zařízení </t>
  </si>
  <si>
    <t>ZZS kraje Vysočina</t>
  </si>
  <si>
    <t>Pořadí</t>
  </si>
  <si>
    <t>Koeficient</t>
  </si>
  <si>
    <t>§</t>
  </si>
  <si>
    <t>Nemocnice Havlíčkův Brod</t>
  </si>
  <si>
    <t xml:space="preserve">Celkem </t>
  </si>
  <si>
    <t>UZ 00054</t>
  </si>
  <si>
    <t>Souhrnný přehled pro rozdělení finančních prostředků z kapitálových výdajů</t>
  </si>
  <si>
    <t>položka</t>
  </si>
  <si>
    <t>Sanitní vozidlo</t>
  </si>
  <si>
    <t>Myčka podložních mís a močových lahví</t>
  </si>
  <si>
    <t>Zdravotnické zařízení</t>
  </si>
  <si>
    <t>Celkem tržby z prodeje služeb (sl. 1) - koef. (sl. 2. - dotace NE při rozdělení dle výkonů (sl. 3)</t>
  </si>
  <si>
    <t>3=1*2</t>
  </si>
  <si>
    <t>3-4</t>
  </si>
  <si>
    <t>Náklady na dokončení prováděcího projektu pro výstavbu zbývajících etap Rekonstrukce interního pavilonu</t>
  </si>
  <si>
    <t>Ředění cytostatik - náklady staveb. prací</t>
  </si>
  <si>
    <t>Phakoemulzifikační přístroj</t>
  </si>
  <si>
    <t>Ultrazvukový přístroj pro kardiologii</t>
  </si>
  <si>
    <t>Analyzátor na stanovení krevního obrazu</t>
  </si>
  <si>
    <t>Rezerva - kapitálové výdaje</t>
  </si>
  <si>
    <t>Saldo z roku 2008</t>
  </si>
  <si>
    <t>Dialyzační monitory</t>
  </si>
  <si>
    <t>Poznámka</t>
  </si>
  <si>
    <t>Obměna angiolinky I. etapa</t>
  </si>
  <si>
    <t>Kolposkop 2 x + vyšetřovací stůl</t>
  </si>
  <si>
    <t>HW</t>
  </si>
  <si>
    <t>Zdroj světla</t>
  </si>
  <si>
    <t>Klimatizační jednotky</t>
  </si>
  <si>
    <t>Implemantace záložního serveru NIS</t>
  </si>
  <si>
    <t>Videopříslušenství k OPMI</t>
  </si>
  <si>
    <t>Tlakový injektor pro CT</t>
  </si>
  <si>
    <t>2+2</t>
  </si>
  <si>
    <t>Audiometr + tympanometr</t>
  </si>
  <si>
    <t>Ultrazvuková technika - URO</t>
  </si>
  <si>
    <t xml:space="preserve">C-PAP </t>
  </si>
  <si>
    <t>Pro dětské odd.</t>
  </si>
  <si>
    <t>Anti-spam</t>
  </si>
  <si>
    <t>EKG</t>
  </si>
  <si>
    <t>Pro infekční odd.</t>
  </si>
  <si>
    <t>Bodypletismograf</t>
  </si>
  <si>
    <t>Náhrada za stávající přístroj pro plicní odd. Hrazeno jednorázově v r. 2009</t>
  </si>
  <si>
    <t>Manažerský informační systém</t>
  </si>
  <si>
    <t>SW pro vrcholový a střední management. Efektivnější řízení, soustředění dat. Hrazeno jednorázově v r. 2009</t>
  </si>
  <si>
    <t>Lékárenský systém</t>
  </si>
  <si>
    <t>Pro patologické odd.</t>
  </si>
  <si>
    <t>Přenosný defibrilátor + monitor</t>
  </si>
  <si>
    <t>Bezkontaktní tonometr</t>
  </si>
  <si>
    <t>Štěrbinová lampa</t>
  </si>
  <si>
    <t>SW a HW pro gamakameru</t>
  </si>
  <si>
    <t xml:space="preserve"> Vyšetřovací jednotka pro ORL ambulanci</t>
  </si>
  <si>
    <t>Motorová dlaha</t>
  </si>
  <si>
    <t>Centrála JIP</t>
  </si>
  <si>
    <t>Sprchovací lůžko</t>
  </si>
  <si>
    <t>Endokamera k FESS</t>
  </si>
  <si>
    <t>Kardiotokograf</t>
  </si>
  <si>
    <t>Multiplanární 64 řadý CT přístroj</t>
  </si>
  <si>
    <t>Spektrální optický koherentní tomograf (OCT)</t>
  </si>
  <si>
    <t xml:space="preserve">Výměna za CT jednořadý spirální. Nezbytné pro onkologický program, traumatologii a kardiologii. Umístění do stávajících prostor. </t>
  </si>
  <si>
    <t>Vyšetřovací technika umožňující neinvazivní vyšetření oka, zobrazení struktury sítnice a tlouštky vrstvy nervových vláken. Metoda zatím není hrazena ZP. Možnost prevence.</t>
  </si>
  <si>
    <t>Oční ultrazvukový přístroj</t>
  </si>
  <si>
    <t>Kompaktní ultrazvukový přístroj slučující A-scan, B-scan, biometr (tloušťka rohovky) v jediném přístroji. Výsledky na displeji s možností tisku pomocí vestavěné tiskárny.</t>
  </si>
  <si>
    <t>Duplexní ultrazvukový přístroj</t>
  </si>
  <si>
    <t>Pro centrální RDG</t>
  </si>
  <si>
    <t xml:space="preserve">Barvící automat patologie </t>
  </si>
  <si>
    <t>Automat pro barvení histologických vzorků</t>
  </si>
  <si>
    <t xml:space="preserve">Centrála + monitory vitálních funkcí </t>
  </si>
  <si>
    <t>Pro onkologii a neurologii</t>
  </si>
  <si>
    <t>Fiksační pomůcky</t>
  </si>
  <si>
    <t>Fixace ozařovaných pacientů v rámci IMRT pro odd. onkologie</t>
  </si>
  <si>
    <t xml:space="preserve">Laminární box </t>
  </si>
  <si>
    <t>Pro odd. mikrobiologie</t>
  </si>
  <si>
    <t>Imunochemický analyzátor</t>
  </si>
  <si>
    <t>Náhrada stávajícího přístroje v interní amabulanci kardiologie</t>
  </si>
  <si>
    <t>Náhrada za stávající přístroj na očním operačním sále</t>
  </si>
  <si>
    <t>Náhrada za stávající přístroj na hematologicko-transfusním odd.</t>
  </si>
  <si>
    <t>Glukózový analyzátor</t>
  </si>
  <si>
    <t>Náhrada za stávající přístroj na odd klinické biochemie</t>
  </si>
  <si>
    <t>Odsávačka pro gastro</t>
  </si>
  <si>
    <t>Náhrada za stávající přístroj pro interní ambulanci gastroenterologie</t>
  </si>
  <si>
    <t>Náhrada za stávající přístroj na porodním sále</t>
  </si>
  <si>
    <t>Zvedák pro imobilní pacienty</t>
  </si>
  <si>
    <t>Náhrada za stávající zvedák v Sanatoriu Buchtův kopec</t>
  </si>
  <si>
    <t>SW pro propojení dialyzačních monitorů</t>
  </si>
  <si>
    <t>Elektropráce - Stavounie</t>
  </si>
  <si>
    <t>Projektová dokumentace ubytovna</t>
  </si>
  <si>
    <t>Parkoviště v areálu</t>
  </si>
  <si>
    <t>Vybudování pracoviště pro přípravu cytostatik</t>
  </si>
  <si>
    <t>Ultrazvukový přístroj</t>
  </si>
  <si>
    <t>Náhrada za stávající přístroj pro gynekologicko-porodnické odd.</t>
  </si>
  <si>
    <t>Defibrilátor</t>
  </si>
  <si>
    <t>Přístroje určeny pro operační sály a gynekologicko-porodnické odd.</t>
  </si>
  <si>
    <t>Projektová dokumentace pro územní rozhodnutí gyn - por. odd.</t>
  </si>
  <si>
    <t>Pavilon gyn-por. odd. panelového typu neumožňuje rekonstrukci. Nový pavilon s přímou návazností na Pavilon akutní medicíny a hlavní lůžkovou budovu. Stávající pavilon využit pro ambulantní provozy.</t>
  </si>
  <si>
    <t>Náhrada stávajících opotřebených vozidel - převoz pacientů.</t>
  </si>
  <si>
    <t>Infuzní pumpa</t>
  </si>
  <si>
    <t>Obměna infuzních pump na DEO JIP.</t>
  </si>
  <si>
    <t>Pro gyn-por odd. ke sledování ozev plodu. Rezšíření této techniky - výkony nasmlouvané s ZP.</t>
  </si>
  <si>
    <t>Zdroj studeného světla pro fototerapii</t>
  </si>
  <si>
    <t>Pro zkvalitnění péče o novorozence. Zahrnuto do ošetřovacího dne pacienta.</t>
  </si>
  <si>
    <t>Laboratorní informační systém včetně komuinikačního modulu s klinickým IS a včetně HW vybavení</t>
  </si>
  <si>
    <t>Pro odd. mikrobiologie.</t>
  </si>
  <si>
    <t>Rozšíření gamakamery o druhé vyhodnocovací pracoviště z důvodu urychlení zpracování provedených vyšetření.</t>
  </si>
  <si>
    <t>Jedná se o náhradu několika samostatných přístrojů z ORL ambulance a jejich sdružení do jedné jednotky.</t>
  </si>
  <si>
    <t>Záložní zdroj elektrické energie</t>
  </si>
  <si>
    <t>Druhá etapa zajištění dodávky el. energie v případě výpadku. Po realizaci budou pokryty i budovy mimo hlavní budovu nemocnice.</t>
  </si>
  <si>
    <t>Rozšíření stávajícího parkoviště o 70 míst v areálu nemocnice, sloužícího především pro pacienty a současně i pro zaměstnance nemocnice.</t>
  </si>
  <si>
    <t>Pro sběr dat dialyzovaných pacientů a pro vyhodnocení léčby.</t>
  </si>
  <si>
    <t>Projekt přeložka sítí - Pavilon MaD</t>
  </si>
  <si>
    <t>Doplnění k převedené částce z r. 2008. Jedná se o přeložku vysokého napětí, které zasahuje do půdorysu stavby.</t>
  </si>
  <si>
    <t>Monitory lůžkové</t>
  </si>
  <si>
    <t>Náhrada stávajícího zastaralého zařízení.</t>
  </si>
  <si>
    <t>Příčka sádrokaartonová (sklad obalů) - stavební úpravy budova K</t>
  </si>
  <si>
    <t>Při rekonstrukci stravovacího provoz nebylo z technických důvodů možno elektivně odizolovat jednu stěnu v 1. PP. Náprava přístavbou příčky se vzduchovou mezerou a nuceným odvětráním.</t>
  </si>
  <si>
    <t>Pracuje na principu podélného ultrazvukového kmitání při frekvenci 55 tis kmitů za vteřinu. Přesný řez a současně stavění krvácení. Není nutný šicí materiál, jehelce, klipy, nůžky  apod.</t>
  </si>
  <si>
    <t>Pozastávka 9/2009 Multilnvent - budova K (stravovací provoz)</t>
  </si>
  <si>
    <t>Vyplacení pozastávky po uplynutí záruční doby dle smlouvy - dodávka a montáž technologického vybavení stravovacího provozu.</t>
  </si>
  <si>
    <t>Fibroskop</t>
  </si>
  <si>
    <t>Náhrada stávajícího zařízení.</t>
  </si>
  <si>
    <t>Zabezpečení IT sítě (routery)</t>
  </si>
  <si>
    <t>Standardizace (kompatibilita) HW v síti, zrychlení průchodnosti a bezpečnosti přenášených dat.</t>
  </si>
  <si>
    <t>Ekonomický informační systém</t>
  </si>
  <si>
    <t>Doplnění k převedené částce z r. 2008. Zlepšení možnosti práce s databází, zrychlení a modernizace systému, snadnější provázání s legislativou a maitenance.</t>
  </si>
  <si>
    <t xml:space="preserve">Konvektomat </t>
  </si>
  <si>
    <t>Inkubátor</t>
  </si>
  <si>
    <t>Migrace NIS (aplik. serv.) + licence</t>
  </si>
  <si>
    <t xml:space="preserve">Vzhledem k 6-letému stáří aplikačního serveru AMIS_H (nemocniční informační systém), na který již není support hardwaru, je potřeba přenést celý obsah na nový dataabázový server pořízený v roce 2008 a tím IS sjednotit. </t>
  </si>
  <si>
    <t>V souvislosti s výstavbou pavilonu MaD je nutné rozšířit počet telefonních linek (telefonní čísla z třímístných na čtyřmístné). Stávající ústředna je zastaralá.</t>
  </si>
  <si>
    <t>Nákupem bude zajištěn svoz odpadů dle předpisů a sníženy náklady na provoz.</t>
  </si>
  <si>
    <t>Zajištění lepší průchodnosti optické páteřní sítě mezi servrovnami i směrem k oddělením.</t>
  </si>
  <si>
    <t>Z důvodu rozšiřování ICT technologií - zřízení nové serverovny ve stávajících volných prostorech.</t>
  </si>
  <si>
    <t>Systém pro řízenou hypotermii - ARO, společná interní a neurologická JIP</t>
  </si>
  <si>
    <t>Nákup systému na vedení řízené hypotermie u pacientů hospitalizovaných na ARO, společné interní a neurologické JIP po úspěšné resuscitaci.</t>
  </si>
  <si>
    <t>Rychlotiskárna jehličková pro EO</t>
  </si>
  <si>
    <t>Náhrada stávající opotřebené techniky.</t>
  </si>
  <si>
    <t>Doplnění myčky pro 2 ks endoskopů. Stávající myčka pro mytí 1 endoskopu je vzhledem k výkonům nedostačující.</t>
  </si>
  <si>
    <t>Obměna stávajícího lůžka za lůžko s váhou (nechodící pacient, beznohý pacient, dialyzovaní pacienti).</t>
  </si>
  <si>
    <t>Doplnění 1 ks myčky na druhou stanici LDN Třebíč, 1 ks na LDN Moravské Budějovice, 2 x CHIR a 1 x urologie.</t>
  </si>
  <si>
    <t>ACROVYN ochranné prvky - technické zhodnocení budovy O</t>
  </si>
  <si>
    <t>Ochranný systém stěn a kryty rohů. /úspory za opravy omítek aa výmalby - estetické řešení.</t>
  </si>
  <si>
    <t>Masážní vířivá vana na dolní končetiny se zabudovanou perličkou a úpravnou pro napojení recyklované vody pro rehabilitační odd.</t>
  </si>
  <si>
    <t>Náhrada původní zastaralé vany.</t>
  </si>
  <si>
    <t>Rozšíření docházkového systému</t>
  </si>
  <si>
    <t>Pro externí pracoviště (LDN Moravské Budějovice, oční - Družstevní ul.)</t>
  </si>
  <si>
    <t>Jedná se o výměnu nebo TZ stávajících výtahů za výtahy odpovídající současným ČSN EN.</t>
  </si>
  <si>
    <t>Pro převoz pacientů. Stávající vozíky z důvodů opotřebení a vysokých nákladů neefektivní opravovat - zvýšení bezpečnosti a komfortu pacientů.</t>
  </si>
  <si>
    <t>Barevná multifunkční tiskárna</t>
  </si>
  <si>
    <t>Obnovení vybavení na ředitelství a převedení zařízení do budovy administrativy. Rozšíření o barevné tiskové centrum.</t>
  </si>
  <si>
    <t>Rezerva</t>
  </si>
  <si>
    <t>Doplnění k převedené částce z r. 2008. Stávající nevyhovuje po technické stránce a ani z kapacitních důvodů. Nutné pro zajištění provozu hemodialýzy.</t>
  </si>
  <si>
    <t>Náhrada za pronajaté monitory. Financováno převodem z r. 2008 a doplatek z invest. prostř. 2009.</t>
  </si>
  <si>
    <t>Náhrada zastaralého přístroje. Investice rozdělena do roku 2008 a rok 2009. Výkony se ZP nasmlouvány.</t>
  </si>
  <si>
    <t>Náhrada stávající techniky pro odd. gynekologie. Uhrazeno jednorázově v r. 2009.</t>
  </si>
  <si>
    <t>Náhrada stáv. injektoru u přístroje CT na radiologickém odd. Stávající injektor bude využit na odd. nukleární medicíny u přístroje SPECT/CT.</t>
  </si>
  <si>
    <t>Náhrada za stávající přístroj pro urologické odd. Jednorázově uhrazen v r. 2009.</t>
  </si>
  <si>
    <t>Nový přístroj na ARO pro resuscitaci. Přístroj je komobinací dvou samostatných přístrojů. Hrazeno jednorázově v r. 2009.</t>
  </si>
  <si>
    <t>Pro odd. interny.</t>
  </si>
  <si>
    <t>100 tis. Kč hrazeno z dotace z nájemného.</t>
  </si>
  <si>
    <t>Investiční akce  (v Kč)              UZ 00054</t>
  </si>
  <si>
    <t>Porovnání při rozdělení dle výkonů nemocnic (v tis. Kč)</t>
  </si>
  <si>
    <t xml:space="preserve">Tržby z prodeje služeb 2007 (v tis. Kč) </t>
  </si>
  <si>
    <t>v tis. Kč</t>
  </si>
  <si>
    <t>Změna toplného media z páry na teplovodní rozvod, plynové kotle, regulace.</t>
  </si>
  <si>
    <t>Případná rekonstrukce topného systému vzhledem k rekonstrukci interního pavilonu.</t>
  </si>
  <si>
    <t>Bourání sila</t>
  </si>
  <si>
    <t>Dokončení přemístění trafostanice</t>
  </si>
  <si>
    <t>Změna topného systému (EPC)</t>
  </si>
  <si>
    <t>Úprava zasedací místnosti ředitelství včetně WC</t>
  </si>
  <si>
    <t>Náklady stavebních prací na rok 2009 potřebné k dokončení akce.</t>
  </si>
  <si>
    <t>Dokončení venkovních úprav sila a parkoviště, které nebyly rozpracovány v r. 2008.</t>
  </si>
  <si>
    <t>Přemístění strojní části do již dokončené staavby po přeložkách kabeláže v rámci stavby nového inter. pavilonu.</t>
  </si>
  <si>
    <t>Rekonstrukce vybavení místností včetně rekonstrukce přilehlých WC.</t>
  </si>
  <si>
    <t>Nový SW pro bezpečnost dat. Uhrazeno jednorázově v r. 2009.</t>
  </si>
  <si>
    <t>Náhrada za stávající zařízení pro urologické odd.</t>
  </si>
  <si>
    <t>Endoskopický stůl - URO</t>
  </si>
  <si>
    <t>Mikroskop - PAT</t>
  </si>
  <si>
    <t>Ditgestoř - PAT</t>
  </si>
  <si>
    <t>Sonda UZV - Interna</t>
  </si>
  <si>
    <t>Rekonstrukce stávajících prostor v ústavní lékárrně včetně dodávky technologie. Splnění požadavků SUKL  - příprava a ředění cytostatik.</t>
  </si>
  <si>
    <t>Harmonický skalpel - COS</t>
  </si>
  <si>
    <t>Zabezpečení přípravy stravy dle hygienických předpisů. PRO LDN Moravské Budějovice</t>
  </si>
  <si>
    <t xml:space="preserve">Telefonní ústředna MULTIDAT 10000 - upgrade </t>
  </si>
  <si>
    <t>Úpravna vody - dialýza - technické zhodnocení budovy D</t>
  </si>
  <si>
    <t>Auto skříňové užitkové</t>
  </si>
  <si>
    <t>Rozšíření páteřní optické počítačové sítě</t>
  </si>
  <si>
    <t>Stavební úpravy servrovna - budova M</t>
  </si>
  <si>
    <t>Myčka endoskopů pro gastroenter. amb.</t>
  </si>
  <si>
    <t>Resuscitační lůžko pro dětské odd. JIP</t>
  </si>
  <si>
    <t>Lůžko s váhou pro dialýzu (interna)</t>
  </si>
  <si>
    <t>Výměna výtahů - budova CH</t>
  </si>
  <si>
    <t>Transportní vozík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</si>
</sst>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"/>
    <numFmt numFmtId="166" formatCode="0.0%"/>
    <numFmt numFmtId="167" formatCode="[$-1010409]###\ ###\ ###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7"/>
      <name val="Arial CE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0"/>
      <name val="Helv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3" fontId="2" fillId="0" borderId="2" xfId="21" applyFont="1" applyBorder="1">
      <alignment horizontal="center" vertical="center" wrapText="1"/>
      <protection/>
    </xf>
    <xf numFmtId="3" fontId="2" fillId="0" borderId="2" xfId="21" applyFont="1" applyBorder="1" applyAlignment="1">
      <alignment horizontal="left" vertical="center" wrapText="1"/>
      <protection/>
    </xf>
    <xf numFmtId="3" fontId="2" fillId="0" borderId="2" xfId="21" applyBorder="1">
      <alignment horizontal="center" vertical="center" wrapText="1"/>
      <protection/>
    </xf>
    <xf numFmtId="3" fontId="2" fillId="2" borderId="2" xfId="21" applyFont="1" applyFill="1" applyBorder="1">
      <alignment horizontal="center" vertical="center" wrapText="1"/>
      <protection/>
    </xf>
    <xf numFmtId="3" fontId="2" fillId="2" borderId="2" xfId="21" applyFont="1" applyFill="1" applyBorder="1" applyAlignment="1">
      <alignment horizontal="left" vertical="center" wrapText="1"/>
      <protection/>
    </xf>
    <xf numFmtId="3" fontId="2" fillId="0" borderId="1" xfId="21" applyFont="1" applyBorder="1" applyAlignment="1">
      <alignment horizontal="left" vertical="center" wrapText="1"/>
      <protection/>
    </xf>
    <xf numFmtId="3" fontId="2" fillId="0" borderId="1" xfId="21" applyBorder="1">
      <alignment horizontal="center" vertical="center" wrapText="1"/>
      <protection/>
    </xf>
    <xf numFmtId="3" fontId="2" fillId="0" borderId="3" xfId="21" applyBorder="1">
      <alignment horizontal="center" vertical="center" wrapText="1"/>
      <protection/>
    </xf>
    <xf numFmtId="3" fontId="4" fillId="3" borderId="4" xfId="21" applyFont="1" applyFill="1" applyBorder="1" applyAlignment="1">
      <alignment horizontal="center" vertical="center" wrapText="1"/>
      <protection/>
    </xf>
    <xf numFmtId="3" fontId="2" fillId="2" borderId="5" xfId="21" applyFont="1" applyFill="1" applyBorder="1">
      <alignment horizontal="center" vertical="center" wrapText="1"/>
      <protection/>
    </xf>
    <xf numFmtId="3" fontId="2" fillId="2" borderId="6" xfId="21" applyFont="1" applyFill="1" applyBorder="1" applyAlignment="1">
      <alignment horizontal="center" vertical="center" wrapText="1"/>
      <protection/>
    </xf>
    <xf numFmtId="3" fontId="2" fillId="0" borderId="1" xfId="21" applyFont="1" applyBorder="1">
      <alignment horizontal="center" vertical="center" wrapText="1"/>
      <protection/>
    </xf>
    <xf numFmtId="3" fontId="4" fillId="3" borderId="7" xfId="21" applyFont="1" applyFill="1" applyBorder="1" applyAlignment="1">
      <alignment horizontal="center" vertical="center" wrapText="1"/>
      <protection/>
    </xf>
    <xf numFmtId="3" fontId="2" fillId="2" borderId="8" xfId="21" applyFont="1" applyFill="1" applyBorder="1" applyAlignment="1">
      <alignment horizontal="center" vertical="center" wrapText="1"/>
      <protection/>
    </xf>
    <xf numFmtId="3" fontId="2" fillId="0" borderId="3" xfId="21" applyFont="1" applyFill="1" applyBorder="1" applyAlignment="1">
      <alignment horizontal="left" vertical="center" wrapText="1"/>
      <protection/>
    </xf>
    <xf numFmtId="3" fontId="2" fillId="0" borderId="3" xfId="21" applyFill="1" applyBorder="1">
      <alignment horizontal="center" vertical="center" wrapText="1"/>
      <protection/>
    </xf>
    <xf numFmtId="3" fontId="2" fillId="2" borderId="1" xfId="21" applyFont="1" applyFill="1" applyBorder="1">
      <alignment horizontal="center" vertical="center" wrapText="1"/>
      <protection/>
    </xf>
    <xf numFmtId="3" fontId="2" fillId="2" borderId="1" xfId="21" applyFont="1" applyFill="1" applyBorder="1" applyAlignment="1">
      <alignment horizontal="left" vertical="center" wrapText="1"/>
      <protection/>
    </xf>
    <xf numFmtId="3" fontId="2" fillId="2" borderId="1" xfId="21" applyFill="1" applyBorder="1">
      <alignment horizontal="center" vertical="center" wrapText="1"/>
      <protection/>
    </xf>
    <xf numFmtId="3" fontId="2" fillId="2" borderId="1" xfId="21" applyFont="1" applyFill="1" applyBorder="1" applyAlignment="1">
      <alignment horizontal="center" vertical="center" wrapText="1"/>
      <protection/>
    </xf>
    <xf numFmtId="3" fontId="4" fillId="3" borderId="9" xfId="21" applyFont="1" applyFill="1" applyBorder="1" applyAlignment="1">
      <alignment horizontal="center" vertical="center" wrapText="1"/>
      <protection/>
    </xf>
    <xf numFmtId="3" fontId="4" fillId="3" borderId="10" xfId="2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3" fontId="4" fillId="2" borderId="11" xfId="21" applyFont="1" applyFill="1" applyBorder="1" applyAlignment="1">
      <alignment horizontal="center" vertical="center" wrapText="1"/>
      <protection/>
    </xf>
    <xf numFmtId="3" fontId="9" fillId="2" borderId="0" xfId="21" applyFont="1" applyFill="1" applyBorder="1" applyAlignment="1">
      <alignment horizontal="center" vertical="center" wrapText="1"/>
      <protection/>
    </xf>
    <xf numFmtId="3" fontId="4" fillId="2" borderId="0" xfId="21" applyFont="1" applyFill="1" applyBorder="1" applyAlignment="1">
      <alignment horizontal="center" vertical="center" wrapText="1"/>
      <protection/>
    </xf>
    <xf numFmtId="3" fontId="2" fillId="2" borderId="12" xfId="21" applyFont="1" applyFill="1" applyBorder="1" applyAlignment="1">
      <alignment horizontal="left" vertical="center" wrapText="1"/>
      <protection/>
    </xf>
    <xf numFmtId="3" fontId="2" fillId="4" borderId="13" xfId="2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2" fillId="2" borderId="14" xfId="21" applyFont="1" applyFill="1" applyBorder="1" applyAlignment="1">
      <alignment horizontal="center" vertical="center" wrapText="1"/>
      <protection/>
    </xf>
    <xf numFmtId="3" fontId="4" fillId="2" borderId="5" xfId="21" applyFont="1" applyFill="1" applyBorder="1" applyAlignment="1">
      <alignment horizontal="center" vertical="center" wrapText="1"/>
      <protection/>
    </xf>
    <xf numFmtId="3" fontId="2" fillId="2" borderId="5" xfId="21" applyFont="1" applyFill="1" applyBorder="1" applyAlignment="1">
      <alignment horizontal="center" vertical="center" wrapText="1"/>
      <protection/>
    </xf>
    <xf numFmtId="0" fontId="4" fillId="3" borderId="15" xfId="0" applyFont="1" applyFill="1" applyBorder="1" applyAlignment="1">
      <alignment horizontal="center" vertical="center" textRotation="90" wrapText="1"/>
    </xf>
    <xf numFmtId="3" fontId="4" fillId="3" borderId="12" xfId="21" applyFont="1" applyFill="1" applyBorder="1" applyAlignment="1">
      <alignment horizontal="center" vertical="center" wrapText="1"/>
      <protection/>
    </xf>
    <xf numFmtId="3" fontId="2" fillId="2" borderId="5" xfId="21" applyFont="1" applyFill="1" applyBorder="1" applyAlignment="1">
      <alignment horizontal="left" vertical="center" wrapText="1"/>
      <protection/>
    </xf>
    <xf numFmtId="3" fontId="2" fillId="2" borderId="16" xfId="21" applyFont="1" applyFill="1" applyBorder="1" applyAlignment="1">
      <alignment horizontal="left" vertical="center" wrapText="1"/>
      <protection/>
    </xf>
    <xf numFmtId="3" fontId="2" fillId="2" borderId="14" xfId="21" applyFill="1" applyBorder="1">
      <alignment horizontal="center" vertical="center" wrapText="1"/>
      <protection/>
    </xf>
    <xf numFmtId="3" fontId="2" fillId="2" borderId="11" xfId="21" applyFont="1" applyFill="1" applyBorder="1" applyAlignment="1">
      <alignment horizontal="left" vertical="center" wrapText="1"/>
      <protection/>
    </xf>
    <xf numFmtId="3" fontId="4" fillId="3" borderId="17" xfId="21" applyFont="1" applyFill="1" applyBorder="1" applyAlignment="1">
      <alignment horizontal="center" vertical="center" wrapText="1"/>
      <protection/>
    </xf>
    <xf numFmtId="3" fontId="4" fillId="3" borderId="18" xfId="21" applyFont="1" applyFill="1" applyBorder="1" applyAlignment="1">
      <alignment horizontal="center" vertical="center" wrapText="1"/>
      <protection/>
    </xf>
    <xf numFmtId="3" fontId="2" fillId="0" borderId="1" xfId="21" applyFont="1" applyFill="1" applyBorder="1" applyAlignment="1">
      <alignment horizontal="left" vertical="center" wrapText="1"/>
      <protection/>
    </xf>
    <xf numFmtId="3" fontId="2" fillId="2" borderId="19" xfId="21" applyFill="1" applyBorder="1" applyAlignment="1">
      <alignment horizontal="center" vertical="center" wrapText="1"/>
      <protection/>
    </xf>
    <xf numFmtId="3" fontId="2" fillId="0" borderId="6" xfId="21" applyBorder="1" applyAlignment="1">
      <alignment horizontal="center" vertical="center" wrapText="1"/>
      <protection/>
    </xf>
    <xf numFmtId="3" fontId="2" fillId="0" borderId="19" xfId="21" applyBorder="1" applyAlignment="1">
      <alignment horizontal="center" vertical="center" wrapText="1"/>
      <protection/>
    </xf>
    <xf numFmtId="3" fontId="2" fillId="0" borderId="12" xfId="21" applyBorder="1" applyAlignment="1">
      <alignment horizontal="center" vertical="center" wrapText="1"/>
      <protection/>
    </xf>
    <xf numFmtId="0" fontId="2" fillId="2" borderId="5" xfId="0" applyFont="1" applyFill="1" applyBorder="1" applyAlignment="1">
      <alignment horizontal="center" vertical="center"/>
    </xf>
    <xf numFmtId="3" fontId="2" fillId="2" borderId="20" xfId="21" applyFont="1" applyFill="1" applyBorder="1" applyAlignment="1">
      <alignment horizontal="center" vertical="center" wrapText="1"/>
      <protection/>
    </xf>
    <xf numFmtId="3" fontId="2" fillId="2" borderId="21" xfId="21" applyFont="1" applyFill="1" applyBorder="1" applyAlignment="1">
      <alignment horizontal="center" vertical="center" wrapText="1"/>
      <protection/>
    </xf>
    <xf numFmtId="3" fontId="2" fillId="0" borderId="22" xfId="21" applyFont="1" applyBorder="1" applyAlignment="1">
      <alignment horizontal="center" vertical="center" wrapText="1"/>
      <protection/>
    </xf>
    <xf numFmtId="3" fontId="2" fillId="0" borderId="21" xfId="21" applyFont="1" applyBorder="1" applyAlignment="1">
      <alignment horizontal="center" vertical="center" wrapText="1"/>
      <protection/>
    </xf>
    <xf numFmtId="3" fontId="4" fillId="3" borderId="23" xfId="21" applyFont="1" applyFill="1" applyBorder="1" applyAlignment="1">
      <alignment horizontal="center" vertical="center" wrapText="1"/>
      <protection/>
    </xf>
    <xf numFmtId="3" fontId="4" fillId="3" borderId="24" xfId="21" applyFont="1" applyFill="1" applyBorder="1" applyAlignment="1">
      <alignment horizontal="center" vertical="center" wrapText="1"/>
      <protection/>
    </xf>
    <xf numFmtId="3" fontId="2" fillId="2" borderId="0" xfId="21" applyFill="1" applyBorder="1" applyAlignment="1">
      <alignment horizontal="center" vertical="center" wrapText="1"/>
      <protection/>
    </xf>
    <xf numFmtId="3" fontId="2" fillId="0" borderId="12" xfId="21" applyFont="1" applyFill="1" applyBorder="1" applyAlignment="1">
      <alignment horizontal="center" vertical="center" wrapText="1"/>
      <protection/>
    </xf>
    <xf numFmtId="3" fontId="2" fillId="0" borderId="19" xfId="21" applyFont="1" applyFill="1" applyBorder="1" applyAlignment="1">
      <alignment horizontal="center" vertical="center" wrapText="1"/>
      <protection/>
    </xf>
    <xf numFmtId="3" fontId="2" fillId="2" borderId="25" xfId="21" applyFont="1" applyFill="1" applyBorder="1" applyAlignment="1">
      <alignment horizontal="center" vertical="center" wrapText="1"/>
      <protection/>
    </xf>
    <xf numFmtId="3" fontId="2" fillId="0" borderId="26" xfId="21" applyFont="1" applyFill="1" applyBorder="1" applyAlignment="1">
      <alignment horizontal="center" vertical="center" wrapText="1"/>
      <protection/>
    </xf>
    <xf numFmtId="3" fontId="4" fillId="3" borderId="27" xfId="21" applyFont="1" applyFill="1" applyBorder="1" applyAlignment="1">
      <alignment horizontal="center" vertical="center" wrapText="1"/>
      <protection/>
    </xf>
    <xf numFmtId="3" fontId="2" fillId="0" borderId="12" xfId="21" applyFont="1" applyBorder="1" applyAlignment="1">
      <alignment horizontal="center" vertical="center" wrapText="1"/>
      <protection/>
    </xf>
    <xf numFmtId="3" fontId="2" fillId="0" borderId="14" xfId="21" applyFont="1" applyBorder="1">
      <alignment horizontal="center" vertical="center" wrapText="1"/>
      <protection/>
    </xf>
    <xf numFmtId="3" fontId="12" fillId="0" borderId="5" xfId="21" applyFont="1" applyFill="1" applyBorder="1" applyAlignment="1">
      <alignment horizontal="left" vertical="center" wrapText="1"/>
      <protection/>
    </xf>
    <xf numFmtId="3" fontId="2" fillId="0" borderId="5" xfId="21" applyBorder="1">
      <alignment horizontal="center" vertical="center" wrapText="1"/>
      <protection/>
    </xf>
    <xf numFmtId="3" fontId="2" fillId="0" borderId="25" xfId="21" applyFont="1" applyBorder="1" applyAlignment="1">
      <alignment horizontal="center" vertical="center" wrapText="1"/>
      <protection/>
    </xf>
    <xf numFmtId="3" fontId="2" fillId="0" borderId="26" xfId="21" applyFont="1" applyBorder="1" applyAlignment="1">
      <alignment horizontal="center" vertical="center" wrapText="1"/>
      <protection/>
    </xf>
    <xf numFmtId="3" fontId="4" fillId="2" borderId="28" xfId="21" applyFont="1" applyFill="1" applyBorder="1" applyAlignment="1">
      <alignment horizontal="center" vertical="center" wrapText="1"/>
      <protection/>
    </xf>
    <xf numFmtId="3" fontId="4" fillId="2" borderId="19" xfId="21" applyFont="1" applyFill="1" applyBorder="1" applyAlignment="1">
      <alignment horizontal="center" vertical="center" wrapText="1"/>
      <protection/>
    </xf>
    <xf numFmtId="3" fontId="4" fillId="2" borderId="12" xfId="21" applyFont="1" applyFill="1" applyBorder="1" applyAlignment="1">
      <alignment horizontal="center" vertical="center" wrapText="1"/>
      <protection/>
    </xf>
    <xf numFmtId="3" fontId="2" fillId="2" borderId="29" xfId="21" applyFont="1" applyFill="1" applyBorder="1" applyAlignment="1">
      <alignment horizontal="center" vertical="center" wrapText="1"/>
      <protection/>
    </xf>
    <xf numFmtId="3" fontId="2" fillId="2" borderId="26" xfId="21" applyFont="1" applyFill="1" applyBorder="1" applyAlignment="1">
      <alignment horizontal="center" vertical="center" wrapText="1"/>
      <protection/>
    </xf>
    <xf numFmtId="164" fontId="5" fillId="3" borderId="7" xfId="21" applyNumberFormat="1" applyFont="1" applyFill="1" applyBorder="1" applyAlignment="1">
      <alignment horizontal="center" vertical="center" wrapText="1"/>
      <protection/>
    </xf>
    <xf numFmtId="4" fontId="9" fillId="3" borderId="10" xfId="21" applyNumberFormat="1" applyFont="1" applyFill="1" applyBorder="1" applyAlignment="1">
      <alignment horizontal="center" vertical="center" wrapText="1"/>
      <protection/>
    </xf>
    <xf numFmtId="3" fontId="5" fillId="3" borderId="30" xfId="21" applyFont="1" applyFill="1" applyBorder="1" applyAlignment="1">
      <alignment horizontal="center" vertical="center" wrapText="1"/>
      <protection/>
    </xf>
    <xf numFmtId="164" fontId="5" fillId="3" borderId="9" xfId="21" applyNumberFormat="1" applyFont="1" applyFill="1" applyBorder="1" applyAlignment="1">
      <alignment horizontal="center" vertical="center" wrapText="1"/>
      <protection/>
    </xf>
    <xf numFmtId="4" fontId="9" fillId="3" borderId="9" xfId="21" applyNumberFormat="1" applyFont="1" applyFill="1" applyBorder="1" applyAlignment="1">
      <alignment horizontal="center" vertical="center" wrapText="1"/>
      <protection/>
    </xf>
    <xf numFmtId="4" fontId="9" fillId="3" borderId="30" xfId="21" applyNumberFormat="1" applyFont="1" applyFill="1" applyBorder="1" applyAlignment="1">
      <alignment horizontal="center" vertical="center" wrapText="1"/>
      <protection/>
    </xf>
    <xf numFmtId="3" fontId="5" fillId="3" borderId="31" xfId="21" applyFont="1" applyFill="1" applyBorder="1" applyAlignment="1">
      <alignment horizontal="center" vertical="center" wrapText="1"/>
      <protection/>
    </xf>
    <xf numFmtId="4" fontId="9" fillId="3" borderId="32" xfId="21" applyNumberFormat="1" applyFont="1" applyFill="1" applyBorder="1" applyAlignment="1">
      <alignment horizontal="center" vertical="center" wrapText="1"/>
      <protection/>
    </xf>
    <xf numFmtId="3" fontId="5" fillId="2" borderId="0" xfId="21" applyFont="1" applyFill="1" applyBorder="1" applyAlignment="1">
      <alignment horizontal="center" vertical="center" wrapText="1"/>
      <protection/>
    </xf>
    <xf numFmtId="3" fontId="2" fillId="2" borderId="5" xfId="21" applyFill="1" applyBorder="1">
      <alignment horizontal="center" vertical="center" wrapText="1"/>
      <protection/>
    </xf>
    <xf numFmtId="3" fontId="4" fillId="2" borderId="33" xfId="2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textRotation="90" wrapText="1"/>
    </xf>
    <xf numFmtId="3" fontId="2" fillId="2" borderId="34" xfId="21" applyFont="1" applyFill="1" applyBorder="1" applyAlignment="1">
      <alignment horizontal="center" vertical="center" wrapText="1"/>
      <protection/>
    </xf>
    <xf numFmtId="3" fontId="2" fillId="2" borderId="35" xfId="21" applyFont="1" applyFill="1" applyBorder="1" applyAlignment="1">
      <alignment horizontal="center" vertical="center" wrapText="1"/>
      <protection/>
    </xf>
    <xf numFmtId="3" fontId="2" fillId="2" borderId="36" xfId="21" applyFont="1" applyFill="1" applyBorder="1" applyAlignment="1">
      <alignment horizontal="center" vertical="center" wrapText="1"/>
      <protection/>
    </xf>
    <xf numFmtId="3" fontId="2" fillId="2" borderId="35" xfId="21" applyFill="1" applyBorder="1" applyAlignment="1">
      <alignment horizontal="center" vertical="center" wrapText="1"/>
      <protection/>
    </xf>
    <xf numFmtId="3" fontId="2" fillId="2" borderId="37" xfId="21" applyFill="1" applyBorder="1" applyAlignment="1">
      <alignment horizontal="center" vertical="center" wrapText="1"/>
      <protection/>
    </xf>
    <xf numFmtId="3" fontId="2" fillId="0" borderId="19" xfId="21" applyFont="1" applyBorder="1" applyAlignment="1">
      <alignment horizontal="center" vertical="center" wrapText="1"/>
      <protection/>
    </xf>
    <xf numFmtId="3" fontId="5" fillId="3" borderId="4" xfId="21" applyFont="1" applyFill="1" applyBorder="1" applyAlignment="1">
      <alignment horizontal="center" vertical="center" wrapText="1"/>
      <protection/>
    </xf>
    <xf numFmtId="164" fontId="5" fillId="3" borderId="4" xfId="21" applyNumberFormat="1" applyFont="1" applyFill="1" applyBorder="1" applyAlignment="1">
      <alignment horizontal="center" vertical="center" wrapText="1"/>
      <protection/>
    </xf>
    <xf numFmtId="3" fontId="9" fillId="2" borderId="34" xfId="21" applyNumberFormat="1" applyFont="1" applyFill="1" applyBorder="1" applyAlignment="1">
      <alignment horizontal="center" vertical="center" wrapText="1"/>
      <protection/>
    </xf>
    <xf numFmtId="3" fontId="9" fillId="2" borderId="35" xfId="21" applyNumberFormat="1" applyFont="1" applyFill="1" applyBorder="1" applyAlignment="1">
      <alignment horizontal="center" vertical="center" wrapText="1"/>
      <protection/>
    </xf>
    <xf numFmtId="3" fontId="9" fillId="2" borderId="36" xfId="21" applyNumberFormat="1" applyFont="1" applyFill="1" applyBorder="1" applyAlignment="1">
      <alignment horizontal="center" vertical="center" wrapText="1"/>
      <protection/>
    </xf>
    <xf numFmtId="3" fontId="4" fillId="0" borderId="38" xfId="21" applyFont="1" applyFill="1" applyBorder="1" applyAlignment="1">
      <alignment horizontal="center" vertical="center" wrapText="1"/>
      <protection/>
    </xf>
    <xf numFmtId="3" fontId="4" fillId="0" borderId="5" xfId="21" applyFont="1" applyFill="1" applyBorder="1" applyAlignment="1">
      <alignment horizontal="center" vertical="center" wrapText="1"/>
      <protection/>
    </xf>
    <xf numFmtId="3" fontId="4" fillId="0" borderId="25" xfId="21" applyFont="1" applyFill="1" applyBorder="1" applyAlignment="1">
      <alignment horizontal="center" vertical="center" wrapText="1"/>
      <protection/>
    </xf>
    <xf numFmtId="3" fontId="4" fillId="0" borderId="24" xfId="21" applyFont="1" applyFill="1" applyBorder="1" applyAlignment="1">
      <alignment horizontal="center" vertical="center" wrapText="1"/>
      <protection/>
    </xf>
    <xf numFmtId="3" fontId="4" fillId="0" borderId="39" xfId="21" applyFont="1" applyFill="1" applyBorder="1" applyAlignment="1">
      <alignment horizontal="center" vertical="center" wrapText="1"/>
      <protection/>
    </xf>
    <xf numFmtId="3" fontId="4" fillId="0" borderId="1" xfId="21" applyFont="1" applyFill="1" applyBorder="1" applyAlignment="1">
      <alignment horizontal="center" vertical="center" wrapText="1"/>
      <protection/>
    </xf>
    <xf numFmtId="3" fontId="4" fillId="0" borderId="21" xfId="21" applyFont="1" applyFill="1" applyBorder="1" applyAlignment="1">
      <alignment horizontal="center" vertical="center" wrapText="1"/>
      <protection/>
    </xf>
    <xf numFmtId="3" fontId="4" fillId="0" borderId="19" xfId="21" applyFont="1" applyFill="1" applyBorder="1" applyAlignment="1">
      <alignment horizontal="center" vertical="center" wrapText="1"/>
      <protection/>
    </xf>
    <xf numFmtId="3" fontId="4" fillId="3" borderId="31" xfId="21" applyFont="1" applyFill="1" applyBorder="1" applyAlignment="1">
      <alignment horizontal="center" vertical="center" wrapText="1"/>
      <protection/>
    </xf>
    <xf numFmtId="3" fontId="5" fillId="3" borderId="23" xfId="21" applyFont="1" applyFill="1" applyBorder="1" applyAlignment="1">
      <alignment horizontal="center" vertical="center" wrapText="1"/>
      <protection/>
    </xf>
    <xf numFmtId="3" fontId="9" fillId="3" borderId="17" xfId="21" applyFont="1" applyFill="1" applyBorder="1" applyAlignment="1">
      <alignment horizontal="center" vertical="center" wrapText="1"/>
      <protection/>
    </xf>
    <xf numFmtId="3" fontId="5" fillId="2" borderId="40" xfId="21" applyFont="1" applyFill="1" applyBorder="1" applyAlignment="1">
      <alignment horizontal="center" vertical="center" wrapText="1"/>
      <protection/>
    </xf>
    <xf numFmtId="3" fontId="2" fillId="0" borderId="24" xfId="21" applyFont="1" applyBorder="1" applyAlignment="1">
      <alignment horizontal="center" vertical="center" wrapText="1"/>
      <protection/>
    </xf>
    <xf numFmtId="4" fontId="9" fillId="3" borderId="23" xfId="21" applyNumberFormat="1" applyFont="1" applyFill="1" applyBorder="1" applyAlignment="1">
      <alignment horizontal="center" vertical="center" wrapText="1"/>
      <protection/>
    </xf>
    <xf numFmtId="3" fontId="2" fillId="2" borderId="8" xfId="21" applyFont="1" applyFill="1" applyBorder="1">
      <alignment horizontal="center" vertical="center" wrapText="1"/>
      <protection/>
    </xf>
    <xf numFmtId="3" fontId="5" fillId="2" borderId="28" xfId="21" applyFont="1" applyFill="1" applyBorder="1" applyAlignment="1">
      <alignment horizontal="center" vertical="center" wrapText="1"/>
      <protection/>
    </xf>
    <xf numFmtId="3" fontId="5" fillId="2" borderId="41" xfId="21" applyFont="1" applyFill="1" applyBorder="1" applyAlignment="1">
      <alignment horizontal="center" vertical="center" wrapText="1"/>
      <protection/>
    </xf>
    <xf numFmtId="3" fontId="5" fillId="2" borderId="42" xfId="21" applyFont="1" applyFill="1" applyBorder="1" applyAlignment="1">
      <alignment horizontal="center" vertical="center" wrapText="1"/>
      <protection/>
    </xf>
    <xf numFmtId="3" fontId="5" fillId="2" borderId="43" xfId="21" applyFont="1" applyFill="1" applyBorder="1" applyAlignment="1">
      <alignment horizontal="center" vertical="center" wrapText="1"/>
      <protection/>
    </xf>
    <xf numFmtId="4" fontId="9" fillId="2" borderId="34" xfId="21" applyNumberFormat="1" applyFont="1" applyFill="1" applyBorder="1" applyAlignment="1">
      <alignment horizontal="center" vertical="center" wrapText="1"/>
      <protection/>
    </xf>
    <xf numFmtId="3" fontId="2" fillId="2" borderId="3" xfId="21" applyFill="1" applyBorder="1">
      <alignment horizontal="center" vertical="center" wrapText="1"/>
      <protection/>
    </xf>
    <xf numFmtId="3" fontId="16" fillId="2" borderId="5" xfId="21" applyFont="1" applyFill="1" applyBorder="1" applyAlignment="1">
      <alignment horizontal="left" vertical="center" wrapText="1"/>
      <protection/>
    </xf>
    <xf numFmtId="0" fontId="6" fillId="2" borderId="44" xfId="0" applyFont="1" applyFill="1" applyBorder="1" applyAlignment="1">
      <alignment horizontal="center" vertical="center" wrapText="1"/>
    </xf>
    <xf numFmtId="3" fontId="8" fillId="4" borderId="13" xfId="21" applyFont="1" applyFill="1" applyBorder="1" applyAlignment="1">
      <alignment horizontal="center" vertical="center" wrapText="1"/>
      <protection/>
    </xf>
    <xf numFmtId="3" fontId="4" fillId="4" borderId="13" xfId="21" applyFont="1" applyFill="1" applyBorder="1" applyAlignment="1">
      <alignment horizontal="center" vertical="center" wrapText="1"/>
      <protection/>
    </xf>
    <xf numFmtId="3" fontId="2" fillId="2" borderId="45" xfId="2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3" fontId="2" fillId="2" borderId="0" xfId="21" applyFont="1" applyFill="1" applyBorder="1" applyAlignment="1">
      <alignment horizontal="center" vertical="center" wrapText="1"/>
      <protection/>
    </xf>
    <xf numFmtId="3" fontId="2" fillId="0" borderId="21" xfId="21" applyFont="1" applyFill="1" applyBorder="1" applyAlignment="1">
      <alignment horizontal="center" vertical="center" wrapText="1"/>
      <protection/>
    </xf>
    <xf numFmtId="3" fontId="4" fillId="3" borderId="46" xfId="21" applyFont="1" applyFill="1" applyBorder="1" applyAlignment="1">
      <alignment horizontal="center" vertical="center" wrapText="1"/>
      <protection/>
    </xf>
    <xf numFmtId="3" fontId="14" fillId="3" borderId="46" xfId="21" applyFont="1" applyFill="1" applyBorder="1" applyAlignment="1">
      <alignment horizontal="center" vertical="center" wrapText="1"/>
      <protection/>
    </xf>
    <xf numFmtId="3" fontId="9" fillId="3" borderId="46" xfId="21" applyFont="1" applyFill="1" applyBorder="1" applyAlignment="1">
      <alignment horizontal="center" vertical="center" wrapText="1"/>
      <protection/>
    </xf>
    <xf numFmtId="3" fontId="7" fillId="3" borderId="47" xfId="21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3" fontId="2" fillId="4" borderId="48" xfId="0" applyNumberFormat="1" applyFont="1" applyFill="1" applyBorder="1" applyAlignment="1">
      <alignment horizontal="center" vertical="center" wrapText="1"/>
    </xf>
    <xf numFmtId="3" fontId="4" fillId="3" borderId="49" xfId="21" applyFont="1" applyFill="1" applyBorder="1" applyAlignment="1">
      <alignment horizontal="center" vertical="center" wrapText="1"/>
      <protection/>
    </xf>
    <xf numFmtId="3" fontId="2" fillId="4" borderId="48" xfId="21" applyFont="1" applyFill="1" applyBorder="1" applyAlignment="1">
      <alignment horizontal="center" vertical="center" wrapText="1"/>
      <protection/>
    </xf>
    <xf numFmtId="3" fontId="2" fillId="2" borderId="50" xfId="21" applyFont="1" applyFill="1" applyBorder="1" applyAlignment="1">
      <alignment horizontal="left" vertical="center" wrapText="1"/>
      <protection/>
    </xf>
    <xf numFmtId="3" fontId="4" fillId="3" borderId="51" xfId="21" applyFont="1" applyFill="1" applyBorder="1" applyAlignment="1">
      <alignment horizontal="center" vertical="center" wrapText="1"/>
      <protection/>
    </xf>
    <xf numFmtId="0" fontId="6" fillId="3" borderId="2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textRotation="91"/>
    </xf>
    <xf numFmtId="3" fontId="5" fillId="3" borderId="52" xfId="21" applyFont="1" applyFill="1" applyBorder="1" applyAlignment="1">
      <alignment horizontal="center" vertical="center" wrapText="1"/>
      <protection/>
    </xf>
    <xf numFmtId="4" fontId="9" fillId="3" borderId="32" xfId="0" applyNumberFormat="1" applyFont="1" applyFill="1" applyBorder="1" applyAlignment="1">
      <alignment horizontal="center" vertical="center"/>
    </xf>
    <xf numFmtId="3" fontId="4" fillId="3" borderId="53" xfId="21" applyFont="1" applyFill="1" applyBorder="1" applyAlignment="1">
      <alignment horizontal="center" vertical="center" wrapText="1"/>
      <protection/>
    </xf>
    <xf numFmtId="3" fontId="2" fillId="4" borderId="54" xfId="21" applyFont="1" applyFill="1" applyBorder="1" applyAlignment="1">
      <alignment horizontal="center" vertical="center" wrapText="1"/>
      <protection/>
    </xf>
    <xf numFmtId="3" fontId="2" fillId="0" borderId="2" xfId="21" applyFont="1" applyFill="1" applyBorder="1" applyAlignment="1">
      <alignment horizontal="left" vertical="center" wrapText="1"/>
      <protection/>
    </xf>
    <xf numFmtId="0" fontId="7" fillId="3" borderId="55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right" vertical="center"/>
    </xf>
    <xf numFmtId="3" fontId="7" fillId="2" borderId="21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3" fontId="2" fillId="2" borderId="42" xfId="21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vertical="center"/>
    </xf>
    <xf numFmtId="0" fontId="6" fillId="3" borderId="2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1" fontId="7" fillId="0" borderId="7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3" fontId="4" fillId="2" borderId="57" xfId="21" applyFont="1" applyFill="1" applyBorder="1" applyAlignment="1">
      <alignment horizontal="center" vertical="center" wrapText="1"/>
      <protection/>
    </xf>
    <xf numFmtId="3" fontId="4" fillId="4" borderId="54" xfId="21" applyFont="1" applyFill="1" applyBorder="1" applyAlignment="1">
      <alignment horizontal="center" vertical="center" wrapText="1"/>
      <protection/>
    </xf>
    <xf numFmtId="3" fontId="5" fillId="3" borderId="58" xfId="21" applyFont="1" applyFill="1" applyBorder="1" applyAlignment="1">
      <alignment horizontal="center" vertical="center" wrapText="1"/>
      <protection/>
    </xf>
    <xf numFmtId="3" fontId="5" fillId="3" borderId="59" xfId="21" applyFont="1" applyFill="1" applyBorder="1" applyAlignment="1">
      <alignment horizontal="center" vertical="center" wrapText="1"/>
      <protection/>
    </xf>
    <xf numFmtId="3" fontId="5" fillId="2" borderId="37" xfId="21" applyFont="1" applyFill="1" applyBorder="1" applyAlignment="1">
      <alignment horizontal="center" vertical="center" wrapText="1"/>
      <protection/>
    </xf>
    <xf numFmtId="3" fontId="5" fillId="2" borderId="6" xfId="21" applyFont="1" applyFill="1" applyBorder="1" applyAlignment="1">
      <alignment horizontal="center" vertical="center" wrapText="1"/>
      <protection/>
    </xf>
    <xf numFmtId="3" fontId="5" fillId="2" borderId="60" xfId="21" applyFont="1" applyFill="1" applyBorder="1" applyAlignment="1">
      <alignment horizontal="center" vertical="center" wrapText="1"/>
      <protection/>
    </xf>
    <xf numFmtId="3" fontId="2" fillId="2" borderId="22" xfId="21" applyFont="1" applyFill="1" applyBorder="1" applyAlignment="1">
      <alignment horizontal="center" vertical="center" wrapText="1"/>
      <protection/>
    </xf>
    <xf numFmtId="3" fontId="2" fillId="2" borderId="37" xfId="21" applyFont="1" applyFill="1" applyBorder="1" applyAlignment="1">
      <alignment horizontal="center" vertical="center" wrapText="1"/>
      <protection/>
    </xf>
    <xf numFmtId="3" fontId="8" fillId="4" borderId="48" xfId="21" applyFont="1" applyFill="1" applyBorder="1" applyAlignment="1">
      <alignment horizontal="center" vertical="center" wrapText="1"/>
      <protection/>
    </xf>
    <xf numFmtId="0" fontId="16" fillId="2" borderId="61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textRotation="90"/>
    </xf>
    <xf numFmtId="0" fontId="0" fillId="2" borderId="58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textRotation="91"/>
    </xf>
    <xf numFmtId="0" fontId="0" fillId="2" borderId="55" xfId="0" applyFill="1" applyBorder="1" applyAlignment="1">
      <alignment horizontal="center" vertical="center" textRotation="91"/>
    </xf>
    <xf numFmtId="0" fontId="6" fillId="2" borderId="55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10" fillId="0" borderId="56" xfId="0" applyFont="1" applyBorder="1" applyAlignment="1" quotePrefix="1">
      <alignment horizontal="center"/>
    </xf>
    <xf numFmtId="0" fontId="0" fillId="0" borderId="56" xfId="0" applyBorder="1" applyAlignment="1">
      <alignment horizontal="left"/>
    </xf>
    <xf numFmtId="0" fontId="16" fillId="0" borderId="4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 quotePrefix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16" fillId="0" borderId="53" xfId="0" applyNumberFormat="1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" fontId="4" fillId="3" borderId="9" xfId="21" applyFont="1" applyFill="1" applyBorder="1" applyAlignment="1">
      <alignment horizontal="center" vertical="center" wrapText="1"/>
      <protection/>
    </xf>
    <xf numFmtId="3" fontId="4" fillId="3" borderId="17" xfId="21" applyFont="1" applyFill="1" applyBorder="1" applyAlignment="1">
      <alignment horizontal="center" vertical="center" wrapText="1"/>
      <protection/>
    </xf>
    <xf numFmtId="3" fontId="4" fillId="3" borderId="18" xfId="2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3" fontId="2" fillId="2" borderId="40" xfId="2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textRotation="91"/>
    </xf>
    <xf numFmtId="0" fontId="6" fillId="3" borderId="38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18" fillId="3" borderId="65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66" xfId="0" applyFont="1" applyFill="1" applyBorder="1" applyAlignment="1">
      <alignment horizontal="center" vertical="center" textRotation="90" wrapText="1"/>
    </xf>
    <xf numFmtId="0" fontId="4" fillId="3" borderId="67" xfId="0" applyFont="1" applyFill="1" applyBorder="1" applyAlignment="1">
      <alignment horizontal="center" vertical="center" textRotation="90" wrapText="1"/>
    </xf>
    <xf numFmtId="3" fontId="4" fillId="3" borderId="10" xfId="21" applyFont="1" applyFill="1" applyBorder="1" applyAlignment="1">
      <alignment horizontal="center" vertical="center" wrapText="1"/>
      <protection/>
    </xf>
    <xf numFmtId="3" fontId="4" fillId="3" borderId="51" xfId="21" applyFont="1" applyFill="1" applyBorder="1" applyAlignment="1">
      <alignment horizontal="center" vertical="center" wrapText="1"/>
      <protection/>
    </xf>
    <xf numFmtId="3" fontId="4" fillId="3" borderId="68" xfId="21" applyFont="1" applyFill="1" applyBorder="1" applyAlignment="1">
      <alignment horizontal="center" vertical="center" wrapText="1"/>
      <protection/>
    </xf>
    <xf numFmtId="0" fontId="6" fillId="3" borderId="34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1"/>
    </xf>
    <xf numFmtId="0" fontId="0" fillId="0" borderId="3" xfId="0" applyBorder="1" applyAlignment="1">
      <alignment horizontal="center" vertical="center" textRotation="91"/>
    </xf>
    <xf numFmtId="0" fontId="4" fillId="3" borderId="69" xfId="0" applyFont="1" applyFill="1" applyBorder="1" applyAlignment="1">
      <alignment horizontal="center" vertical="center" textRotation="90" wrapText="1"/>
    </xf>
    <xf numFmtId="0" fontId="4" fillId="3" borderId="31" xfId="0" applyFont="1" applyFill="1" applyBorder="1" applyAlignment="1">
      <alignment horizontal="center" vertical="center" textRotation="90" wrapText="1"/>
    </xf>
    <xf numFmtId="0" fontId="4" fillId="3" borderId="38" xfId="0" applyFont="1" applyFill="1" applyBorder="1" applyAlignment="1">
      <alignment horizontal="center" vertical="center" textRotation="90" wrapText="1"/>
    </xf>
    <xf numFmtId="0" fontId="4" fillId="3" borderId="39" xfId="0" applyFont="1" applyFill="1" applyBorder="1" applyAlignment="1">
      <alignment horizontal="center" vertical="center" textRotation="90" wrapText="1"/>
    </xf>
    <xf numFmtId="0" fontId="4" fillId="3" borderId="62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4" fillId="3" borderId="54" xfId="0" applyFont="1" applyFill="1" applyBorder="1" applyAlignment="1">
      <alignment horizontal="left" vertical="center" wrapText="1"/>
    </xf>
    <xf numFmtId="0" fontId="4" fillId="3" borderId="70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5" fillId="2" borderId="71" xfId="21" applyFont="1" applyFill="1" applyBorder="1" applyAlignment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3" fontId="13" fillId="3" borderId="73" xfId="21" applyFont="1" applyFill="1" applyBorder="1" applyAlignment="1">
      <alignment horizontal="left" vertical="center" wrapText="1"/>
      <protection/>
    </xf>
    <xf numFmtId="3" fontId="13" fillId="3" borderId="46" xfId="21" applyFont="1" applyFill="1" applyBorder="1" applyAlignment="1">
      <alignment horizontal="left" vertical="center" wrapText="1"/>
      <protection/>
    </xf>
    <xf numFmtId="0" fontId="2" fillId="0" borderId="67" xfId="0" applyFont="1" applyBorder="1" applyAlignment="1">
      <alignment horizontal="center" vertical="center" textRotation="90" wrapText="1"/>
    </xf>
    <xf numFmtId="0" fontId="15" fillId="3" borderId="38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vý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9.25390625" style="0" customWidth="1"/>
    <col min="2" max="2" width="2.75390625" style="0" customWidth="1"/>
    <col min="3" max="3" width="23.625" style="0" customWidth="1"/>
    <col min="4" max="4" width="2.75390625" style="0" customWidth="1"/>
    <col min="5" max="5" width="8.125" style="0" customWidth="1"/>
    <col min="6" max="6" width="7.875" style="0" hidden="1" customWidth="1"/>
    <col min="7" max="7" width="8.75390625" style="0" customWidth="1"/>
    <col min="8" max="9" width="9.375" style="0" customWidth="1"/>
    <col min="10" max="10" width="7.25390625" style="0" customWidth="1"/>
    <col min="11" max="11" width="11.375" style="0" customWidth="1"/>
    <col min="12" max="12" width="27.25390625" style="192" customWidth="1"/>
  </cols>
  <sheetData>
    <row r="1" spans="1:12" ht="21.75" customHeight="1">
      <c r="A1" s="248" t="s">
        <v>0</v>
      </c>
      <c r="B1" s="235" t="s">
        <v>11</v>
      </c>
      <c r="C1" s="140" t="s">
        <v>168</v>
      </c>
      <c r="D1" s="228" t="s">
        <v>1</v>
      </c>
      <c r="E1" s="140" t="s">
        <v>2</v>
      </c>
      <c r="F1" s="142" t="s">
        <v>3</v>
      </c>
      <c r="G1" s="210" t="s">
        <v>170</v>
      </c>
      <c r="H1" s="138" t="s">
        <v>12</v>
      </c>
      <c r="I1" s="160" t="s">
        <v>169</v>
      </c>
      <c r="J1" s="226" t="s">
        <v>31</v>
      </c>
      <c r="K1" s="216" t="s">
        <v>30</v>
      </c>
      <c r="L1" s="237" t="s">
        <v>33</v>
      </c>
    </row>
    <row r="2" spans="1:12" ht="33.75" customHeight="1" thickBot="1">
      <c r="A2" s="249"/>
      <c r="B2" s="236"/>
      <c r="C2" s="141"/>
      <c r="D2" s="229"/>
      <c r="E2" s="141"/>
      <c r="F2" s="209"/>
      <c r="G2" s="211"/>
      <c r="H2" s="139"/>
      <c r="I2" s="137"/>
      <c r="J2" s="227"/>
      <c r="K2" s="217"/>
      <c r="L2" s="238"/>
    </row>
    <row r="3" spans="1:12" ht="12.75" customHeight="1" thickBot="1">
      <c r="A3" s="174"/>
      <c r="B3" s="175"/>
      <c r="C3" s="176"/>
      <c r="D3" s="177"/>
      <c r="E3" s="176"/>
      <c r="F3" s="178"/>
      <c r="G3" s="116">
        <v>1</v>
      </c>
      <c r="H3" s="179">
        <v>2</v>
      </c>
      <c r="I3" s="180" t="s">
        <v>23</v>
      </c>
      <c r="J3" s="116">
        <v>4</v>
      </c>
      <c r="K3" s="181" t="s">
        <v>24</v>
      </c>
      <c r="L3" s="182"/>
    </row>
    <row r="4" spans="1:12" ht="29.25">
      <c r="A4" s="221" t="s">
        <v>14</v>
      </c>
      <c r="B4" s="4">
        <v>1</v>
      </c>
      <c r="C4" s="5" t="s">
        <v>32</v>
      </c>
      <c r="D4" s="4">
        <v>10</v>
      </c>
      <c r="E4" s="171">
        <v>6811120</v>
      </c>
      <c r="F4" s="11"/>
      <c r="G4" s="158"/>
      <c r="H4" s="204"/>
      <c r="I4" s="205"/>
      <c r="J4" s="172"/>
      <c r="K4" s="173">
        <v>3533218</v>
      </c>
      <c r="L4" s="183" t="s">
        <v>160</v>
      </c>
    </row>
    <row r="5" spans="1:12" ht="29.25">
      <c r="A5" s="221"/>
      <c r="B5" s="4">
        <v>2</v>
      </c>
      <c r="C5" s="5" t="s">
        <v>34</v>
      </c>
      <c r="D5" s="4"/>
      <c r="E5" s="49">
        <v>12971000</v>
      </c>
      <c r="F5" s="11"/>
      <c r="G5" s="203"/>
      <c r="H5" s="204"/>
      <c r="I5" s="205"/>
      <c r="J5" s="84"/>
      <c r="K5" s="117">
        <v>2536765</v>
      </c>
      <c r="L5" s="184" t="s">
        <v>161</v>
      </c>
    </row>
    <row r="6" spans="1:12" ht="29.25">
      <c r="A6" s="221"/>
      <c r="B6" s="4">
        <v>3</v>
      </c>
      <c r="C6" s="5" t="s">
        <v>35</v>
      </c>
      <c r="D6" s="4" t="s">
        <v>42</v>
      </c>
      <c r="E6" s="49">
        <v>400000</v>
      </c>
      <c r="F6" s="11"/>
      <c r="G6" s="203"/>
      <c r="H6" s="204"/>
      <c r="I6" s="205"/>
      <c r="J6" s="84"/>
      <c r="K6" s="117">
        <v>400000</v>
      </c>
      <c r="L6" s="184" t="s">
        <v>162</v>
      </c>
    </row>
    <row r="7" spans="1:12" ht="39">
      <c r="A7" s="221"/>
      <c r="B7" s="4">
        <v>4</v>
      </c>
      <c r="C7" s="5" t="s">
        <v>41</v>
      </c>
      <c r="D7" s="4"/>
      <c r="E7" s="49">
        <v>671971</v>
      </c>
      <c r="F7" s="11"/>
      <c r="G7" s="203"/>
      <c r="H7" s="204"/>
      <c r="I7" s="205"/>
      <c r="J7" s="84"/>
      <c r="K7" s="117">
        <v>671971</v>
      </c>
      <c r="L7" s="184" t="s">
        <v>163</v>
      </c>
    </row>
    <row r="8" spans="1:12" ht="21.75" customHeight="1">
      <c r="A8" s="221"/>
      <c r="B8" s="4">
        <v>5</v>
      </c>
      <c r="C8" s="5" t="s">
        <v>36</v>
      </c>
      <c r="D8" s="4"/>
      <c r="E8" s="49">
        <v>45000</v>
      </c>
      <c r="F8" s="11"/>
      <c r="G8" s="203"/>
      <c r="H8" s="204"/>
      <c r="I8" s="205"/>
      <c r="J8" s="84"/>
      <c r="K8" s="117">
        <v>45000</v>
      </c>
      <c r="L8" s="184"/>
    </row>
    <row r="9" spans="1:12" ht="21.75" customHeight="1">
      <c r="A9" s="221"/>
      <c r="B9" s="4">
        <v>6</v>
      </c>
      <c r="C9" s="5" t="s">
        <v>37</v>
      </c>
      <c r="D9" s="4"/>
      <c r="E9" s="49">
        <v>48527</v>
      </c>
      <c r="F9" s="11"/>
      <c r="G9" s="203"/>
      <c r="H9" s="204"/>
      <c r="I9" s="205"/>
      <c r="J9" s="84"/>
      <c r="K9" s="117">
        <v>48527</v>
      </c>
      <c r="L9" s="184"/>
    </row>
    <row r="10" spans="1:12" ht="21.75" customHeight="1">
      <c r="A10" s="221"/>
      <c r="B10" s="4">
        <v>7</v>
      </c>
      <c r="C10" s="5" t="s">
        <v>38</v>
      </c>
      <c r="D10" s="4"/>
      <c r="E10" s="49">
        <v>160329</v>
      </c>
      <c r="F10" s="11"/>
      <c r="G10" s="203"/>
      <c r="H10" s="204"/>
      <c r="I10" s="205"/>
      <c r="J10" s="84"/>
      <c r="K10" s="117">
        <v>160329</v>
      </c>
      <c r="L10" s="184"/>
    </row>
    <row r="11" spans="1:12" ht="21.75" customHeight="1">
      <c r="A11" s="221"/>
      <c r="B11" s="4">
        <v>8</v>
      </c>
      <c r="C11" s="5" t="s">
        <v>39</v>
      </c>
      <c r="D11" s="4"/>
      <c r="E11" s="49">
        <v>147857</v>
      </c>
      <c r="F11" s="11"/>
      <c r="G11" s="203"/>
      <c r="H11" s="204"/>
      <c r="I11" s="205"/>
      <c r="J11" s="84"/>
      <c r="K11" s="117">
        <v>147857</v>
      </c>
      <c r="L11" s="185"/>
    </row>
    <row r="12" spans="1:12" ht="21.75" customHeight="1">
      <c r="A12" s="221"/>
      <c r="B12" s="4">
        <v>9</v>
      </c>
      <c r="C12" s="5" t="s">
        <v>40</v>
      </c>
      <c r="D12" s="4"/>
      <c r="E12" s="49">
        <v>99953</v>
      </c>
      <c r="F12" s="11"/>
      <c r="G12" s="203"/>
      <c r="H12" s="204"/>
      <c r="I12" s="205"/>
      <c r="J12" s="84"/>
      <c r="K12" s="117">
        <v>99953</v>
      </c>
      <c r="L12" s="184"/>
    </row>
    <row r="13" spans="1:12" ht="21.75" customHeight="1">
      <c r="A13" s="221"/>
      <c r="B13" s="17">
        <v>10</v>
      </c>
      <c r="C13" s="18" t="s">
        <v>43</v>
      </c>
      <c r="D13" s="17"/>
      <c r="E13" s="70">
        <v>248193</v>
      </c>
      <c r="F13" s="123"/>
      <c r="G13" s="203"/>
      <c r="H13" s="204"/>
      <c r="I13" s="205"/>
      <c r="J13" s="85"/>
      <c r="K13" s="117">
        <v>248193</v>
      </c>
      <c r="L13" s="184"/>
    </row>
    <row r="14" spans="1:12" ht="21.75" customHeight="1">
      <c r="A14" s="221"/>
      <c r="B14" s="17">
        <v>11</v>
      </c>
      <c r="C14" s="18" t="s">
        <v>44</v>
      </c>
      <c r="D14" s="17"/>
      <c r="E14" s="70">
        <v>800000</v>
      </c>
      <c r="F14" s="123"/>
      <c r="G14" s="203"/>
      <c r="H14" s="204"/>
      <c r="I14" s="205"/>
      <c r="J14" s="85"/>
      <c r="K14" s="117">
        <v>800000</v>
      </c>
      <c r="L14" s="184" t="s">
        <v>164</v>
      </c>
    </row>
    <row r="15" spans="1:12" ht="21.75" customHeight="1">
      <c r="A15" s="221"/>
      <c r="B15" s="17">
        <v>12</v>
      </c>
      <c r="C15" s="18" t="s">
        <v>45</v>
      </c>
      <c r="D15" s="17">
        <v>2</v>
      </c>
      <c r="E15" s="70">
        <v>90000</v>
      </c>
      <c r="F15" s="123"/>
      <c r="G15" s="203"/>
      <c r="H15" s="204"/>
      <c r="I15" s="205"/>
      <c r="J15" s="85"/>
      <c r="K15" s="117">
        <v>90000</v>
      </c>
      <c r="L15" s="184" t="s">
        <v>46</v>
      </c>
    </row>
    <row r="16" spans="1:12" ht="21.75" customHeight="1">
      <c r="A16" s="221"/>
      <c r="B16" s="17">
        <v>13</v>
      </c>
      <c r="C16" s="18" t="s">
        <v>47</v>
      </c>
      <c r="D16" s="17"/>
      <c r="E16" s="70">
        <v>250000</v>
      </c>
      <c r="F16" s="123"/>
      <c r="G16" s="203"/>
      <c r="H16" s="204"/>
      <c r="I16" s="205"/>
      <c r="J16" s="85"/>
      <c r="K16" s="117">
        <v>250000</v>
      </c>
      <c r="L16" s="184" t="s">
        <v>182</v>
      </c>
    </row>
    <row r="17" spans="1:12" ht="21.75" customHeight="1">
      <c r="A17" s="221"/>
      <c r="B17" s="17">
        <v>14</v>
      </c>
      <c r="C17" s="18" t="s">
        <v>48</v>
      </c>
      <c r="D17" s="17"/>
      <c r="E17" s="70">
        <v>60000</v>
      </c>
      <c r="F17" s="123"/>
      <c r="G17" s="203"/>
      <c r="H17" s="204"/>
      <c r="I17" s="205"/>
      <c r="J17" s="85"/>
      <c r="K17" s="117">
        <v>60000</v>
      </c>
      <c r="L17" s="184" t="s">
        <v>49</v>
      </c>
    </row>
    <row r="18" spans="1:12" ht="21.75" customHeight="1">
      <c r="A18" s="221"/>
      <c r="B18" s="17">
        <v>15</v>
      </c>
      <c r="C18" s="18" t="s">
        <v>50</v>
      </c>
      <c r="D18" s="17"/>
      <c r="E18" s="70">
        <v>750000</v>
      </c>
      <c r="F18" s="123"/>
      <c r="G18" s="203"/>
      <c r="H18" s="204"/>
      <c r="I18" s="205"/>
      <c r="J18" s="85"/>
      <c r="K18" s="117">
        <v>750000</v>
      </c>
      <c r="L18" s="184" t="s">
        <v>51</v>
      </c>
    </row>
    <row r="19" spans="1:12" ht="27.75" customHeight="1">
      <c r="A19" s="221"/>
      <c r="B19" s="17">
        <v>16</v>
      </c>
      <c r="C19" s="18" t="s">
        <v>52</v>
      </c>
      <c r="D19" s="17"/>
      <c r="E19" s="70">
        <v>500000</v>
      </c>
      <c r="F19" s="123"/>
      <c r="G19" s="203"/>
      <c r="H19" s="204"/>
      <c r="I19" s="205"/>
      <c r="J19" s="85"/>
      <c r="K19" s="117">
        <v>500000</v>
      </c>
      <c r="L19" s="184" t="s">
        <v>53</v>
      </c>
    </row>
    <row r="20" spans="1:12" ht="27.75" customHeight="1">
      <c r="A20" s="221"/>
      <c r="B20" s="17">
        <v>17</v>
      </c>
      <c r="C20" s="18" t="s">
        <v>54</v>
      </c>
      <c r="D20" s="17"/>
      <c r="E20" s="70">
        <v>300000</v>
      </c>
      <c r="F20" s="123"/>
      <c r="G20" s="203"/>
      <c r="H20" s="204"/>
      <c r="I20" s="205"/>
      <c r="J20" s="85"/>
      <c r="K20" s="117">
        <v>300000</v>
      </c>
      <c r="L20" s="184"/>
    </row>
    <row r="21" spans="1:12" ht="27.75" customHeight="1">
      <c r="A21" s="221"/>
      <c r="B21" s="17">
        <v>18</v>
      </c>
      <c r="C21" s="18" t="s">
        <v>184</v>
      </c>
      <c r="D21" s="17"/>
      <c r="E21" s="70">
        <v>750000</v>
      </c>
      <c r="F21" s="123"/>
      <c r="G21" s="203"/>
      <c r="H21" s="204"/>
      <c r="I21" s="205"/>
      <c r="J21" s="85"/>
      <c r="K21" s="117">
        <v>750000</v>
      </c>
      <c r="L21" s="184" t="s">
        <v>183</v>
      </c>
    </row>
    <row r="22" spans="1:12" ht="27.75" customHeight="1">
      <c r="A22" s="221"/>
      <c r="B22" s="17">
        <v>19</v>
      </c>
      <c r="C22" s="18" t="s">
        <v>185</v>
      </c>
      <c r="D22" s="17"/>
      <c r="E22" s="70">
        <v>120000</v>
      </c>
      <c r="F22" s="123"/>
      <c r="G22" s="203"/>
      <c r="H22" s="204"/>
      <c r="I22" s="205"/>
      <c r="J22" s="85"/>
      <c r="K22" s="117">
        <v>120000</v>
      </c>
      <c r="L22" s="184" t="s">
        <v>55</v>
      </c>
    </row>
    <row r="23" spans="1:12" ht="27.75" customHeight="1">
      <c r="A23" s="221"/>
      <c r="B23" s="17">
        <v>20</v>
      </c>
      <c r="C23" s="18" t="s">
        <v>186</v>
      </c>
      <c r="D23" s="17"/>
      <c r="E23" s="70">
        <v>150000</v>
      </c>
      <c r="F23" s="123"/>
      <c r="G23" s="203"/>
      <c r="H23" s="204"/>
      <c r="I23" s="205"/>
      <c r="J23" s="85"/>
      <c r="K23" s="117">
        <v>150000</v>
      </c>
      <c r="L23" s="184" t="s">
        <v>55</v>
      </c>
    </row>
    <row r="24" spans="1:12" ht="27.75" customHeight="1">
      <c r="A24" s="221"/>
      <c r="B24" s="17">
        <v>21</v>
      </c>
      <c r="C24" s="18" t="s">
        <v>56</v>
      </c>
      <c r="D24" s="17"/>
      <c r="E24" s="70">
        <v>350000</v>
      </c>
      <c r="F24" s="123"/>
      <c r="G24" s="203"/>
      <c r="H24" s="204"/>
      <c r="I24" s="205"/>
      <c r="J24" s="85"/>
      <c r="K24" s="117">
        <v>350000</v>
      </c>
      <c r="L24" s="184" t="s">
        <v>165</v>
      </c>
    </row>
    <row r="25" spans="1:12" ht="27.75" customHeight="1">
      <c r="A25" s="221"/>
      <c r="B25" s="17">
        <v>22</v>
      </c>
      <c r="C25" s="18" t="s">
        <v>57</v>
      </c>
      <c r="D25" s="17"/>
      <c r="E25" s="70">
        <v>150000</v>
      </c>
      <c r="F25" s="123"/>
      <c r="G25" s="203"/>
      <c r="H25" s="204"/>
      <c r="I25" s="205"/>
      <c r="J25" s="85"/>
      <c r="K25" s="117">
        <v>150000</v>
      </c>
      <c r="L25" s="184"/>
    </row>
    <row r="26" spans="1:12" ht="27.75" customHeight="1">
      <c r="A26" s="221"/>
      <c r="B26" s="17">
        <v>23</v>
      </c>
      <c r="C26" s="18" t="s">
        <v>58</v>
      </c>
      <c r="D26" s="17"/>
      <c r="E26" s="70">
        <v>150000</v>
      </c>
      <c r="F26" s="123"/>
      <c r="G26" s="203"/>
      <c r="H26" s="204"/>
      <c r="I26" s="205"/>
      <c r="J26" s="85"/>
      <c r="K26" s="117">
        <v>150000</v>
      </c>
      <c r="L26" s="184"/>
    </row>
    <row r="27" spans="1:12" ht="27.75" customHeight="1">
      <c r="A27" s="221"/>
      <c r="B27" s="17">
        <v>24</v>
      </c>
      <c r="C27" s="18" t="s">
        <v>187</v>
      </c>
      <c r="D27" s="17"/>
      <c r="E27" s="70">
        <v>200000</v>
      </c>
      <c r="F27" s="123"/>
      <c r="G27" s="203"/>
      <c r="H27" s="204"/>
      <c r="I27" s="205"/>
      <c r="J27" s="85"/>
      <c r="K27" s="117">
        <v>200000</v>
      </c>
      <c r="L27" s="184" t="s">
        <v>166</v>
      </c>
    </row>
    <row r="28" spans="1:12" ht="27.75" customHeight="1">
      <c r="A28" s="221"/>
      <c r="B28" s="17">
        <v>25</v>
      </c>
      <c r="C28" s="18" t="s">
        <v>59</v>
      </c>
      <c r="D28" s="17"/>
      <c r="E28" s="70">
        <v>600000</v>
      </c>
      <c r="F28" s="123"/>
      <c r="G28" s="203"/>
      <c r="H28" s="204"/>
      <c r="I28" s="205"/>
      <c r="J28" s="85"/>
      <c r="K28" s="117">
        <v>600000</v>
      </c>
      <c r="L28" s="184" t="s">
        <v>112</v>
      </c>
    </row>
    <row r="29" spans="1:12" ht="27.75" customHeight="1">
      <c r="A29" s="221"/>
      <c r="B29" s="17">
        <v>26</v>
      </c>
      <c r="C29" s="18" t="s">
        <v>60</v>
      </c>
      <c r="D29" s="17"/>
      <c r="E29" s="70">
        <v>1000000</v>
      </c>
      <c r="F29" s="123"/>
      <c r="G29" s="203"/>
      <c r="H29" s="204"/>
      <c r="I29" s="205"/>
      <c r="J29" s="85"/>
      <c r="K29" s="117">
        <v>1000000</v>
      </c>
      <c r="L29" s="184" t="s">
        <v>113</v>
      </c>
    </row>
    <row r="30" spans="1:12" ht="27.75" customHeight="1">
      <c r="A30" s="221"/>
      <c r="B30" s="17">
        <v>27</v>
      </c>
      <c r="C30" s="18" t="s">
        <v>61</v>
      </c>
      <c r="D30" s="17"/>
      <c r="E30" s="70">
        <v>100000</v>
      </c>
      <c r="F30" s="123"/>
      <c r="G30" s="203"/>
      <c r="H30" s="204"/>
      <c r="I30" s="205"/>
      <c r="J30" s="85"/>
      <c r="K30" s="117">
        <v>100000</v>
      </c>
      <c r="L30" s="184"/>
    </row>
    <row r="31" spans="1:12" ht="27.75" customHeight="1">
      <c r="A31" s="221"/>
      <c r="B31" s="17">
        <v>28</v>
      </c>
      <c r="C31" s="18" t="s">
        <v>62</v>
      </c>
      <c r="D31" s="17"/>
      <c r="E31" s="70">
        <v>300000</v>
      </c>
      <c r="F31" s="123"/>
      <c r="G31" s="203"/>
      <c r="H31" s="204"/>
      <c r="I31" s="205"/>
      <c r="J31" s="85"/>
      <c r="K31" s="117">
        <v>300000</v>
      </c>
      <c r="L31" s="184"/>
    </row>
    <row r="32" spans="1:12" ht="27.75" customHeight="1">
      <c r="A32" s="221"/>
      <c r="B32" s="17">
        <v>29</v>
      </c>
      <c r="C32" s="18" t="s">
        <v>63</v>
      </c>
      <c r="D32" s="17"/>
      <c r="E32" s="70">
        <v>100000</v>
      </c>
      <c r="F32" s="123"/>
      <c r="G32" s="203"/>
      <c r="H32" s="204"/>
      <c r="I32" s="205"/>
      <c r="J32" s="85"/>
      <c r="K32" s="117">
        <v>100000</v>
      </c>
      <c r="L32" s="184"/>
    </row>
    <row r="33" spans="1:12" ht="27.75" customHeight="1">
      <c r="A33" s="221"/>
      <c r="B33" s="17">
        <v>30</v>
      </c>
      <c r="C33" s="18" t="s">
        <v>64</v>
      </c>
      <c r="D33" s="17"/>
      <c r="E33" s="70">
        <v>250000</v>
      </c>
      <c r="F33" s="123"/>
      <c r="G33" s="203"/>
      <c r="H33" s="204"/>
      <c r="I33" s="205"/>
      <c r="J33" s="85"/>
      <c r="K33" s="117">
        <v>250000</v>
      </c>
      <c r="L33" s="184"/>
    </row>
    <row r="34" spans="1:12" ht="27.75" customHeight="1">
      <c r="A34" s="221"/>
      <c r="B34" s="17">
        <v>31</v>
      </c>
      <c r="C34" s="18" t="s">
        <v>65</v>
      </c>
      <c r="D34" s="17"/>
      <c r="E34" s="70">
        <v>181516</v>
      </c>
      <c r="F34" s="123"/>
      <c r="G34" s="203"/>
      <c r="H34" s="204"/>
      <c r="I34" s="205"/>
      <c r="J34" s="85"/>
      <c r="K34" s="117">
        <v>81516</v>
      </c>
      <c r="L34" s="184" t="s">
        <v>167</v>
      </c>
    </row>
    <row r="35" spans="1:12" ht="27.75" customHeight="1">
      <c r="A35" s="221"/>
      <c r="B35" s="17">
        <v>32</v>
      </c>
      <c r="C35" s="18" t="s">
        <v>114</v>
      </c>
      <c r="D35" s="17"/>
      <c r="E35" s="70">
        <v>2045000</v>
      </c>
      <c r="F35" s="123"/>
      <c r="G35" s="203"/>
      <c r="H35" s="204"/>
      <c r="I35" s="205"/>
      <c r="J35" s="85"/>
      <c r="K35" s="117">
        <v>2045000</v>
      </c>
      <c r="L35" s="184" t="s">
        <v>115</v>
      </c>
    </row>
    <row r="36" spans="1:12" ht="27.75" customHeight="1">
      <c r="A36" s="221"/>
      <c r="B36" s="17">
        <v>33</v>
      </c>
      <c r="C36" s="18" t="s">
        <v>93</v>
      </c>
      <c r="D36" s="17"/>
      <c r="E36" s="70">
        <v>662000</v>
      </c>
      <c r="F36" s="123"/>
      <c r="G36" s="203"/>
      <c r="H36" s="204"/>
      <c r="I36" s="205"/>
      <c r="J36" s="85"/>
      <c r="K36" s="117">
        <v>662000</v>
      </c>
      <c r="L36" s="184" t="s">
        <v>117</v>
      </c>
    </row>
    <row r="37" spans="1:12" ht="27.75" customHeight="1">
      <c r="A37" s="221"/>
      <c r="B37" s="17">
        <v>34</v>
      </c>
      <c r="C37" s="18" t="s">
        <v>94</v>
      </c>
      <c r="D37" s="17"/>
      <c r="E37" s="70">
        <v>91671</v>
      </c>
      <c r="F37" s="123"/>
      <c r="G37" s="203"/>
      <c r="H37" s="204"/>
      <c r="I37" s="205"/>
      <c r="J37" s="85"/>
      <c r="K37" s="117">
        <v>91671</v>
      </c>
      <c r="L37" s="184"/>
    </row>
    <row r="38" spans="1:12" ht="27.75" customHeight="1">
      <c r="A38" s="221"/>
      <c r="B38" s="17">
        <v>35</v>
      </c>
      <c r="C38" s="18" t="s">
        <v>95</v>
      </c>
      <c r="D38" s="17"/>
      <c r="E38" s="70">
        <v>420000</v>
      </c>
      <c r="F38" s="123"/>
      <c r="G38" s="203"/>
      <c r="H38" s="204"/>
      <c r="I38" s="205"/>
      <c r="J38" s="85"/>
      <c r="K38" s="117">
        <v>420000</v>
      </c>
      <c r="L38" s="184"/>
    </row>
    <row r="39" spans="1:12" ht="37.5" customHeight="1">
      <c r="A39" s="221"/>
      <c r="B39" s="108">
        <v>36</v>
      </c>
      <c r="C39" s="5" t="s">
        <v>96</v>
      </c>
      <c r="D39" s="4"/>
      <c r="E39" s="49">
        <v>2500000</v>
      </c>
      <c r="F39" s="11"/>
      <c r="G39" s="206"/>
      <c r="H39" s="207"/>
      <c r="I39" s="208"/>
      <c r="J39" s="84"/>
      <c r="K39" s="117">
        <v>2500000</v>
      </c>
      <c r="L39" s="184" t="s">
        <v>116</v>
      </c>
    </row>
    <row r="40" spans="1:12" ht="31.5" customHeight="1" thickBot="1">
      <c r="A40" s="222"/>
      <c r="B40" s="223" t="s">
        <v>4</v>
      </c>
      <c r="C40" s="224"/>
      <c r="D40" s="225"/>
      <c r="E40" s="13">
        <f>SUM(E4:E39)</f>
        <v>34474137</v>
      </c>
      <c r="F40" s="22">
        <v>17000</v>
      </c>
      <c r="G40" s="77">
        <v>593930</v>
      </c>
      <c r="H40" s="71">
        <v>0.2174982</v>
      </c>
      <c r="I40" s="107">
        <f>+I106*H40</f>
        <v>20662.329</v>
      </c>
      <c r="J40" s="78">
        <v>0</v>
      </c>
      <c r="K40" s="133">
        <f>SUM(K4:K39)</f>
        <v>20662000</v>
      </c>
      <c r="L40" s="186"/>
    </row>
    <row r="41" spans="1:12" ht="39">
      <c r="A41" s="220" t="s">
        <v>5</v>
      </c>
      <c r="B41" s="10">
        <v>1</v>
      </c>
      <c r="C41" s="36" t="s">
        <v>66</v>
      </c>
      <c r="D41" s="47"/>
      <c r="E41" s="48">
        <v>22500000</v>
      </c>
      <c r="F41" s="11"/>
      <c r="G41" s="200"/>
      <c r="H41" s="201"/>
      <c r="I41" s="202"/>
      <c r="J41" s="83"/>
      <c r="K41" s="132">
        <v>22500000</v>
      </c>
      <c r="L41" s="183" t="s">
        <v>68</v>
      </c>
    </row>
    <row r="42" spans="1:12" ht="48.75">
      <c r="A42" s="221"/>
      <c r="B42" s="17">
        <v>2</v>
      </c>
      <c r="C42" s="18" t="s">
        <v>67</v>
      </c>
      <c r="D42" s="19"/>
      <c r="E42" s="49">
        <v>1600000</v>
      </c>
      <c r="F42" s="43"/>
      <c r="G42" s="203"/>
      <c r="H42" s="204"/>
      <c r="I42" s="205"/>
      <c r="J42" s="86"/>
      <c r="K42" s="29">
        <v>1600000</v>
      </c>
      <c r="L42" s="184" t="s">
        <v>69</v>
      </c>
    </row>
    <row r="43" spans="1:12" ht="48.75">
      <c r="A43" s="221"/>
      <c r="B43" s="1">
        <v>3</v>
      </c>
      <c r="C43" s="2" t="s">
        <v>70</v>
      </c>
      <c r="D43" s="3"/>
      <c r="E43" s="50">
        <v>491000</v>
      </c>
      <c r="F43" s="44"/>
      <c r="G43" s="203"/>
      <c r="H43" s="204"/>
      <c r="I43" s="205"/>
      <c r="J43" s="86"/>
      <c r="K43" s="29">
        <v>491000</v>
      </c>
      <c r="L43" s="184" t="s">
        <v>71</v>
      </c>
    </row>
    <row r="44" spans="1:12" ht="23.25" customHeight="1">
      <c r="A44" s="221"/>
      <c r="B44" s="12">
        <v>4</v>
      </c>
      <c r="C44" s="6" t="s">
        <v>72</v>
      </c>
      <c r="D44" s="7"/>
      <c r="E44" s="51">
        <v>6500000</v>
      </c>
      <c r="F44" s="45"/>
      <c r="G44" s="203"/>
      <c r="H44" s="204"/>
      <c r="I44" s="205"/>
      <c r="J44" s="86"/>
      <c r="K44" s="29">
        <v>0</v>
      </c>
      <c r="L44" s="184" t="s">
        <v>73</v>
      </c>
    </row>
    <row r="45" spans="1:12" ht="23.25" customHeight="1">
      <c r="A45" s="221"/>
      <c r="B45" s="12">
        <v>5</v>
      </c>
      <c r="C45" s="6" t="s">
        <v>74</v>
      </c>
      <c r="D45" s="7"/>
      <c r="E45" s="51">
        <v>2500000</v>
      </c>
      <c r="F45" s="45"/>
      <c r="G45" s="203"/>
      <c r="H45" s="204"/>
      <c r="I45" s="205"/>
      <c r="J45" s="86"/>
      <c r="K45" s="29">
        <v>0</v>
      </c>
      <c r="L45" s="184" t="s">
        <v>75</v>
      </c>
    </row>
    <row r="46" spans="1:12" ht="23.25" customHeight="1">
      <c r="A46" s="221"/>
      <c r="B46" s="12">
        <v>6</v>
      </c>
      <c r="C46" s="6" t="s">
        <v>76</v>
      </c>
      <c r="D46" s="7"/>
      <c r="E46" s="51">
        <v>2500000</v>
      </c>
      <c r="F46" s="46"/>
      <c r="G46" s="203"/>
      <c r="H46" s="204"/>
      <c r="I46" s="205"/>
      <c r="J46" s="86"/>
      <c r="K46" s="29">
        <v>0</v>
      </c>
      <c r="L46" s="184" t="s">
        <v>77</v>
      </c>
    </row>
    <row r="47" spans="1:12" ht="23.25" customHeight="1">
      <c r="A47" s="221"/>
      <c r="B47" s="12">
        <v>7</v>
      </c>
      <c r="C47" s="6" t="s">
        <v>78</v>
      </c>
      <c r="D47" s="7"/>
      <c r="E47" s="51">
        <v>2000000</v>
      </c>
      <c r="F47" s="46"/>
      <c r="G47" s="203"/>
      <c r="H47" s="204"/>
      <c r="I47" s="205"/>
      <c r="J47" s="86"/>
      <c r="K47" s="29">
        <v>0</v>
      </c>
      <c r="L47" s="184" t="s">
        <v>79</v>
      </c>
    </row>
    <row r="48" spans="1:12" ht="23.25" customHeight="1">
      <c r="A48" s="221"/>
      <c r="B48" s="12">
        <v>8</v>
      </c>
      <c r="C48" s="6" t="s">
        <v>80</v>
      </c>
      <c r="D48" s="7"/>
      <c r="E48" s="51">
        <v>1000000</v>
      </c>
      <c r="F48" s="46"/>
      <c r="G48" s="203"/>
      <c r="H48" s="204"/>
      <c r="I48" s="205"/>
      <c r="J48" s="86"/>
      <c r="K48" s="29">
        <v>0</v>
      </c>
      <c r="L48" s="184" t="s">
        <v>81</v>
      </c>
    </row>
    <row r="49" spans="1:12" ht="23.25" customHeight="1">
      <c r="A49" s="221"/>
      <c r="B49" s="12">
        <v>9</v>
      </c>
      <c r="C49" s="6" t="s">
        <v>82</v>
      </c>
      <c r="D49" s="7"/>
      <c r="E49" s="51">
        <v>2000000</v>
      </c>
      <c r="F49" s="46"/>
      <c r="G49" s="206"/>
      <c r="H49" s="207"/>
      <c r="I49" s="208"/>
      <c r="J49" s="86"/>
      <c r="K49" s="29">
        <v>0</v>
      </c>
      <c r="L49" s="187"/>
    </row>
    <row r="50" spans="1:12" ht="33.75" customHeight="1" thickBot="1">
      <c r="A50" s="222"/>
      <c r="B50" s="223" t="s">
        <v>4</v>
      </c>
      <c r="C50" s="224"/>
      <c r="D50" s="225"/>
      <c r="E50" s="52">
        <f>SUM(E41:E49)</f>
        <v>41091000</v>
      </c>
      <c r="F50" s="35">
        <v>0</v>
      </c>
      <c r="G50" s="77">
        <v>706871</v>
      </c>
      <c r="H50" s="71">
        <v>0.2588574</v>
      </c>
      <c r="I50" s="72">
        <f>+I106*H50</f>
        <v>24591.453</v>
      </c>
      <c r="J50" s="78">
        <v>0</v>
      </c>
      <c r="K50" s="133">
        <f>SUM(K41:K49)</f>
        <v>24591000</v>
      </c>
      <c r="L50" s="186"/>
    </row>
    <row r="51" spans="1:12" ht="29.25" customHeight="1">
      <c r="A51" s="34"/>
      <c r="B51" s="31">
        <v>1</v>
      </c>
      <c r="C51" s="115" t="s">
        <v>25</v>
      </c>
      <c r="D51" s="32"/>
      <c r="E51" s="57">
        <v>3300000</v>
      </c>
      <c r="F51" s="53"/>
      <c r="G51" s="105"/>
      <c r="H51" s="109"/>
      <c r="I51" s="110"/>
      <c r="J51" s="113"/>
      <c r="K51" s="134">
        <v>3300000</v>
      </c>
      <c r="L51" s="183"/>
    </row>
    <row r="52" spans="1:12" ht="21" customHeight="1">
      <c r="A52" s="230" t="s">
        <v>6</v>
      </c>
      <c r="B52" s="20">
        <v>2</v>
      </c>
      <c r="C52" s="5" t="s">
        <v>26</v>
      </c>
      <c r="D52" s="19"/>
      <c r="E52" s="49">
        <v>1600000</v>
      </c>
      <c r="F52" s="54"/>
      <c r="G52" s="111"/>
      <c r="H52" s="79"/>
      <c r="I52" s="112"/>
      <c r="J52" s="87"/>
      <c r="K52" s="29">
        <v>1600000</v>
      </c>
      <c r="L52" s="184" t="s">
        <v>178</v>
      </c>
    </row>
    <row r="53" spans="1:12" ht="29.25">
      <c r="A53" s="230"/>
      <c r="B53" s="20">
        <v>3</v>
      </c>
      <c r="C53" s="135" t="s">
        <v>174</v>
      </c>
      <c r="D53" s="19"/>
      <c r="E53" s="49">
        <v>1200000</v>
      </c>
      <c r="F53" s="54"/>
      <c r="G53" s="111"/>
      <c r="H53" s="79"/>
      <c r="I53" s="112"/>
      <c r="J53" s="87"/>
      <c r="K53" s="29">
        <v>1200000</v>
      </c>
      <c r="L53" s="184" t="s">
        <v>179</v>
      </c>
    </row>
    <row r="54" spans="1:12" ht="29.25">
      <c r="A54" s="230"/>
      <c r="B54" s="20">
        <v>4</v>
      </c>
      <c r="C54" s="135" t="s">
        <v>175</v>
      </c>
      <c r="D54" s="19"/>
      <c r="E54" s="49">
        <v>300000</v>
      </c>
      <c r="F54" s="54"/>
      <c r="G54" s="111"/>
      <c r="H54" s="79"/>
      <c r="I54" s="112"/>
      <c r="J54" s="87"/>
      <c r="K54" s="29">
        <v>300000</v>
      </c>
      <c r="L54" s="184" t="s">
        <v>180</v>
      </c>
    </row>
    <row r="55" spans="1:12" ht="21" customHeight="1">
      <c r="A55" s="230"/>
      <c r="B55" s="20">
        <v>5</v>
      </c>
      <c r="C55" s="135" t="s">
        <v>176</v>
      </c>
      <c r="D55" s="19"/>
      <c r="E55" s="49">
        <v>200000</v>
      </c>
      <c r="F55" s="54"/>
      <c r="G55" s="111"/>
      <c r="H55" s="79"/>
      <c r="I55" s="112"/>
      <c r="J55" s="87"/>
      <c r="K55" s="29">
        <v>200000</v>
      </c>
      <c r="L55" s="184" t="s">
        <v>172</v>
      </c>
    </row>
    <row r="56" spans="1:12" ht="21" customHeight="1">
      <c r="A56" s="230"/>
      <c r="B56" s="20">
        <v>6</v>
      </c>
      <c r="C56" s="135" t="s">
        <v>177</v>
      </c>
      <c r="D56" s="19"/>
      <c r="E56" s="49">
        <v>1700000</v>
      </c>
      <c r="F56" s="54"/>
      <c r="G56" s="111"/>
      <c r="H56" s="79"/>
      <c r="I56" s="112"/>
      <c r="J56" s="87"/>
      <c r="K56" s="29">
        <v>1700000</v>
      </c>
      <c r="L56" s="184" t="s">
        <v>181</v>
      </c>
    </row>
    <row r="57" spans="1:12" ht="21" customHeight="1">
      <c r="A57" s="230"/>
      <c r="B57" s="20">
        <v>7</v>
      </c>
      <c r="C57" s="39" t="s">
        <v>28</v>
      </c>
      <c r="D57" s="16"/>
      <c r="E57" s="49">
        <v>4000000</v>
      </c>
      <c r="F57" s="55"/>
      <c r="G57" s="111"/>
      <c r="H57" s="79"/>
      <c r="I57" s="112"/>
      <c r="J57" s="84"/>
      <c r="K57" s="29">
        <v>4000000</v>
      </c>
      <c r="L57" s="184" t="s">
        <v>83</v>
      </c>
    </row>
    <row r="58" spans="1:12" ht="21" customHeight="1">
      <c r="A58" s="221"/>
      <c r="B58" s="20">
        <v>8</v>
      </c>
      <c r="C58" s="15" t="s">
        <v>27</v>
      </c>
      <c r="D58" s="16"/>
      <c r="E58" s="58">
        <v>2500000</v>
      </c>
      <c r="F58" s="55"/>
      <c r="G58" s="111"/>
      <c r="H58" s="79"/>
      <c r="I58" s="112"/>
      <c r="J58" s="84"/>
      <c r="K58" s="29">
        <v>2500000</v>
      </c>
      <c r="L58" s="184" t="s">
        <v>84</v>
      </c>
    </row>
    <row r="59" spans="1:12" ht="21" customHeight="1">
      <c r="A59" s="221"/>
      <c r="B59" s="20">
        <v>9</v>
      </c>
      <c r="C59" s="39" t="s">
        <v>29</v>
      </c>
      <c r="D59" s="16"/>
      <c r="E59" s="58">
        <v>1500000</v>
      </c>
      <c r="F59" s="55"/>
      <c r="G59" s="111"/>
      <c r="H59" s="79"/>
      <c r="I59" s="112"/>
      <c r="J59" s="84"/>
      <c r="K59" s="29">
        <v>1500000</v>
      </c>
      <c r="L59" s="184" t="s">
        <v>85</v>
      </c>
    </row>
    <row r="60" spans="1:12" ht="21" customHeight="1">
      <c r="A60" s="221"/>
      <c r="B60" s="20">
        <v>10</v>
      </c>
      <c r="C60" s="119" t="s">
        <v>86</v>
      </c>
      <c r="D60" s="16"/>
      <c r="E60" s="58">
        <v>500000</v>
      </c>
      <c r="F60" s="55"/>
      <c r="G60" s="111"/>
      <c r="H60" s="79"/>
      <c r="I60" s="112"/>
      <c r="J60" s="84"/>
      <c r="K60" s="29">
        <v>500000</v>
      </c>
      <c r="L60" s="184" t="s">
        <v>87</v>
      </c>
    </row>
    <row r="61" spans="1:12" ht="21" customHeight="1">
      <c r="A61" s="221"/>
      <c r="B61" s="20">
        <v>11</v>
      </c>
      <c r="C61" s="119" t="s">
        <v>88</v>
      </c>
      <c r="D61" s="16"/>
      <c r="E61" s="58">
        <v>500000</v>
      </c>
      <c r="F61" s="55"/>
      <c r="G61" s="111"/>
      <c r="H61" s="79"/>
      <c r="I61" s="112"/>
      <c r="J61" s="84"/>
      <c r="K61" s="29">
        <v>500000</v>
      </c>
      <c r="L61" s="184" t="s">
        <v>89</v>
      </c>
    </row>
    <row r="62" spans="1:12" ht="21" customHeight="1">
      <c r="A62" s="221"/>
      <c r="B62" s="20">
        <v>12</v>
      </c>
      <c r="C62" s="119" t="s">
        <v>65</v>
      </c>
      <c r="D62" s="16"/>
      <c r="E62" s="58">
        <v>100000</v>
      </c>
      <c r="F62" s="55"/>
      <c r="G62" s="111"/>
      <c r="H62" s="79"/>
      <c r="I62" s="112"/>
      <c r="J62" s="84"/>
      <c r="K62" s="29">
        <v>100000</v>
      </c>
      <c r="L62" s="184" t="s">
        <v>90</v>
      </c>
    </row>
    <row r="63" spans="1:12" ht="21" customHeight="1">
      <c r="A63" s="221"/>
      <c r="B63" s="20">
        <v>13</v>
      </c>
      <c r="C63" s="119" t="s">
        <v>91</v>
      </c>
      <c r="D63" s="16"/>
      <c r="E63" s="58">
        <v>200000</v>
      </c>
      <c r="F63" s="55"/>
      <c r="G63" s="111"/>
      <c r="H63" s="79"/>
      <c r="I63" s="112"/>
      <c r="J63" s="84"/>
      <c r="K63" s="29">
        <v>200000</v>
      </c>
      <c r="L63" s="184" t="s">
        <v>92</v>
      </c>
    </row>
    <row r="64" spans="1:12" ht="31.5" customHeight="1">
      <c r="A64" s="221"/>
      <c r="B64" s="20">
        <v>14</v>
      </c>
      <c r="C64" s="18" t="s">
        <v>158</v>
      </c>
      <c r="D64" s="19"/>
      <c r="E64" s="49">
        <v>410000</v>
      </c>
      <c r="F64" s="56"/>
      <c r="G64" s="168"/>
      <c r="H64" s="169"/>
      <c r="I64" s="170"/>
      <c r="J64" s="84"/>
      <c r="K64" s="29">
        <v>410000</v>
      </c>
      <c r="L64" s="184" t="s">
        <v>173</v>
      </c>
    </row>
    <row r="65" spans="1:12" ht="33" customHeight="1" thickBot="1">
      <c r="A65" s="231"/>
      <c r="B65" s="196" t="s">
        <v>4</v>
      </c>
      <c r="C65" s="197"/>
      <c r="D65" s="198"/>
      <c r="E65" s="59">
        <f>SUM(E51:E64)</f>
        <v>18010000</v>
      </c>
      <c r="F65" s="40"/>
      <c r="G65" s="73">
        <v>517707</v>
      </c>
      <c r="H65" s="74">
        <v>0.1895852</v>
      </c>
      <c r="I65" s="75">
        <f>+I106*H65</f>
        <v>18010.594</v>
      </c>
      <c r="J65" s="76">
        <v>0</v>
      </c>
      <c r="K65" s="145">
        <v>18011000</v>
      </c>
      <c r="L65" s="188"/>
    </row>
    <row r="66" spans="1:12" ht="39">
      <c r="A66" s="232" t="s">
        <v>7</v>
      </c>
      <c r="B66" s="61">
        <v>1</v>
      </c>
      <c r="C66" s="62" t="s">
        <v>97</v>
      </c>
      <c r="D66" s="63"/>
      <c r="E66" s="64">
        <v>6000000</v>
      </c>
      <c r="F66" s="106"/>
      <c r="G66" s="200"/>
      <c r="H66" s="201"/>
      <c r="I66" s="202"/>
      <c r="J66" s="83"/>
      <c r="K66" s="146">
        <v>6000000</v>
      </c>
      <c r="L66" s="189" t="s">
        <v>188</v>
      </c>
    </row>
    <row r="67" spans="1:12" ht="19.5">
      <c r="A67" s="233"/>
      <c r="B67" s="12">
        <v>2</v>
      </c>
      <c r="C67" s="15" t="s">
        <v>98</v>
      </c>
      <c r="D67" s="8"/>
      <c r="E67" s="65">
        <v>2000000</v>
      </c>
      <c r="F67" s="60"/>
      <c r="G67" s="203"/>
      <c r="H67" s="204"/>
      <c r="I67" s="205"/>
      <c r="J67" s="84"/>
      <c r="K67" s="29">
        <v>2000000</v>
      </c>
      <c r="L67" s="184" t="s">
        <v>99</v>
      </c>
    </row>
    <row r="68" spans="1:12" ht="19.5">
      <c r="A68" s="234"/>
      <c r="B68" s="12">
        <v>3</v>
      </c>
      <c r="C68" s="15" t="s">
        <v>100</v>
      </c>
      <c r="D68" s="8">
        <v>2</v>
      </c>
      <c r="E68" s="65">
        <v>400000</v>
      </c>
      <c r="F68" s="60"/>
      <c r="G68" s="203"/>
      <c r="H68" s="204"/>
      <c r="I68" s="205"/>
      <c r="J68" s="84"/>
      <c r="K68" s="29">
        <v>400000</v>
      </c>
      <c r="L68" s="184" t="s">
        <v>101</v>
      </c>
    </row>
    <row r="69" spans="1:12" ht="58.5">
      <c r="A69" s="234"/>
      <c r="B69" s="12">
        <v>4</v>
      </c>
      <c r="C69" s="15" t="s">
        <v>102</v>
      </c>
      <c r="D69" s="8">
        <v>2</v>
      </c>
      <c r="E69" s="65">
        <v>1000000</v>
      </c>
      <c r="F69" s="60"/>
      <c r="G69" s="203"/>
      <c r="H69" s="204"/>
      <c r="I69" s="205"/>
      <c r="J69" s="84"/>
      <c r="K69" s="29">
        <v>1000000</v>
      </c>
      <c r="L69" s="184" t="s">
        <v>103</v>
      </c>
    </row>
    <row r="70" spans="1:12" ht="19.5">
      <c r="A70" s="234"/>
      <c r="B70" s="12">
        <v>5</v>
      </c>
      <c r="C70" s="15" t="s">
        <v>19</v>
      </c>
      <c r="D70" s="8">
        <v>2</v>
      </c>
      <c r="E70" s="65">
        <v>1700000</v>
      </c>
      <c r="F70" s="60"/>
      <c r="G70" s="203"/>
      <c r="H70" s="204"/>
      <c r="I70" s="205"/>
      <c r="J70" s="84"/>
      <c r="K70" s="29">
        <v>1700000</v>
      </c>
      <c r="L70" s="184" t="s">
        <v>104</v>
      </c>
    </row>
    <row r="71" spans="1:12" ht="12.75">
      <c r="A71" s="234"/>
      <c r="B71" s="12">
        <v>6</v>
      </c>
      <c r="C71" s="15" t="s">
        <v>105</v>
      </c>
      <c r="D71" s="8">
        <v>6</v>
      </c>
      <c r="E71" s="65">
        <v>270000</v>
      </c>
      <c r="F71" s="60"/>
      <c r="G71" s="203"/>
      <c r="H71" s="204"/>
      <c r="I71" s="205"/>
      <c r="J71" s="84"/>
      <c r="K71" s="29">
        <v>270000</v>
      </c>
      <c r="L71" s="184" t="s">
        <v>106</v>
      </c>
    </row>
    <row r="72" spans="1:12" ht="29.25">
      <c r="A72" s="234"/>
      <c r="B72" s="1">
        <v>7</v>
      </c>
      <c r="C72" s="15" t="s">
        <v>65</v>
      </c>
      <c r="D72" s="8"/>
      <c r="E72" s="65">
        <v>270000</v>
      </c>
      <c r="F72" s="60"/>
      <c r="G72" s="203"/>
      <c r="H72" s="204"/>
      <c r="I72" s="205"/>
      <c r="J72" s="84"/>
      <c r="K72" s="29">
        <v>270000</v>
      </c>
      <c r="L72" s="184" t="s">
        <v>107</v>
      </c>
    </row>
    <row r="73" spans="1:12" ht="22.5">
      <c r="A73" s="234"/>
      <c r="B73" s="1">
        <v>8</v>
      </c>
      <c r="C73" s="42" t="s">
        <v>108</v>
      </c>
      <c r="D73" s="8"/>
      <c r="E73" s="51">
        <v>85000</v>
      </c>
      <c r="F73" s="60"/>
      <c r="G73" s="203"/>
      <c r="H73" s="204"/>
      <c r="I73" s="205"/>
      <c r="J73" s="84"/>
      <c r="K73" s="29">
        <v>85000</v>
      </c>
      <c r="L73" s="184" t="s">
        <v>109</v>
      </c>
    </row>
    <row r="74" spans="1:12" ht="45">
      <c r="A74" s="234"/>
      <c r="B74" s="12">
        <v>9</v>
      </c>
      <c r="C74" s="147" t="s">
        <v>110</v>
      </c>
      <c r="D74" s="7"/>
      <c r="E74" s="124">
        <v>878000</v>
      </c>
      <c r="F74" s="88"/>
      <c r="G74" s="206"/>
      <c r="H74" s="207"/>
      <c r="I74" s="208"/>
      <c r="J74" s="84"/>
      <c r="K74" s="134">
        <v>878000</v>
      </c>
      <c r="L74" s="184" t="s">
        <v>111</v>
      </c>
    </row>
    <row r="75" spans="1:12" ht="40.5" customHeight="1" thickBot="1">
      <c r="A75" s="231"/>
      <c r="B75" s="196" t="s">
        <v>4</v>
      </c>
      <c r="C75" s="197"/>
      <c r="D75" s="198"/>
      <c r="E75" s="59">
        <f>SUM(E66:E74)</f>
        <v>12603000</v>
      </c>
      <c r="F75" s="41"/>
      <c r="G75" s="89">
        <v>362269</v>
      </c>
      <c r="H75" s="90">
        <v>0.1326636</v>
      </c>
      <c r="I75" s="75">
        <f>+I106*H75</f>
        <v>12603.042</v>
      </c>
      <c r="J75" s="76">
        <v>0</v>
      </c>
      <c r="K75" s="145">
        <f>SUM(K66:K74)</f>
        <v>12603000</v>
      </c>
      <c r="L75" s="190"/>
    </row>
    <row r="76" spans="1:12" ht="29.25">
      <c r="A76" s="220" t="s">
        <v>8</v>
      </c>
      <c r="B76" s="33">
        <v>1</v>
      </c>
      <c r="C76" s="37" t="s">
        <v>118</v>
      </c>
      <c r="D76" s="38"/>
      <c r="E76" s="69">
        <v>385021</v>
      </c>
      <c r="F76" s="66"/>
      <c r="G76" s="243"/>
      <c r="H76" s="201"/>
      <c r="I76" s="202"/>
      <c r="J76" s="91"/>
      <c r="K76" s="134">
        <v>385021</v>
      </c>
      <c r="L76" s="183" t="s">
        <v>119</v>
      </c>
    </row>
    <row r="77" spans="1:12" ht="24.75" customHeight="1">
      <c r="A77" s="221"/>
      <c r="B77" s="20">
        <v>2</v>
      </c>
      <c r="C77" s="18" t="s">
        <v>120</v>
      </c>
      <c r="D77" s="19">
        <v>4</v>
      </c>
      <c r="E77" s="49">
        <v>1000000</v>
      </c>
      <c r="F77" s="67"/>
      <c r="G77" s="244"/>
      <c r="H77" s="204"/>
      <c r="I77" s="205"/>
      <c r="J77" s="92"/>
      <c r="K77" s="29">
        <v>1000000</v>
      </c>
      <c r="L77" s="184" t="s">
        <v>121</v>
      </c>
    </row>
    <row r="78" spans="1:12" ht="58.5">
      <c r="A78" s="221"/>
      <c r="B78" s="14">
        <v>3</v>
      </c>
      <c r="C78" s="28" t="s">
        <v>122</v>
      </c>
      <c r="D78" s="19"/>
      <c r="E78" s="70">
        <v>120000</v>
      </c>
      <c r="F78" s="68"/>
      <c r="G78" s="244"/>
      <c r="H78" s="204"/>
      <c r="I78" s="205"/>
      <c r="J78" s="92"/>
      <c r="K78" s="29">
        <v>120000</v>
      </c>
      <c r="L78" s="184" t="s">
        <v>123</v>
      </c>
    </row>
    <row r="79" spans="1:12" ht="48.75">
      <c r="A79" s="221"/>
      <c r="B79" s="20">
        <v>4</v>
      </c>
      <c r="C79" s="28" t="s">
        <v>189</v>
      </c>
      <c r="D79" s="19"/>
      <c r="E79" s="70">
        <v>650000</v>
      </c>
      <c r="F79" s="68"/>
      <c r="G79" s="244"/>
      <c r="H79" s="204"/>
      <c r="I79" s="205"/>
      <c r="J79" s="92"/>
      <c r="K79" s="29">
        <v>650000</v>
      </c>
      <c r="L79" s="184" t="s">
        <v>124</v>
      </c>
    </row>
    <row r="80" spans="1:12" ht="39">
      <c r="A80" s="221"/>
      <c r="B80" s="20">
        <v>5</v>
      </c>
      <c r="C80" s="28" t="s">
        <v>125</v>
      </c>
      <c r="D80" s="19"/>
      <c r="E80" s="70">
        <v>921000</v>
      </c>
      <c r="F80" s="68"/>
      <c r="G80" s="244"/>
      <c r="H80" s="204"/>
      <c r="I80" s="205"/>
      <c r="J80" s="92"/>
      <c r="K80" s="29">
        <v>921000</v>
      </c>
      <c r="L80" s="184" t="s">
        <v>126</v>
      </c>
    </row>
    <row r="81" spans="1:12" ht="26.25" customHeight="1">
      <c r="A81" s="221"/>
      <c r="B81" s="20">
        <v>6</v>
      </c>
      <c r="C81" s="28" t="s">
        <v>127</v>
      </c>
      <c r="D81" s="19"/>
      <c r="E81" s="70">
        <v>1100000</v>
      </c>
      <c r="F81" s="68"/>
      <c r="G81" s="244"/>
      <c r="H81" s="204"/>
      <c r="I81" s="205"/>
      <c r="J81" s="92"/>
      <c r="K81" s="29">
        <v>1100000</v>
      </c>
      <c r="L81" s="184" t="s">
        <v>128</v>
      </c>
    </row>
    <row r="82" spans="1:12" ht="29.25">
      <c r="A82" s="221"/>
      <c r="B82" s="20">
        <v>7</v>
      </c>
      <c r="C82" s="28" t="s">
        <v>129</v>
      </c>
      <c r="D82" s="19"/>
      <c r="E82" s="70">
        <v>1000000</v>
      </c>
      <c r="F82" s="68"/>
      <c r="G82" s="244"/>
      <c r="H82" s="204"/>
      <c r="I82" s="205"/>
      <c r="J82" s="92"/>
      <c r="K82" s="29">
        <v>1000000</v>
      </c>
      <c r="L82" s="184" t="s">
        <v>130</v>
      </c>
    </row>
    <row r="83" spans="1:12" ht="48.75">
      <c r="A83" s="221"/>
      <c r="B83" s="20">
        <v>8</v>
      </c>
      <c r="C83" s="28" t="s">
        <v>131</v>
      </c>
      <c r="D83" s="19"/>
      <c r="E83" s="70">
        <v>1000000</v>
      </c>
      <c r="F83" s="68"/>
      <c r="G83" s="244"/>
      <c r="H83" s="204"/>
      <c r="I83" s="205"/>
      <c r="J83" s="92"/>
      <c r="K83" s="29">
        <v>1000000</v>
      </c>
      <c r="L83" s="184" t="s">
        <v>132</v>
      </c>
    </row>
    <row r="84" spans="1:12" ht="29.25">
      <c r="A84" s="221"/>
      <c r="B84" s="20">
        <v>9</v>
      </c>
      <c r="C84" s="28" t="s">
        <v>133</v>
      </c>
      <c r="D84" s="19"/>
      <c r="E84" s="70">
        <v>100000</v>
      </c>
      <c r="F84" s="68"/>
      <c r="G84" s="244"/>
      <c r="H84" s="204"/>
      <c r="I84" s="205"/>
      <c r="J84" s="93"/>
      <c r="K84" s="29">
        <v>100000</v>
      </c>
      <c r="L84" s="184" t="s">
        <v>190</v>
      </c>
    </row>
    <row r="85" spans="1:12" ht="27" customHeight="1">
      <c r="A85" s="221"/>
      <c r="B85" s="20">
        <v>10</v>
      </c>
      <c r="C85" s="28" t="s">
        <v>134</v>
      </c>
      <c r="D85" s="19">
        <v>2</v>
      </c>
      <c r="E85" s="70">
        <v>600000</v>
      </c>
      <c r="F85" s="68"/>
      <c r="G85" s="244"/>
      <c r="H85" s="204"/>
      <c r="I85" s="205"/>
      <c r="J85" s="93"/>
      <c r="K85" s="29">
        <v>600000</v>
      </c>
      <c r="L85" s="184" t="s">
        <v>128</v>
      </c>
    </row>
    <row r="86" spans="1:12" ht="58.5">
      <c r="A86" s="221"/>
      <c r="B86" s="20">
        <v>11</v>
      </c>
      <c r="C86" s="28" t="s">
        <v>135</v>
      </c>
      <c r="D86" s="19"/>
      <c r="E86" s="70">
        <v>800000</v>
      </c>
      <c r="F86" s="68"/>
      <c r="G86" s="244"/>
      <c r="H86" s="204"/>
      <c r="I86" s="205"/>
      <c r="J86" s="93"/>
      <c r="K86" s="29">
        <v>800000</v>
      </c>
      <c r="L86" s="184" t="s">
        <v>136</v>
      </c>
    </row>
    <row r="87" spans="1:12" ht="48.75">
      <c r="A87" s="221"/>
      <c r="B87" s="20">
        <v>12</v>
      </c>
      <c r="C87" s="28" t="s">
        <v>191</v>
      </c>
      <c r="D87" s="19"/>
      <c r="E87" s="70">
        <v>600000</v>
      </c>
      <c r="F87" s="68"/>
      <c r="G87" s="244"/>
      <c r="H87" s="204"/>
      <c r="I87" s="205"/>
      <c r="J87" s="93"/>
      <c r="K87" s="29">
        <v>600000</v>
      </c>
      <c r="L87" s="184" t="s">
        <v>137</v>
      </c>
    </row>
    <row r="88" spans="1:12" ht="39">
      <c r="A88" s="221"/>
      <c r="B88" s="20">
        <v>13</v>
      </c>
      <c r="C88" s="28" t="s">
        <v>192</v>
      </c>
      <c r="D88" s="19"/>
      <c r="E88" s="70">
        <v>750000</v>
      </c>
      <c r="F88" s="68"/>
      <c r="G88" s="244"/>
      <c r="H88" s="204"/>
      <c r="I88" s="205"/>
      <c r="J88" s="93"/>
      <c r="K88" s="29">
        <v>250000</v>
      </c>
      <c r="L88" s="184" t="s">
        <v>159</v>
      </c>
    </row>
    <row r="89" spans="1:12" ht="16.5" customHeight="1">
      <c r="A89" s="221"/>
      <c r="B89" s="20">
        <v>14</v>
      </c>
      <c r="C89" s="28" t="s">
        <v>193</v>
      </c>
      <c r="D89" s="19"/>
      <c r="E89" s="70">
        <v>600000</v>
      </c>
      <c r="F89" s="68"/>
      <c r="G89" s="244"/>
      <c r="H89" s="204"/>
      <c r="I89" s="205"/>
      <c r="J89" s="93"/>
      <c r="K89" s="29">
        <v>600000</v>
      </c>
      <c r="L89" s="184" t="s">
        <v>138</v>
      </c>
    </row>
    <row r="90" spans="1:12" ht="24" customHeight="1">
      <c r="A90" s="221"/>
      <c r="B90" s="20">
        <v>15</v>
      </c>
      <c r="C90" s="28" t="s">
        <v>194</v>
      </c>
      <c r="D90" s="19"/>
      <c r="E90" s="70">
        <v>500000</v>
      </c>
      <c r="F90" s="68"/>
      <c r="G90" s="244"/>
      <c r="H90" s="204"/>
      <c r="I90" s="205"/>
      <c r="J90" s="93"/>
      <c r="K90" s="29">
        <v>500000</v>
      </c>
      <c r="L90" s="184" t="s">
        <v>139</v>
      </c>
    </row>
    <row r="91" spans="1:12" ht="29.25">
      <c r="A91" s="221"/>
      <c r="B91" s="14">
        <v>16</v>
      </c>
      <c r="C91" s="28" t="s">
        <v>195</v>
      </c>
      <c r="D91" s="114"/>
      <c r="E91" s="70">
        <v>450000</v>
      </c>
      <c r="F91" s="68"/>
      <c r="G91" s="244"/>
      <c r="H91" s="204"/>
      <c r="I91" s="205"/>
      <c r="J91" s="93"/>
      <c r="K91" s="29">
        <v>450000</v>
      </c>
      <c r="L91" s="184" t="s">
        <v>140</v>
      </c>
    </row>
    <row r="92" spans="1:12" ht="39">
      <c r="A92" s="221"/>
      <c r="B92" s="14">
        <v>17</v>
      </c>
      <c r="C92" s="28" t="s">
        <v>141</v>
      </c>
      <c r="D92" s="114">
        <v>2</v>
      </c>
      <c r="E92" s="70">
        <v>600000</v>
      </c>
      <c r="F92" s="68"/>
      <c r="G92" s="244"/>
      <c r="H92" s="204"/>
      <c r="I92" s="205"/>
      <c r="J92" s="93"/>
      <c r="K92" s="29">
        <v>600000</v>
      </c>
      <c r="L92" s="184" t="s">
        <v>142</v>
      </c>
    </row>
    <row r="93" spans="1:12" ht="24" customHeight="1">
      <c r="A93" s="221"/>
      <c r="B93" s="14">
        <v>18</v>
      </c>
      <c r="C93" s="28" t="s">
        <v>143</v>
      </c>
      <c r="D93" s="114"/>
      <c r="E93" s="70">
        <v>100000</v>
      </c>
      <c r="F93" s="68"/>
      <c r="G93" s="244"/>
      <c r="H93" s="204"/>
      <c r="I93" s="205"/>
      <c r="J93" s="93"/>
      <c r="K93" s="29">
        <v>100000</v>
      </c>
      <c r="L93" s="184" t="s">
        <v>144</v>
      </c>
    </row>
    <row r="94" spans="1:12" ht="29.25">
      <c r="A94" s="221"/>
      <c r="B94" s="14">
        <v>19</v>
      </c>
      <c r="C94" s="28" t="s">
        <v>196</v>
      </c>
      <c r="D94" s="114"/>
      <c r="E94" s="70">
        <v>1000000</v>
      </c>
      <c r="F94" s="68"/>
      <c r="G94" s="244"/>
      <c r="H94" s="204"/>
      <c r="I94" s="205"/>
      <c r="J94" s="93"/>
      <c r="K94" s="29">
        <v>1000000</v>
      </c>
      <c r="L94" s="184" t="s">
        <v>145</v>
      </c>
    </row>
    <row r="95" spans="1:12" ht="24" customHeight="1">
      <c r="A95" s="221"/>
      <c r="B95" s="14">
        <v>20</v>
      </c>
      <c r="C95" s="28" t="s">
        <v>197</v>
      </c>
      <c r="D95" s="114"/>
      <c r="E95" s="70">
        <v>120000</v>
      </c>
      <c r="F95" s="68"/>
      <c r="G95" s="244"/>
      <c r="H95" s="204"/>
      <c r="I95" s="205"/>
      <c r="J95" s="93"/>
      <c r="K95" s="29">
        <v>120000</v>
      </c>
      <c r="L95" s="184" t="s">
        <v>128</v>
      </c>
    </row>
    <row r="96" spans="1:12" ht="29.25">
      <c r="A96" s="221"/>
      <c r="B96" s="14">
        <v>21</v>
      </c>
      <c r="C96" s="28" t="s">
        <v>198</v>
      </c>
      <c r="D96" s="114"/>
      <c r="E96" s="70">
        <v>250000</v>
      </c>
      <c r="F96" s="68"/>
      <c r="G96" s="244"/>
      <c r="H96" s="204"/>
      <c r="I96" s="205"/>
      <c r="J96" s="93"/>
      <c r="K96" s="29">
        <v>250000</v>
      </c>
      <c r="L96" s="184" t="s">
        <v>146</v>
      </c>
    </row>
    <row r="97" spans="1:12" ht="29.25">
      <c r="A97" s="221"/>
      <c r="B97" s="14">
        <v>22</v>
      </c>
      <c r="C97" s="28" t="s">
        <v>20</v>
      </c>
      <c r="D97" s="114">
        <v>5</v>
      </c>
      <c r="E97" s="70">
        <v>1000000</v>
      </c>
      <c r="F97" s="68"/>
      <c r="G97" s="244"/>
      <c r="H97" s="204"/>
      <c r="I97" s="205"/>
      <c r="J97" s="93"/>
      <c r="K97" s="29">
        <v>1000000</v>
      </c>
      <c r="L97" s="184" t="s">
        <v>147</v>
      </c>
    </row>
    <row r="98" spans="1:12" ht="29.25">
      <c r="A98" s="221"/>
      <c r="B98" s="14">
        <v>23</v>
      </c>
      <c r="C98" s="28" t="s">
        <v>148</v>
      </c>
      <c r="D98" s="114"/>
      <c r="E98" s="70">
        <v>75000</v>
      </c>
      <c r="F98" s="68"/>
      <c r="G98" s="244"/>
      <c r="H98" s="204"/>
      <c r="I98" s="205"/>
      <c r="J98" s="93"/>
      <c r="K98" s="29">
        <v>75000</v>
      </c>
      <c r="L98" s="184" t="s">
        <v>149</v>
      </c>
    </row>
    <row r="99" spans="1:12" ht="56.25">
      <c r="A99" s="221"/>
      <c r="B99" s="14">
        <v>24</v>
      </c>
      <c r="C99" s="28" t="s">
        <v>150</v>
      </c>
      <c r="D99" s="114"/>
      <c r="E99" s="70">
        <v>250000</v>
      </c>
      <c r="F99" s="68"/>
      <c r="G99" s="244"/>
      <c r="H99" s="204"/>
      <c r="I99" s="205"/>
      <c r="J99" s="93"/>
      <c r="K99" s="29">
        <v>250000</v>
      </c>
      <c r="L99" s="184" t="s">
        <v>151</v>
      </c>
    </row>
    <row r="100" spans="1:12" ht="24" customHeight="1">
      <c r="A100" s="221"/>
      <c r="B100" s="14">
        <v>25</v>
      </c>
      <c r="C100" s="28" t="s">
        <v>152</v>
      </c>
      <c r="D100" s="114"/>
      <c r="E100" s="70">
        <v>100000</v>
      </c>
      <c r="F100" s="68"/>
      <c r="G100" s="244"/>
      <c r="H100" s="204"/>
      <c r="I100" s="205"/>
      <c r="J100" s="93"/>
      <c r="K100" s="29">
        <v>100000</v>
      </c>
      <c r="L100" s="184" t="s">
        <v>153</v>
      </c>
    </row>
    <row r="101" spans="1:12" ht="24" customHeight="1">
      <c r="A101" s="221"/>
      <c r="B101" s="14">
        <v>26</v>
      </c>
      <c r="C101" s="28" t="s">
        <v>199</v>
      </c>
      <c r="D101" s="114"/>
      <c r="E101" s="70">
        <v>3000000</v>
      </c>
      <c r="F101" s="68"/>
      <c r="G101" s="244"/>
      <c r="H101" s="204"/>
      <c r="I101" s="205"/>
      <c r="J101" s="93"/>
      <c r="K101" s="29">
        <v>3000000</v>
      </c>
      <c r="L101" s="184" t="s">
        <v>154</v>
      </c>
    </row>
    <row r="102" spans="1:12" ht="39">
      <c r="A102" s="221"/>
      <c r="B102" s="14">
        <v>27</v>
      </c>
      <c r="C102" s="28" t="s">
        <v>200</v>
      </c>
      <c r="D102" s="114">
        <v>2</v>
      </c>
      <c r="E102" s="70">
        <v>250000</v>
      </c>
      <c r="F102" s="68"/>
      <c r="G102" s="244"/>
      <c r="H102" s="204"/>
      <c r="I102" s="205"/>
      <c r="J102" s="93"/>
      <c r="K102" s="29">
        <v>250000</v>
      </c>
      <c r="L102" s="184" t="s">
        <v>155</v>
      </c>
    </row>
    <row r="103" spans="1:12" ht="39">
      <c r="A103" s="221"/>
      <c r="B103" s="14">
        <v>28</v>
      </c>
      <c r="C103" s="28" t="s">
        <v>156</v>
      </c>
      <c r="D103" s="114"/>
      <c r="E103" s="70">
        <v>300000</v>
      </c>
      <c r="F103" s="68"/>
      <c r="G103" s="244"/>
      <c r="H103" s="204"/>
      <c r="I103" s="205"/>
      <c r="J103" s="93"/>
      <c r="K103" s="29">
        <v>300000</v>
      </c>
      <c r="L103" s="184" t="s">
        <v>157</v>
      </c>
    </row>
    <row r="104" spans="1:12" ht="24" customHeight="1">
      <c r="A104" s="221"/>
      <c r="B104" s="14">
        <v>29</v>
      </c>
      <c r="C104" s="28" t="s">
        <v>158</v>
      </c>
      <c r="D104" s="114"/>
      <c r="E104" s="70">
        <v>2011979</v>
      </c>
      <c r="F104" s="68"/>
      <c r="G104" s="244"/>
      <c r="H104" s="204"/>
      <c r="I104" s="205"/>
      <c r="J104" s="93"/>
      <c r="K104" s="29">
        <v>2011979</v>
      </c>
      <c r="L104" s="184"/>
    </row>
    <row r="105" spans="1:12" ht="34.5" customHeight="1" thickBot="1">
      <c r="A105" s="222"/>
      <c r="B105" s="223" t="s">
        <v>4</v>
      </c>
      <c r="C105" s="224"/>
      <c r="D105" s="225"/>
      <c r="E105" s="52">
        <f>SUM(E76:E104)</f>
        <v>19633000</v>
      </c>
      <c r="F105" s="136"/>
      <c r="G105" s="143">
        <v>549958</v>
      </c>
      <c r="H105" s="71">
        <v>0.2013956</v>
      </c>
      <c r="I105" s="72">
        <f>+I106*H105</f>
        <v>19132.582000000002</v>
      </c>
      <c r="J105" s="144">
        <v>0</v>
      </c>
      <c r="K105" s="133">
        <f>SUM(K76:K104)</f>
        <v>19133000</v>
      </c>
      <c r="L105" s="186"/>
    </row>
    <row r="106" spans="1:12" ht="27" customHeight="1" thickBot="1">
      <c r="A106" s="218" t="s">
        <v>22</v>
      </c>
      <c r="B106" s="219"/>
      <c r="C106" s="219"/>
      <c r="D106" s="219"/>
      <c r="E106" s="219"/>
      <c r="F106" s="219"/>
      <c r="G106" s="166">
        <f>+G105+G75+G65+G50+G40</f>
        <v>2730735</v>
      </c>
      <c r="H106" s="166">
        <f>+H105+H75+H65+H50+H40</f>
        <v>1</v>
      </c>
      <c r="I106" s="166">
        <v>95000</v>
      </c>
      <c r="J106" s="166">
        <v>0</v>
      </c>
      <c r="K106" s="167">
        <f>+K105+K75+K65+K50+K40</f>
        <v>95000000</v>
      </c>
      <c r="L106" s="191"/>
    </row>
    <row r="107" spans="1:12" ht="6.75" customHeight="1" thickBot="1">
      <c r="A107" s="30"/>
      <c r="B107" s="30"/>
      <c r="C107" s="30"/>
      <c r="D107" s="30"/>
      <c r="E107" s="30"/>
      <c r="F107" s="30"/>
      <c r="G107" s="26"/>
      <c r="H107" s="26"/>
      <c r="I107" s="26"/>
      <c r="J107" s="26"/>
      <c r="K107" s="164"/>
      <c r="L107" s="191"/>
    </row>
    <row r="108" spans="1:12" ht="12.75">
      <c r="A108" s="220" t="s">
        <v>10</v>
      </c>
      <c r="B108" s="10">
        <v>1</v>
      </c>
      <c r="C108" s="36" t="s">
        <v>19</v>
      </c>
      <c r="D108" s="80">
        <v>3</v>
      </c>
      <c r="E108" s="33">
        <v>5726</v>
      </c>
      <c r="F108" s="81"/>
      <c r="G108" s="94"/>
      <c r="H108" s="95"/>
      <c r="I108" s="96"/>
      <c r="J108" s="97"/>
      <c r="K108" s="165">
        <v>5000</v>
      </c>
      <c r="L108" s="191"/>
    </row>
    <row r="109" spans="1:12" ht="12.75">
      <c r="A109" s="221"/>
      <c r="B109" s="17">
        <v>2</v>
      </c>
      <c r="C109" s="18"/>
      <c r="D109" s="19"/>
      <c r="E109" s="20"/>
      <c r="F109" s="25"/>
      <c r="G109" s="98"/>
      <c r="H109" s="99"/>
      <c r="I109" s="100"/>
      <c r="J109" s="101"/>
      <c r="K109" s="118"/>
      <c r="L109" s="191"/>
    </row>
    <row r="110" spans="1:12" ht="18.75" customHeight="1" thickBot="1">
      <c r="A110" s="247"/>
      <c r="B110" s="223" t="s">
        <v>4</v>
      </c>
      <c r="C110" s="224"/>
      <c r="D110" s="225"/>
      <c r="E110" s="9">
        <v>5726</v>
      </c>
      <c r="F110" s="21"/>
      <c r="G110" s="102"/>
      <c r="H110" s="13"/>
      <c r="I110" s="103">
        <v>5000</v>
      </c>
      <c r="J110" s="104"/>
      <c r="K110" s="133">
        <v>5000</v>
      </c>
      <c r="L110" s="191"/>
    </row>
    <row r="111" spans="1:12" ht="10.5" customHeight="1" thickBot="1">
      <c r="A111" s="82"/>
      <c r="B111" s="27"/>
      <c r="C111" s="27"/>
      <c r="D111" s="27"/>
      <c r="E111" s="27"/>
      <c r="F111" s="27"/>
      <c r="G111" s="27"/>
      <c r="H111" s="27"/>
      <c r="I111" s="26"/>
      <c r="J111" s="26"/>
      <c r="K111" s="164"/>
      <c r="L111" s="191"/>
    </row>
    <row r="112" spans="1:12" ht="23.25" customHeight="1" thickBot="1" thickTop="1">
      <c r="A112" s="245" t="s">
        <v>9</v>
      </c>
      <c r="B112" s="246"/>
      <c r="C112" s="246"/>
      <c r="D112" s="246"/>
      <c r="E112" s="125"/>
      <c r="F112" s="125"/>
      <c r="G112" s="125"/>
      <c r="H112" s="125"/>
      <c r="I112" s="126">
        <v>100000</v>
      </c>
      <c r="J112" s="127"/>
      <c r="K112" s="128">
        <v>100000</v>
      </c>
      <c r="L112" s="191"/>
    </row>
    <row r="113" ht="9.75" customHeight="1" thickTop="1"/>
    <row r="114" ht="15.75" customHeight="1" thickBot="1">
      <c r="A114" s="23" t="s">
        <v>17</v>
      </c>
    </row>
    <row r="115" spans="1:11" ht="14.25" customHeight="1">
      <c r="A115" s="239" t="s">
        <v>13</v>
      </c>
      <c r="B115" s="241" t="s">
        <v>21</v>
      </c>
      <c r="C115" s="241"/>
      <c r="D115" s="241"/>
      <c r="E115" s="241"/>
      <c r="F115" s="151"/>
      <c r="G115" s="241" t="s">
        <v>18</v>
      </c>
      <c r="H115" s="152" t="s">
        <v>171</v>
      </c>
      <c r="I115" s="122"/>
      <c r="J115" s="195"/>
      <c r="K115" s="195"/>
    </row>
    <row r="116" spans="1:11" ht="14.25" customHeight="1">
      <c r="A116" s="240"/>
      <c r="B116" s="242"/>
      <c r="C116" s="242"/>
      <c r="D116" s="242"/>
      <c r="E116" s="242"/>
      <c r="F116" s="129"/>
      <c r="G116" s="242"/>
      <c r="H116" s="153" t="s">
        <v>16</v>
      </c>
      <c r="I116" s="120"/>
      <c r="J116" s="199"/>
      <c r="K116" s="199"/>
    </row>
    <row r="117" spans="1:12" s="24" customFormat="1" ht="12.75">
      <c r="A117" s="154">
        <v>3522</v>
      </c>
      <c r="B117" s="159" t="s">
        <v>14</v>
      </c>
      <c r="C117" s="159"/>
      <c r="D117" s="159"/>
      <c r="E117" s="159"/>
      <c r="F117" s="130"/>
      <c r="G117" s="131">
        <v>6351</v>
      </c>
      <c r="H117" s="155">
        <v>20662</v>
      </c>
      <c r="I117" s="121"/>
      <c r="J117" s="194"/>
      <c r="K117" s="194"/>
      <c r="L117" s="193"/>
    </row>
    <row r="118" spans="1:12" s="24" customFormat="1" ht="12.75">
      <c r="A118" s="154"/>
      <c r="B118" s="159" t="s">
        <v>5</v>
      </c>
      <c r="C118" s="159"/>
      <c r="D118" s="159"/>
      <c r="E118" s="159"/>
      <c r="F118" s="130"/>
      <c r="G118" s="131">
        <v>6351</v>
      </c>
      <c r="H118" s="155">
        <v>24591</v>
      </c>
      <c r="I118" s="121"/>
      <c r="J118" s="194"/>
      <c r="K118" s="194"/>
      <c r="L118" s="193"/>
    </row>
    <row r="119" spans="1:12" s="24" customFormat="1" ht="12.75">
      <c r="A119" s="154"/>
      <c r="B119" s="159" t="s">
        <v>6</v>
      </c>
      <c r="C119" s="159"/>
      <c r="D119" s="159"/>
      <c r="E119" s="159"/>
      <c r="F119" s="130"/>
      <c r="G119" s="131">
        <v>6351</v>
      </c>
      <c r="H119" s="155">
        <v>18011</v>
      </c>
      <c r="I119" s="121"/>
      <c r="J119" s="194"/>
      <c r="K119" s="194"/>
      <c r="L119" s="193"/>
    </row>
    <row r="120" spans="1:12" s="24" customFormat="1" ht="12.75">
      <c r="A120" s="154"/>
      <c r="B120" s="159" t="s">
        <v>7</v>
      </c>
      <c r="C120" s="159"/>
      <c r="D120" s="159"/>
      <c r="E120" s="159"/>
      <c r="F120" s="130"/>
      <c r="G120" s="131">
        <v>6351</v>
      </c>
      <c r="H120" s="155">
        <v>12603</v>
      </c>
      <c r="I120" s="121"/>
      <c r="J120" s="194"/>
      <c r="K120" s="194"/>
      <c r="L120" s="193"/>
    </row>
    <row r="121" spans="1:12" s="24" customFormat="1" ht="12.75">
      <c r="A121" s="154"/>
      <c r="B121" s="159" t="s">
        <v>8</v>
      </c>
      <c r="C121" s="159"/>
      <c r="D121" s="159"/>
      <c r="E121" s="159"/>
      <c r="F121" s="130"/>
      <c r="G121" s="131">
        <v>6351</v>
      </c>
      <c r="H121" s="156">
        <v>19133</v>
      </c>
      <c r="I121" s="121"/>
      <c r="J121" s="194"/>
      <c r="K121" s="194"/>
      <c r="L121" s="193"/>
    </row>
    <row r="122" spans="1:12" s="24" customFormat="1" ht="12.75">
      <c r="A122" s="154"/>
      <c r="B122" s="159"/>
      <c r="C122" s="159"/>
      <c r="D122" s="159"/>
      <c r="E122" s="159"/>
      <c r="F122" s="130"/>
      <c r="G122" s="131"/>
      <c r="H122" s="156"/>
      <c r="I122" s="121"/>
      <c r="J122" s="194"/>
      <c r="K122" s="194"/>
      <c r="L122" s="193"/>
    </row>
    <row r="123" spans="1:12" s="24" customFormat="1" ht="13.5" thickBot="1">
      <c r="A123" s="157">
        <v>3533</v>
      </c>
      <c r="B123" s="215" t="s">
        <v>10</v>
      </c>
      <c r="C123" s="215"/>
      <c r="D123" s="215"/>
      <c r="E123" s="215"/>
      <c r="F123" s="161"/>
      <c r="G123" s="162">
        <v>6351</v>
      </c>
      <c r="H123" s="163">
        <v>5000</v>
      </c>
      <c r="I123" s="121"/>
      <c r="J123" s="194"/>
      <c r="K123" s="194"/>
      <c r="L123" s="193"/>
    </row>
    <row r="124" spans="1:11" ht="25.5" customHeight="1" thickBot="1">
      <c r="A124" s="212" t="s">
        <v>15</v>
      </c>
      <c r="B124" s="213"/>
      <c r="C124" s="213"/>
      <c r="D124" s="213"/>
      <c r="E124" s="214"/>
      <c r="F124" s="148"/>
      <c r="G124" s="149"/>
      <c r="H124" s="150">
        <f>SUM(H117:H123)</f>
        <v>100000</v>
      </c>
      <c r="I124" s="121"/>
      <c r="J124" s="194"/>
      <c r="K124" s="194"/>
    </row>
  </sheetData>
  <mergeCells count="51">
    <mergeCell ref="L1:L2"/>
    <mergeCell ref="A115:A116"/>
    <mergeCell ref="B115:E116"/>
    <mergeCell ref="G115:G116"/>
    <mergeCell ref="G76:I104"/>
    <mergeCell ref="A112:D112"/>
    <mergeCell ref="A108:A110"/>
    <mergeCell ref="B110:D110"/>
    <mergeCell ref="A1:A2"/>
    <mergeCell ref="B50:D50"/>
    <mergeCell ref="A52:A65"/>
    <mergeCell ref="A66:A75"/>
    <mergeCell ref="B1:B2"/>
    <mergeCell ref="C1:C2"/>
    <mergeCell ref="K1:K2"/>
    <mergeCell ref="A106:F106"/>
    <mergeCell ref="A76:A105"/>
    <mergeCell ref="A4:A40"/>
    <mergeCell ref="B40:D40"/>
    <mergeCell ref="B105:D105"/>
    <mergeCell ref="B65:D65"/>
    <mergeCell ref="A41:A50"/>
    <mergeCell ref="J1:J2"/>
    <mergeCell ref="D1:D2"/>
    <mergeCell ref="A124:E124"/>
    <mergeCell ref="B117:E117"/>
    <mergeCell ref="B118:E118"/>
    <mergeCell ref="B119:E119"/>
    <mergeCell ref="B120:E120"/>
    <mergeCell ref="B121:E121"/>
    <mergeCell ref="B123:E123"/>
    <mergeCell ref="I1:I2"/>
    <mergeCell ref="H1:H2"/>
    <mergeCell ref="E1:E2"/>
    <mergeCell ref="F1:F2"/>
    <mergeCell ref="G1:G2"/>
    <mergeCell ref="G41:I49"/>
    <mergeCell ref="G4:I39"/>
    <mergeCell ref="B122:E122"/>
    <mergeCell ref="G66:I74"/>
    <mergeCell ref="J115:K115"/>
    <mergeCell ref="B75:D75"/>
    <mergeCell ref="J116:K116"/>
    <mergeCell ref="J117:K117"/>
    <mergeCell ref="J118:K118"/>
    <mergeCell ref="J119:K119"/>
    <mergeCell ref="J124:K124"/>
    <mergeCell ref="J120:K120"/>
    <mergeCell ref="J121:K121"/>
    <mergeCell ref="J122:K122"/>
    <mergeCell ref="J123:K123"/>
  </mergeCells>
  <printOptions horizontalCentered="1"/>
  <pageMargins left="0.3937007874015748" right="0.3937007874015748" top="0.984251968503937" bottom="0.4" header="0.41" footer="0.2"/>
  <pageSetup horizontalDpi="600" verticalDpi="600" orientation="portrait" paperSize="9" scale="80" r:id="rId1"/>
  <headerFooter alignWithMargins="0">
    <oddHeader>&amp;L&amp;"Arial CE,tučné"&amp;12Položkový rozpis investičních akcí zdravotnických zařízení 2009&amp;R&amp;"Arial,tučné"&amp;11ZK-01-2009-08, př. 2
počet stran: &amp;N</oddHeader>
    <oddFooter>&amp;CStránka &amp;P z &amp;N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pospichalova</cp:lastModifiedBy>
  <cp:lastPrinted>2009-01-14T09:42:40Z</cp:lastPrinted>
  <dcterms:created xsi:type="dcterms:W3CDTF">2006-11-20T09:17:53Z</dcterms:created>
  <dcterms:modified xsi:type="dcterms:W3CDTF">2009-01-15T07:42:27Z</dcterms:modified>
  <cp:category/>
  <cp:version/>
  <cp:contentType/>
  <cp:contentStatus/>
</cp:coreProperties>
</file>