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ZK-05-2008-85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<sst xmlns="http://schemas.openxmlformats.org/spreadsheetml/2006/main" count="61" uniqueCount="19">
  <si>
    <t>Souhrnné informace za grantová schémata realizovaná z programu SROP</t>
  </si>
  <si>
    <t>GS DP</t>
  </si>
  <si>
    <t xml:space="preserve">Plán </t>
  </si>
  <si>
    <t>Skutečnost</t>
  </si>
  <si>
    <t xml:space="preserve">Nevyčerpáno </t>
  </si>
  <si>
    <t>Nevyčerpáno (%)</t>
  </si>
  <si>
    <t>Rozpočet celkem</t>
  </si>
  <si>
    <t>Zdroje EU</t>
  </si>
  <si>
    <t>Příspěvek kraje</t>
  </si>
  <si>
    <t>Soukromé spolufinancování</t>
  </si>
  <si>
    <t>GS MSP</t>
  </si>
  <si>
    <t>GS 3.2</t>
  </si>
  <si>
    <t>Státní rozpočet</t>
  </si>
  <si>
    <t>Příspěvek obcí</t>
  </si>
  <si>
    <t>GS 4.1.2</t>
  </si>
  <si>
    <t>GS 4.2.2</t>
  </si>
  <si>
    <t>Celkem za všechna GS</t>
  </si>
  <si>
    <t>ZK-05-2008-85, př. 2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</si>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</sst>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"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2" xfId="0" applyNumberFormat="1" applyBorder="1" applyAlignment="1">
      <alignment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3" borderId="4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/>
    </xf>
    <xf numFmtId="164" fontId="0" fillId="3" borderId="7" xfId="0" applyNumberFormat="1" applyFill="1" applyBorder="1" applyAlignment="1">
      <alignment/>
    </xf>
    <xf numFmtId="10" fontId="0" fillId="0" borderId="8" xfId="0" applyNumberFormat="1" applyBorder="1" applyAlignment="1">
      <alignment/>
    </xf>
    <xf numFmtId="0" fontId="4" fillId="3" borderId="1" xfId="0" applyFont="1" applyFill="1" applyBorder="1" applyAlignment="1">
      <alignment horizontal="left"/>
    </xf>
    <xf numFmtId="164" fontId="0" fillId="3" borderId="1" xfId="0" applyNumberForma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25.125" style="0" customWidth="1"/>
    <col min="2" max="2" width="21.625" style="0" bestFit="1" customWidth="1"/>
    <col min="3" max="3" width="16.75390625" style="0" bestFit="1" customWidth="1"/>
    <col min="4" max="4" width="16.75390625" style="0" customWidth="1"/>
    <col min="5" max="5" width="18.00390625" style="0" customWidth="1"/>
  </cols>
  <sheetData>
    <row r="1" ht="15">
      <c r="F1" s="31" t="s">
        <v>17</v>
      </c>
    </row>
    <row r="2" ht="15">
      <c r="F2" s="31" t="s">
        <v>18</v>
      </c>
    </row>
    <row r="4" ht="15">
      <c r="A4" s="1" t="s">
        <v>0</v>
      </c>
    </row>
    <row r="5" ht="35.25" customHeight="1"/>
    <row r="6" spans="1:5" ht="12.75">
      <c r="A6" s="2" t="s">
        <v>1</v>
      </c>
      <c r="B6" s="3" t="s">
        <v>2</v>
      </c>
      <c r="C6" s="3" t="s">
        <v>3</v>
      </c>
      <c r="D6" s="4" t="s">
        <v>4</v>
      </c>
      <c r="E6" s="4" t="s">
        <v>5</v>
      </c>
    </row>
    <row r="7" spans="1:5" ht="12.75">
      <c r="A7" s="5" t="s">
        <v>6</v>
      </c>
      <c r="B7" s="6">
        <f>SUM(B8:B10)</f>
        <v>47102332</v>
      </c>
      <c r="C7" s="6">
        <f>SUM(C8:C10)</f>
        <v>43196024.91</v>
      </c>
      <c r="D7" s="7">
        <f>+B7-C7</f>
        <v>3906307.0900000036</v>
      </c>
      <c r="E7" s="8">
        <f>+D7/(B7)</f>
        <v>0.08293235014351313</v>
      </c>
    </row>
    <row r="8" spans="1:5" ht="12.75">
      <c r="A8" s="9" t="s">
        <v>7</v>
      </c>
      <c r="B8" s="10">
        <v>14476309</v>
      </c>
      <c r="C8" s="10">
        <v>13268804.6</v>
      </c>
      <c r="D8" s="7">
        <f>+B8-C8</f>
        <v>1207504.4000000004</v>
      </c>
      <c r="E8" s="8">
        <f>+D8/(B8)</f>
        <v>0.08341244995530286</v>
      </c>
    </row>
    <row r="9" spans="1:5" ht="12.75">
      <c r="A9" s="9" t="s">
        <v>8</v>
      </c>
      <c r="B9" s="10">
        <v>5376933</v>
      </c>
      <c r="C9" s="10">
        <v>4928433</v>
      </c>
      <c r="D9" s="7">
        <f>+B9-C9</f>
        <v>448500</v>
      </c>
      <c r="E9" s="8">
        <f>+D9/(B9)</f>
        <v>0.08341186323132536</v>
      </c>
    </row>
    <row r="10" spans="1:5" ht="12.75">
      <c r="A10" s="11" t="s">
        <v>9</v>
      </c>
      <c r="B10" s="10">
        <v>27249090</v>
      </c>
      <c r="C10" s="10">
        <v>24998787.31</v>
      </c>
      <c r="D10" s="7">
        <f>+B10-C10</f>
        <v>2250302.6900000013</v>
      </c>
      <c r="E10" s="8">
        <f>+D10/(B10)</f>
        <v>0.08258267303605372</v>
      </c>
    </row>
    <row r="11" spans="1:5" ht="12.75">
      <c r="A11" s="2" t="s">
        <v>10</v>
      </c>
      <c r="B11" s="3" t="s">
        <v>2</v>
      </c>
      <c r="C11" s="3" t="s">
        <v>3</v>
      </c>
      <c r="D11" s="4" t="s">
        <v>4</v>
      </c>
      <c r="E11" s="4" t="s">
        <v>5</v>
      </c>
    </row>
    <row r="12" spans="1:5" ht="12.75">
      <c r="A12" s="5" t="s">
        <v>6</v>
      </c>
      <c r="B12" s="12">
        <f>SUM(B13:B15)</f>
        <v>156580966</v>
      </c>
      <c r="C12" s="12">
        <f>SUM(C13:C15)</f>
        <v>156238177</v>
      </c>
      <c r="D12" s="7">
        <f>+B12-C12</f>
        <v>342789</v>
      </c>
      <c r="E12" s="8">
        <f>+D12/(B12)</f>
        <v>0.002189212448721258</v>
      </c>
    </row>
    <row r="13" spans="1:5" ht="12.75">
      <c r="A13" s="9" t="s">
        <v>7</v>
      </c>
      <c r="B13" s="10">
        <v>41975006</v>
      </c>
      <c r="C13" s="10">
        <v>41872469</v>
      </c>
      <c r="D13" s="7">
        <f>+B13-C13</f>
        <v>102537</v>
      </c>
      <c r="E13" s="8">
        <f>+D13/(B13)</f>
        <v>0.0024428108479603314</v>
      </c>
    </row>
    <row r="14" spans="1:5" ht="12.75">
      <c r="A14" s="9" t="s">
        <v>8</v>
      </c>
      <c r="B14" s="10">
        <v>15591450</v>
      </c>
      <c r="C14" s="10">
        <v>15552174</v>
      </c>
      <c r="D14" s="7">
        <f>+B14-C14</f>
        <v>39276</v>
      </c>
      <c r="E14" s="8">
        <f>+D14/(B14)</f>
        <v>0.0025190729534456387</v>
      </c>
    </row>
    <row r="15" spans="1:5" ht="12.75">
      <c r="A15" s="11" t="s">
        <v>9</v>
      </c>
      <c r="B15" s="10">
        <v>99014510</v>
      </c>
      <c r="C15" s="10">
        <v>98813534</v>
      </c>
      <c r="D15" s="7">
        <f>+B15-C15</f>
        <v>200976</v>
      </c>
      <c r="E15" s="8">
        <f>+D15/(B15)</f>
        <v>0.00202976311249735</v>
      </c>
    </row>
    <row r="16" spans="1:5" ht="12.75">
      <c r="A16" s="2" t="s">
        <v>11</v>
      </c>
      <c r="B16" s="3" t="s">
        <v>2</v>
      </c>
      <c r="C16" s="3" t="s">
        <v>3</v>
      </c>
      <c r="D16" s="4" t="s">
        <v>4</v>
      </c>
      <c r="E16" s="4" t="s">
        <v>5</v>
      </c>
    </row>
    <row r="17" spans="1:5" ht="12.75">
      <c r="A17" s="5" t="s">
        <v>6</v>
      </c>
      <c r="B17" s="6">
        <v>63693224</v>
      </c>
      <c r="C17" s="6">
        <v>58614364.02</v>
      </c>
      <c r="D17" s="7">
        <f>+B17-C17</f>
        <v>5078859.979999997</v>
      </c>
      <c r="E17" s="8">
        <f>+D17/(B17)</f>
        <v>0.07973940807267028</v>
      </c>
    </row>
    <row r="18" spans="1:5" ht="12.75">
      <c r="A18" s="9" t="s">
        <v>7</v>
      </c>
      <c r="B18" s="10">
        <v>50954578</v>
      </c>
      <c r="C18" s="10">
        <v>46891462.49</v>
      </c>
      <c r="D18" s="7">
        <f>+B18-C18</f>
        <v>4063115.509999998</v>
      </c>
      <c r="E18" s="8">
        <f>+D18/(B18)</f>
        <v>0.0797399501571772</v>
      </c>
    </row>
    <row r="19" spans="1:5" ht="12.75">
      <c r="A19" s="13" t="s">
        <v>12</v>
      </c>
      <c r="B19" s="10">
        <v>6302133</v>
      </c>
      <c r="C19" s="10">
        <v>5802085.6</v>
      </c>
      <c r="D19" s="7">
        <f>+B19-C19</f>
        <v>500047.4000000004</v>
      </c>
      <c r="E19" s="8">
        <f>+D19/(B19)</f>
        <v>0.07934573897440761</v>
      </c>
    </row>
    <row r="20" spans="1:5" ht="12.75">
      <c r="A20" s="9" t="s">
        <v>8</v>
      </c>
      <c r="B20" s="10">
        <v>6033373</v>
      </c>
      <c r="C20" s="10">
        <v>5564880.6</v>
      </c>
      <c r="D20" s="7">
        <f>+B20-C20</f>
        <v>468492.4000000004</v>
      </c>
      <c r="E20" s="8">
        <f>+D20/(B20)</f>
        <v>0.0776501635154996</v>
      </c>
    </row>
    <row r="21" spans="1:5" ht="12.75">
      <c r="A21" s="11" t="s">
        <v>13</v>
      </c>
      <c r="B21" s="10">
        <v>403140</v>
      </c>
      <c r="C21" s="10">
        <v>355935.33</v>
      </c>
      <c r="D21" s="7">
        <f>+B21-C21</f>
        <v>47204.669999999984</v>
      </c>
      <c r="E21" s="8">
        <f>+D21/(B21)</f>
        <v>0.11709249888376243</v>
      </c>
    </row>
    <row r="22" spans="1:5" ht="12.75">
      <c r="A22" s="2" t="s">
        <v>14</v>
      </c>
      <c r="B22" s="3" t="s">
        <v>2</v>
      </c>
      <c r="C22" s="3" t="s">
        <v>3</v>
      </c>
      <c r="D22" s="4" t="s">
        <v>4</v>
      </c>
      <c r="E22" s="4" t="s">
        <v>5</v>
      </c>
    </row>
    <row r="23" spans="1:5" ht="12.75">
      <c r="A23" s="5" t="s">
        <v>6</v>
      </c>
      <c r="B23" s="6">
        <v>33984000</v>
      </c>
      <c r="C23" s="6">
        <v>26737768.77</v>
      </c>
      <c r="D23" s="14">
        <f>+B23-C23</f>
        <v>7246231.23</v>
      </c>
      <c r="E23" s="8">
        <f>+D23/(B23)</f>
        <v>0.2132247890183616</v>
      </c>
    </row>
    <row r="24" spans="1:5" ht="12.75">
      <c r="A24" s="9" t="s">
        <v>7</v>
      </c>
      <c r="B24" s="10">
        <v>25269000</v>
      </c>
      <c r="C24" s="10">
        <v>19834562</v>
      </c>
      <c r="D24" s="14">
        <f>+B24-C24</f>
        <v>5434438</v>
      </c>
      <c r="E24" s="8">
        <f>+D24/(B24)</f>
        <v>0.21506343741343148</v>
      </c>
    </row>
    <row r="25" spans="1:5" ht="12.75">
      <c r="A25" s="9" t="s">
        <v>8</v>
      </c>
      <c r="B25" s="10">
        <v>3947000</v>
      </c>
      <c r="C25" s="10">
        <v>2426907</v>
      </c>
      <c r="D25" s="14">
        <f>+B25-C25</f>
        <v>1520093</v>
      </c>
      <c r="E25" s="8">
        <f>+D25/(B25)</f>
        <v>0.3851261717760324</v>
      </c>
    </row>
    <row r="26" spans="1:5" ht="12.75">
      <c r="A26" s="9" t="s">
        <v>13</v>
      </c>
      <c r="B26" s="10">
        <v>4476000</v>
      </c>
      <c r="C26" s="10">
        <v>4184624.57</v>
      </c>
      <c r="D26" s="14">
        <f>+B26-C26</f>
        <v>291375.43000000017</v>
      </c>
      <c r="E26" s="8">
        <f>+D26/(B26)</f>
        <v>0.065097281054513</v>
      </c>
    </row>
    <row r="27" spans="1:5" ht="12.75">
      <c r="A27" s="11" t="s">
        <v>9</v>
      </c>
      <c r="B27" s="10">
        <v>292000</v>
      </c>
      <c r="C27" s="10">
        <v>291675</v>
      </c>
      <c r="D27" s="14">
        <f>+B27-C27</f>
        <v>325</v>
      </c>
      <c r="E27" s="8">
        <f>+D27/(B27)</f>
        <v>0.001113013698630137</v>
      </c>
    </row>
    <row r="28" spans="1:5" ht="12.75">
      <c r="A28" s="2" t="s">
        <v>15</v>
      </c>
      <c r="B28" s="3" t="s">
        <v>2</v>
      </c>
      <c r="C28" s="3" t="s">
        <v>3</v>
      </c>
      <c r="D28" s="4" t="s">
        <v>4</v>
      </c>
      <c r="E28" s="4" t="s">
        <v>5</v>
      </c>
    </row>
    <row r="29" spans="1:5" ht="12.75">
      <c r="A29" s="5" t="s">
        <v>6</v>
      </c>
      <c r="B29" s="6">
        <v>130366000</v>
      </c>
      <c r="C29" s="6">
        <v>113943468.63</v>
      </c>
      <c r="D29" s="7">
        <f>+B29-C29</f>
        <v>16422531.370000005</v>
      </c>
      <c r="E29" s="8">
        <f>+D29/(B29)</f>
        <v>0.12597250333675963</v>
      </c>
    </row>
    <row r="30" spans="1:5" ht="12.75">
      <c r="A30" s="9" t="s">
        <v>7</v>
      </c>
      <c r="B30" s="10">
        <v>45630000</v>
      </c>
      <c r="C30" s="6">
        <v>39880209.7</v>
      </c>
      <c r="D30" s="7">
        <f>+B30-C30</f>
        <v>5749790.299999997</v>
      </c>
      <c r="E30" s="8">
        <f>+D30/(B30)</f>
        <v>0.12600899189129952</v>
      </c>
    </row>
    <row r="31" spans="1:5" ht="12.75">
      <c r="A31" s="9" t="s">
        <v>8</v>
      </c>
      <c r="B31" s="10">
        <v>16947000</v>
      </c>
      <c r="C31" s="10">
        <v>14812651.15</v>
      </c>
      <c r="D31" s="7">
        <f>+B31-C31</f>
        <v>2134348.8499999996</v>
      </c>
      <c r="E31" s="8">
        <f>+D31/(B31)</f>
        <v>0.12594257685726085</v>
      </c>
    </row>
    <row r="32" spans="1:5" ht="13.5" thickBot="1">
      <c r="A32" s="15" t="s">
        <v>9</v>
      </c>
      <c r="B32" s="16">
        <v>67789000</v>
      </c>
      <c r="C32" s="16">
        <v>59250607.78</v>
      </c>
      <c r="D32" s="17">
        <f>+B32-C32</f>
        <v>8538392.219999999</v>
      </c>
      <c r="E32" s="18">
        <f>+D32/(B32)</f>
        <v>0.12595542374131494</v>
      </c>
    </row>
    <row r="33" spans="1:5" ht="13.5" thickBot="1">
      <c r="A33" s="19" t="s">
        <v>16</v>
      </c>
      <c r="B33" s="20" t="s">
        <v>2</v>
      </c>
      <c r="C33" s="20" t="s">
        <v>3</v>
      </c>
      <c r="D33" s="21" t="s">
        <v>4</v>
      </c>
      <c r="E33" s="22" t="s">
        <v>5</v>
      </c>
    </row>
    <row r="34" spans="1:5" ht="12.75">
      <c r="A34" s="23" t="s">
        <v>6</v>
      </c>
      <c r="B34" s="24">
        <f aca="true" t="shared" si="0" ref="B34:D35">+B7+B12+B17+B23+B29</f>
        <v>431726522</v>
      </c>
      <c r="C34" s="24">
        <f t="shared" si="0"/>
        <v>398729803.33</v>
      </c>
      <c r="D34" s="24">
        <f t="shared" si="0"/>
        <v>32996718.670000006</v>
      </c>
      <c r="E34" s="25">
        <f aca="true" t="shared" si="1" ref="E34:E39">+D34/(B34)</f>
        <v>0.0764296770954461</v>
      </c>
    </row>
    <row r="35" spans="1:5" ht="12.75">
      <c r="A35" s="26" t="s">
        <v>7</v>
      </c>
      <c r="B35" s="27">
        <f t="shared" si="0"/>
        <v>178304893</v>
      </c>
      <c r="C35" s="27">
        <f t="shared" si="0"/>
        <v>161747507.79000002</v>
      </c>
      <c r="D35" s="27">
        <f t="shared" si="0"/>
        <v>16557385.209999995</v>
      </c>
      <c r="E35" s="18">
        <f t="shared" si="1"/>
        <v>0.09285995987782565</v>
      </c>
    </row>
    <row r="36" spans="1:5" ht="12.75">
      <c r="A36" s="28" t="s">
        <v>12</v>
      </c>
      <c r="B36" s="27">
        <f>+B19</f>
        <v>6302133</v>
      </c>
      <c r="C36" s="27">
        <f>+C19</f>
        <v>5802085.6</v>
      </c>
      <c r="D36" s="27">
        <f>+D19</f>
        <v>500047.4000000004</v>
      </c>
      <c r="E36" s="18">
        <f t="shared" si="1"/>
        <v>0.07934573897440761</v>
      </c>
    </row>
    <row r="37" spans="1:5" ht="12.75">
      <c r="A37" s="26" t="s">
        <v>8</v>
      </c>
      <c r="B37" s="27">
        <f>+B9+B14+B20+B25+B31</f>
        <v>47895756</v>
      </c>
      <c r="C37" s="27">
        <f>+C9+C14+C20+C25+C31</f>
        <v>43285045.75</v>
      </c>
      <c r="D37" s="27">
        <f>+D9+D14+D20+D25+D31</f>
        <v>4610710.25</v>
      </c>
      <c r="E37" s="18">
        <f t="shared" si="1"/>
        <v>0.09626552820254053</v>
      </c>
    </row>
    <row r="38" spans="1:5" ht="12.75">
      <c r="A38" s="29" t="s">
        <v>13</v>
      </c>
      <c r="B38" s="27">
        <f>+B21+B26</f>
        <v>4879140</v>
      </c>
      <c r="C38" s="27">
        <f>+C21+C26</f>
        <v>4540559.899999999</v>
      </c>
      <c r="D38" s="27">
        <f>+D21+D26</f>
        <v>338580.10000000015</v>
      </c>
      <c r="E38" s="18">
        <f t="shared" si="1"/>
        <v>0.06939339719704705</v>
      </c>
    </row>
    <row r="39" spans="1:5" ht="12.75">
      <c r="A39" s="29" t="s">
        <v>9</v>
      </c>
      <c r="B39" s="27">
        <f>+B10+B15+B27+B32</f>
        <v>194344600</v>
      </c>
      <c r="C39" s="27">
        <f>+C10+C15+C27+C32</f>
        <v>183354604.09</v>
      </c>
      <c r="D39" s="27">
        <f>+D10+D15+D27+D32</f>
        <v>10989995.91</v>
      </c>
      <c r="E39" s="8">
        <f t="shared" si="1"/>
        <v>0.05654901607762706</v>
      </c>
    </row>
    <row r="40" spans="2:4" ht="12.75">
      <c r="B40" s="30"/>
      <c r="C40" s="30"/>
      <c r="D40" s="30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</dc:creator>
  <cp:keywords/>
  <dc:description/>
  <cp:lastModifiedBy>chrastova</cp:lastModifiedBy>
  <dcterms:created xsi:type="dcterms:W3CDTF">2008-09-03T05:46:48Z</dcterms:created>
  <dcterms:modified xsi:type="dcterms:W3CDTF">2008-09-03T11:43:57Z</dcterms:modified>
  <cp:category/>
  <cp:version/>
  <cp:contentType/>
  <cp:contentStatus/>
</cp:coreProperties>
</file>