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5-2008-125, př. 1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<sst xmlns="http://schemas.openxmlformats.org/spreadsheetml/2006/main" count="124" uniqueCount="93">
  <si>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</si>
  <si>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</si>
  <si>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</si>
  <si>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</si>
  <si>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</si>
  <si>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</si>
  <si>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</si>
  <si>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</si>
  <si>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</si>
  <si>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</si>
  <si>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</si>
  <si>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</si>
  <si>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</si>
  <si>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</si>
  <si>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</si>
  <si>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název akce</t>
  </si>
  <si>
    <t>soulad s PRVKUKem</t>
  </si>
  <si>
    <t>admin. soulad</t>
  </si>
  <si>
    <t>ukazatel dluhové služby [%] **</t>
  </si>
  <si>
    <t>ne</t>
  </si>
  <si>
    <t>-</t>
  </si>
  <si>
    <t>ano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</si>
  <si>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</si>
  <si>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</si>
  <si>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</si>
  <si>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</si>
  <si>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</si>
  <si>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</si>
  <si>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</si>
  <si>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</si>
  <si>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náklady bez DPH na 1 řešeného EO [Kč]</t>
  </si>
  <si>
    <t xml:space="preserve">Dotace na drobné vodohospodářské ekologické akce (DVEA) v roce 2008 - 2. kolo </t>
  </si>
  <si>
    <t>DVEA 01/02/2008</t>
  </si>
  <si>
    <t>DVEA 02/02/2008</t>
  </si>
  <si>
    <t>DVEA 03/02/2008</t>
  </si>
  <si>
    <t>DVEA 04/02/2008</t>
  </si>
  <si>
    <t>DVEA 05/02/2008</t>
  </si>
  <si>
    <t>DVEA 06/02/2008</t>
  </si>
  <si>
    <t>Městys Krucemburk</t>
  </si>
  <si>
    <t>ČOV a kanalizace Krucemburk</t>
  </si>
  <si>
    <t>Chot</t>
  </si>
  <si>
    <t>CHKO a CHOPAV Žďárské vrchy</t>
  </si>
  <si>
    <t>10/2007-10/2009</t>
  </si>
  <si>
    <t>Městys Jimramov</t>
  </si>
  <si>
    <t>Jimramov - kanalizace u zámku</t>
  </si>
  <si>
    <t>NMnM</t>
  </si>
  <si>
    <t>MZe - 69,41</t>
  </si>
  <si>
    <t>CHKO a CHOPAV Žďárské vrchy, OP VN Vír</t>
  </si>
  <si>
    <t>07/2008-11/2008</t>
  </si>
  <si>
    <t>Město Horní Cerekev</t>
  </si>
  <si>
    <t>Vodovody a kanalizace, svazek obcí v Třebíči</t>
  </si>
  <si>
    <t>Kanalizace Hrotovice</t>
  </si>
  <si>
    <t>Obec Zbilidy</t>
  </si>
  <si>
    <t>Město Telč</t>
  </si>
  <si>
    <t>DVEA 07/02/2008</t>
  </si>
  <si>
    <t>PE</t>
  </si>
  <si>
    <t>TR</t>
  </si>
  <si>
    <t>Telč</t>
  </si>
  <si>
    <t>JI</t>
  </si>
  <si>
    <t>Hump</t>
  </si>
  <si>
    <t>OP VN Švihov</t>
  </si>
  <si>
    <t>09/2008-11/2008</t>
  </si>
  <si>
    <t>Rekonstrukce a intenzifikace ČOV Senožaty</t>
  </si>
  <si>
    <t>DVEA 08/02/2008</t>
  </si>
  <si>
    <t>Městys Bohdalov</t>
  </si>
  <si>
    <t>Obnova stoky "C" jednotné kanalizace</t>
  </si>
  <si>
    <t>ZR</t>
  </si>
  <si>
    <t>Rekonstrukce kanalizace v části ulic Březinova, Tyršova a náměstí T.G.M.</t>
  </si>
  <si>
    <t>PHO řeka Jihlava</t>
  </si>
  <si>
    <t>04/2008-10/2008</t>
  </si>
  <si>
    <t>09/2008-11/2009</t>
  </si>
  <si>
    <t>OP VN Hubenov</t>
  </si>
  <si>
    <t>Rekonstrukce ČOV Zbilidy</t>
  </si>
  <si>
    <t>09/2008-08/2009</t>
  </si>
  <si>
    <t>Kanalizace u DD a rozšíření kanalizace v ul. Radkovská v Telči</t>
  </si>
  <si>
    <t>09/2008-12/2008</t>
  </si>
  <si>
    <t>hodnocení dle specif. kritérií</t>
  </si>
  <si>
    <t>a</t>
  </si>
  <si>
    <t>b</t>
  </si>
  <si>
    <t>c</t>
  </si>
  <si>
    <t>d</t>
  </si>
  <si>
    <t>e</t>
  </si>
  <si>
    <t>f</t>
  </si>
  <si>
    <t>g</t>
  </si>
  <si>
    <t>h</t>
  </si>
  <si>
    <t>Pozitivní vliv na Naturu 2000 "Řeka Rokytná"</t>
  </si>
  <si>
    <t>SP doložili dne 21.8.2008</t>
  </si>
  <si>
    <t>celkové hodnocení (dle čl. 6 odst. 7 zásad)</t>
  </si>
  <si>
    <t>aglomerace nad 2000 EO</t>
  </si>
  <si>
    <t>převis:</t>
  </si>
  <si>
    <t xml:space="preserve">počet stran: 1 </t>
  </si>
  <si>
    <t>Obec Senožaty</t>
  </si>
  <si>
    <t>ZK-05-2008-125,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</si>
</sst>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pane xSplit="3" topLeftCell="P1" activePane="topRight" state="frozen"/>
      <selection pane="topLeft" activeCell="A1" sqref="A1"/>
      <selection pane="topRight" activeCell="C18" sqref="C18"/>
    </sheetView>
  </sheetViews>
  <sheetFormatPr defaultColWidth="9.00390625" defaultRowHeight="12.75"/>
  <cols>
    <col min="1" max="1" width="16.125" style="3" customWidth="1"/>
    <col min="2" max="2" width="16.75390625" style="0" customWidth="1"/>
    <col min="3" max="3" width="22.00390625" style="0" customWidth="1"/>
    <col min="4" max="4" width="9.875" style="3" customWidth="1"/>
    <col min="5" max="7" width="8.75390625" style="3" customWidth="1"/>
    <col min="8" max="8" width="9.375" style="3" customWidth="1"/>
    <col min="9" max="9" width="6.875" style="3" customWidth="1"/>
    <col min="10" max="12" width="12.75390625" style="0" customWidth="1"/>
    <col min="13" max="13" width="9.75390625" style="3" customWidth="1"/>
    <col min="14" max="14" width="9.00390625" style="1" customWidth="1"/>
    <col min="15" max="15" width="9.75390625" style="3" customWidth="1"/>
    <col min="16" max="16" width="9.75390625" style="1" customWidth="1"/>
    <col min="17" max="17" width="16.875" style="19" customWidth="1"/>
    <col min="18" max="18" width="7.75390625" style="19" customWidth="1"/>
    <col min="19" max="19" width="7.125" style="19" customWidth="1"/>
    <col min="20" max="20" width="13.375" style="0" customWidth="1"/>
    <col min="21" max="28" width="3.25390625" style="0" customWidth="1"/>
    <col min="29" max="29" width="10.625" style="9" customWidth="1"/>
    <col min="30" max="30" width="9.75390625" style="0" customWidth="1"/>
    <col min="31" max="31" width="12.75390625" style="0" customWidth="1"/>
  </cols>
  <sheetData>
    <row r="1" ht="15">
      <c r="AE1" s="58" t="s">
        <v>92</v>
      </c>
    </row>
    <row r="2" ht="15">
      <c r="AE2" s="58" t="s">
        <v>90</v>
      </c>
    </row>
    <row r="3" ht="18">
      <c r="A3" s="13" t="s">
        <v>31</v>
      </c>
    </row>
    <row r="4" ht="18.75" thickBot="1">
      <c r="A4" s="13"/>
    </row>
    <row r="5" spans="1:31" s="27" customFormat="1" ht="13.5" thickBo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28">
        <v>17</v>
      </c>
      <c r="R5" s="28">
        <v>18</v>
      </c>
      <c r="S5" s="28">
        <v>19</v>
      </c>
      <c r="T5" s="27">
        <v>20</v>
      </c>
      <c r="U5" s="103" t="s">
        <v>76</v>
      </c>
      <c r="V5" s="104"/>
      <c r="W5" s="104"/>
      <c r="X5" s="104"/>
      <c r="Y5" s="104"/>
      <c r="Z5" s="104"/>
      <c r="AA5" s="104"/>
      <c r="AB5" s="105"/>
      <c r="AC5" s="29">
        <v>21</v>
      </c>
      <c r="AD5" s="27">
        <v>22</v>
      </c>
      <c r="AE5" s="27">
        <v>23</v>
      </c>
    </row>
    <row r="6" spans="1:31" ht="69.75" customHeight="1" thickBot="1">
      <c r="A6" s="41" t="s">
        <v>10</v>
      </c>
      <c r="B6" s="42" t="s">
        <v>5</v>
      </c>
      <c r="C6" s="42" t="s">
        <v>15</v>
      </c>
      <c r="D6" s="42" t="s">
        <v>2</v>
      </c>
      <c r="E6" s="43" t="s">
        <v>0</v>
      </c>
      <c r="F6" s="43" t="s">
        <v>3</v>
      </c>
      <c r="G6" s="43" t="s">
        <v>4</v>
      </c>
      <c r="H6" s="43" t="s">
        <v>88</v>
      </c>
      <c r="I6" s="43" t="s">
        <v>16</v>
      </c>
      <c r="J6" s="43" t="s">
        <v>9</v>
      </c>
      <c r="K6" s="43" t="s">
        <v>23</v>
      </c>
      <c r="L6" s="43" t="s">
        <v>29</v>
      </c>
      <c r="M6" s="43" t="s">
        <v>26</v>
      </c>
      <c r="N6" s="43" t="s">
        <v>22</v>
      </c>
      <c r="O6" s="43" t="s">
        <v>18</v>
      </c>
      <c r="P6" s="43" t="s">
        <v>30</v>
      </c>
      <c r="Q6" s="43" t="s">
        <v>1</v>
      </c>
      <c r="R6" s="43" t="s">
        <v>24</v>
      </c>
      <c r="S6" s="43" t="s">
        <v>17</v>
      </c>
      <c r="T6" s="43" t="s">
        <v>6</v>
      </c>
      <c r="U6" s="43" t="s">
        <v>77</v>
      </c>
      <c r="V6" s="43" t="s">
        <v>78</v>
      </c>
      <c r="W6" s="43" t="s">
        <v>79</v>
      </c>
      <c r="X6" s="43" t="s">
        <v>80</v>
      </c>
      <c r="Y6" s="43" t="s">
        <v>81</v>
      </c>
      <c r="Z6" s="43" t="s">
        <v>82</v>
      </c>
      <c r="AA6" s="43" t="s">
        <v>83</v>
      </c>
      <c r="AB6" s="43" t="s">
        <v>84</v>
      </c>
      <c r="AC6" s="44" t="s">
        <v>87</v>
      </c>
      <c r="AD6" s="43" t="s">
        <v>27</v>
      </c>
      <c r="AE6" s="61" t="s">
        <v>28</v>
      </c>
    </row>
    <row r="7" spans="1:31" s="2" customFormat="1" ht="42.75" customHeight="1">
      <c r="A7" s="46" t="s">
        <v>32</v>
      </c>
      <c r="B7" s="47" t="s">
        <v>38</v>
      </c>
      <c r="C7" s="47" t="s">
        <v>39</v>
      </c>
      <c r="D7" s="48" t="s">
        <v>40</v>
      </c>
      <c r="E7" s="49">
        <v>1650</v>
      </c>
      <c r="F7" s="49">
        <v>1715</v>
      </c>
      <c r="G7" s="50">
        <v>1176</v>
      </c>
      <c r="H7" s="49" t="s">
        <v>19</v>
      </c>
      <c r="I7" s="50" t="s">
        <v>21</v>
      </c>
      <c r="J7" s="63">
        <v>57099000</v>
      </c>
      <c r="K7" s="64">
        <v>67947810</v>
      </c>
      <c r="L7" s="63">
        <v>6047200</v>
      </c>
      <c r="M7" s="79">
        <v>10.59</v>
      </c>
      <c r="N7" s="52" t="s">
        <v>46</v>
      </c>
      <c r="O7" s="51">
        <v>12.34</v>
      </c>
      <c r="P7" s="80">
        <f>J7/G7</f>
        <v>48553.57142857143</v>
      </c>
      <c r="Q7" s="52" t="s">
        <v>41</v>
      </c>
      <c r="R7" s="52" t="s">
        <v>42</v>
      </c>
      <c r="S7" s="52" t="s">
        <v>21</v>
      </c>
      <c r="T7" s="62"/>
      <c r="U7" s="98">
        <v>1</v>
      </c>
      <c r="V7" s="98">
        <v>2</v>
      </c>
      <c r="W7" s="98">
        <v>1</v>
      </c>
      <c r="X7" s="98">
        <v>2</v>
      </c>
      <c r="Y7" s="98">
        <v>1</v>
      </c>
      <c r="Z7" s="98">
        <v>2</v>
      </c>
      <c r="AA7" s="98">
        <v>0</v>
      </c>
      <c r="AB7" s="98">
        <v>2</v>
      </c>
      <c r="AC7" s="100">
        <f>SUM(U7:AB7)</f>
        <v>11</v>
      </c>
      <c r="AD7" s="79">
        <v>10.59</v>
      </c>
      <c r="AE7" s="75">
        <v>6047200</v>
      </c>
    </row>
    <row r="8" spans="1:31" s="2" customFormat="1" ht="42.75" customHeight="1">
      <c r="A8" s="5" t="s">
        <v>33</v>
      </c>
      <c r="B8" s="4" t="s">
        <v>43</v>
      </c>
      <c r="C8" s="4" t="s">
        <v>44</v>
      </c>
      <c r="D8" s="30" t="s">
        <v>45</v>
      </c>
      <c r="E8" s="15">
        <v>1165</v>
      </c>
      <c r="F8" s="59">
        <v>1386</v>
      </c>
      <c r="G8" s="21">
        <v>160</v>
      </c>
      <c r="H8" s="15" t="s">
        <v>19</v>
      </c>
      <c r="I8" s="21" t="s">
        <v>21</v>
      </c>
      <c r="J8" s="66">
        <v>2128486</v>
      </c>
      <c r="K8" s="65">
        <v>2532895</v>
      </c>
      <c r="L8" s="65">
        <v>2026316</v>
      </c>
      <c r="M8" s="16">
        <v>80</v>
      </c>
      <c r="N8" s="18" t="s">
        <v>20</v>
      </c>
      <c r="O8" s="16">
        <v>12.48</v>
      </c>
      <c r="P8" s="17">
        <f aca="true" t="shared" si="0" ref="P8:P14">J8/G8</f>
        <v>13303.0375</v>
      </c>
      <c r="Q8" s="18" t="s">
        <v>47</v>
      </c>
      <c r="R8" s="18" t="s">
        <v>48</v>
      </c>
      <c r="S8" s="18" t="s">
        <v>21</v>
      </c>
      <c r="T8" s="57"/>
      <c r="U8" s="96">
        <v>1</v>
      </c>
      <c r="V8" s="96">
        <v>2</v>
      </c>
      <c r="W8" s="96">
        <v>2</v>
      </c>
      <c r="X8" s="96">
        <v>2</v>
      </c>
      <c r="Y8" s="96">
        <v>1</v>
      </c>
      <c r="Z8" s="96">
        <v>1</v>
      </c>
      <c r="AA8" s="96">
        <v>0</v>
      </c>
      <c r="AB8" s="96">
        <v>0</v>
      </c>
      <c r="AC8" s="31">
        <f aca="true" t="shared" si="1" ref="AC8:AC14">SUM(U8:AB8)</f>
        <v>9</v>
      </c>
      <c r="AD8" s="16">
        <v>80</v>
      </c>
      <c r="AE8" s="76">
        <v>2026316</v>
      </c>
    </row>
    <row r="9" spans="1:31" s="2" customFormat="1" ht="42.75" customHeight="1">
      <c r="A9" s="5" t="s">
        <v>34</v>
      </c>
      <c r="B9" s="4" t="s">
        <v>49</v>
      </c>
      <c r="C9" s="4" t="s">
        <v>67</v>
      </c>
      <c r="D9" s="30" t="s">
        <v>55</v>
      </c>
      <c r="E9" s="15">
        <v>1930</v>
      </c>
      <c r="F9" s="15">
        <v>2100</v>
      </c>
      <c r="G9" s="21">
        <v>260</v>
      </c>
      <c r="H9" s="15" t="s">
        <v>19</v>
      </c>
      <c r="I9" s="21" t="s">
        <v>21</v>
      </c>
      <c r="J9" s="67">
        <v>3088726</v>
      </c>
      <c r="K9" s="68">
        <v>3675584</v>
      </c>
      <c r="L9" s="65">
        <v>2940467</v>
      </c>
      <c r="M9" s="16">
        <v>80</v>
      </c>
      <c r="N9" s="18" t="s">
        <v>20</v>
      </c>
      <c r="O9" s="16">
        <v>6.46</v>
      </c>
      <c r="P9" s="17">
        <f t="shared" si="0"/>
        <v>11879.715384615385</v>
      </c>
      <c r="Q9" s="18" t="s">
        <v>68</v>
      </c>
      <c r="R9" s="18" t="s">
        <v>69</v>
      </c>
      <c r="S9" s="18" t="s">
        <v>21</v>
      </c>
      <c r="T9" s="60"/>
      <c r="U9" s="96">
        <v>1</v>
      </c>
      <c r="V9" s="96">
        <v>1</v>
      </c>
      <c r="W9" s="96">
        <v>2</v>
      </c>
      <c r="X9" s="96">
        <v>2</v>
      </c>
      <c r="Y9" s="96">
        <v>1</v>
      </c>
      <c r="Z9" s="96">
        <v>2</v>
      </c>
      <c r="AA9" s="96">
        <v>0</v>
      </c>
      <c r="AB9" s="96">
        <v>0</v>
      </c>
      <c r="AC9" s="31">
        <f t="shared" si="1"/>
        <v>9</v>
      </c>
      <c r="AD9" s="16">
        <v>80</v>
      </c>
      <c r="AE9" s="76">
        <v>2940467</v>
      </c>
    </row>
    <row r="10" spans="1:31" s="2" customFormat="1" ht="42.75" customHeight="1">
      <c r="A10" s="5" t="s">
        <v>35</v>
      </c>
      <c r="B10" s="4" t="s">
        <v>50</v>
      </c>
      <c r="C10" s="4" t="s">
        <v>51</v>
      </c>
      <c r="D10" s="30" t="s">
        <v>56</v>
      </c>
      <c r="E10" s="15">
        <v>1756</v>
      </c>
      <c r="F10" s="15">
        <v>2236</v>
      </c>
      <c r="G10" s="21">
        <v>586</v>
      </c>
      <c r="H10" s="15" t="s">
        <v>21</v>
      </c>
      <c r="I10" s="21" t="s">
        <v>21</v>
      </c>
      <c r="J10" s="65">
        <v>7497478</v>
      </c>
      <c r="K10" s="66">
        <v>8921999</v>
      </c>
      <c r="L10" s="65">
        <v>5997982</v>
      </c>
      <c r="M10" s="16">
        <v>80</v>
      </c>
      <c r="N10" s="18" t="s">
        <v>20</v>
      </c>
      <c r="O10" s="16">
        <v>9.55</v>
      </c>
      <c r="P10" s="17">
        <f t="shared" si="0"/>
        <v>12794.331058020478</v>
      </c>
      <c r="Q10" s="18" t="s">
        <v>85</v>
      </c>
      <c r="R10" s="18" t="s">
        <v>70</v>
      </c>
      <c r="S10" s="18" t="s">
        <v>21</v>
      </c>
      <c r="T10" s="57"/>
      <c r="U10" s="96">
        <v>1</v>
      </c>
      <c r="V10" s="96">
        <v>1</v>
      </c>
      <c r="W10" s="96">
        <v>2</v>
      </c>
      <c r="X10" s="96">
        <v>2</v>
      </c>
      <c r="Y10" s="96">
        <v>1</v>
      </c>
      <c r="Z10" s="96">
        <v>2</v>
      </c>
      <c r="AA10" s="96">
        <v>2</v>
      </c>
      <c r="AB10" s="96">
        <v>0</v>
      </c>
      <c r="AC10" s="31">
        <f t="shared" si="1"/>
        <v>11</v>
      </c>
      <c r="AD10" s="16">
        <v>80</v>
      </c>
      <c r="AE10" s="76">
        <v>5997982</v>
      </c>
    </row>
    <row r="11" spans="1:31" s="2" customFormat="1" ht="42.75" customHeight="1">
      <c r="A11" s="5" t="s">
        <v>36</v>
      </c>
      <c r="B11" s="4" t="s">
        <v>53</v>
      </c>
      <c r="C11" s="4" t="s">
        <v>74</v>
      </c>
      <c r="D11" s="30" t="s">
        <v>57</v>
      </c>
      <c r="E11" s="15">
        <v>5800</v>
      </c>
      <c r="F11" s="15">
        <v>8000</v>
      </c>
      <c r="G11" s="21">
        <v>104</v>
      </c>
      <c r="H11" s="15" t="s">
        <v>21</v>
      </c>
      <c r="I11" s="21" t="s">
        <v>21</v>
      </c>
      <c r="J11" s="67">
        <v>560521</v>
      </c>
      <c r="K11" s="68">
        <v>667019</v>
      </c>
      <c r="L11" s="65">
        <v>533616</v>
      </c>
      <c r="M11" s="16">
        <v>80</v>
      </c>
      <c r="N11" s="18" t="s">
        <v>20</v>
      </c>
      <c r="O11" s="16">
        <v>29</v>
      </c>
      <c r="P11" s="17">
        <f t="shared" si="0"/>
        <v>5389.625</v>
      </c>
      <c r="Q11" s="18" t="s">
        <v>20</v>
      </c>
      <c r="R11" s="18" t="s">
        <v>75</v>
      </c>
      <c r="S11" s="18" t="s">
        <v>21</v>
      </c>
      <c r="T11" s="92" t="s">
        <v>86</v>
      </c>
      <c r="U11" s="96">
        <v>1</v>
      </c>
      <c r="V11" s="96">
        <v>0</v>
      </c>
      <c r="W11" s="96">
        <v>2</v>
      </c>
      <c r="X11" s="96">
        <v>2</v>
      </c>
      <c r="Y11" s="96">
        <v>1</v>
      </c>
      <c r="Z11" s="96">
        <v>0</v>
      </c>
      <c r="AA11" s="96">
        <v>2</v>
      </c>
      <c r="AB11" s="96">
        <v>0</v>
      </c>
      <c r="AC11" s="31">
        <f t="shared" si="1"/>
        <v>8</v>
      </c>
      <c r="AD11" s="16">
        <v>80</v>
      </c>
      <c r="AE11" s="76">
        <v>533616</v>
      </c>
    </row>
    <row r="12" spans="1:31" s="2" customFormat="1" ht="42.75" customHeight="1">
      <c r="A12" s="5" t="s">
        <v>37</v>
      </c>
      <c r="B12" s="4" t="s">
        <v>91</v>
      </c>
      <c r="C12" s="4" t="s">
        <v>62</v>
      </c>
      <c r="D12" s="30" t="s">
        <v>59</v>
      </c>
      <c r="E12" s="15">
        <v>713</v>
      </c>
      <c r="F12" s="15">
        <v>1050</v>
      </c>
      <c r="G12" s="21">
        <v>1200</v>
      </c>
      <c r="H12" s="15" t="s">
        <v>19</v>
      </c>
      <c r="I12" s="21" t="s">
        <v>21</v>
      </c>
      <c r="J12" s="67">
        <v>2283713</v>
      </c>
      <c r="K12" s="68">
        <v>2717617</v>
      </c>
      <c r="L12" s="65">
        <v>2174094</v>
      </c>
      <c r="M12" s="16">
        <v>80</v>
      </c>
      <c r="N12" s="16" t="s">
        <v>20</v>
      </c>
      <c r="O12" s="16">
        <v>13</v>
      </c>
      <c r="P12" s="17">
        <f t="shared" si="0"/>
        <v>1903.0941666666668</v>
      </c>
      <c r="Q12" s="18" t="s">
        <v>60</v>
      </c>
      <c r="R12" s="18" t="s">
        <v>61</v>
      </c>
      <c r="S12" s="18" t="s">
        <v>21</v>
      </c>
      <c r="T12" s="57"/>
      <c r="U12" s="96">
        <v>2</v>
      </c>
      <c r="V12" s="96">
        <v>1</v>
      </c>
      <c r="W12" s="96">
        <v>2</v>
      </c>
      <c r="X12" s="96">
        <v>2</v>
      </c>
      <c r="Y12" s="96">
        <v>1</v>
      </c>
      <c r="Z12" s="96">
        <v>2</v>
      </c>
      <c r="AA12" s="96">
        <v>0</v>
      </c>
      <c r="AB12" s="96">
        <v>0</v>
      </c>
      <c r="AC12" s="31">
        <f t="shared" si="1"/>
        <v>10</v>
      </c>
      <c r="AD12" s="16">
        <v>80</v>
      </c>
      <c r="AE12" s="76">
        <v>2174094</v>
      </c>
    </row>
    <row r="13" spans="1:31" s="2" customFormat="1" ht="42.75" customHeight="1">
      <c r="A13" s="5" t="s">
        <v>54</v>
      </c>
      <c r="B13" s="81" t="s">
        <v>64</v>
      </c>
      <c r="C13" s="81" t="s">
        <v>65</v>
      </c>
      <c r="D13" s="82" t="s">
        <v>66</v>
      </c>
      <c r="E13" s="83">
        <v>870</v>
      </c>
      <c r="F13" s="83">
        <v>1000</v>
      </c>
      <c r="G13" s="84">
        <v>400</v>
      </c>
      <c r="H13" s="83" t="s">
        <v>19</v>
      </c>
      <c r="I13" s="84" t="s">
        <v>21</v>
      </c>
      <c r="J13" s="85">
        <v>2781563</v>
      </c>
      <c r="K13" s="86">
        <v>3310060</v>
      </c>
      <c r="L13" s="87">
        <v>2581847</v>
      </c>
      <c r="M13" s="88">
        <v>78</v>
      </c>
      <c r="N13" s="88" t="s">
        <v>20</v>
      </c>
      <c r="O13" s="88">
        <v>0</v>
      </c>
      <c r="P13" s="17">
        <f t="shared" si="0"/>
        <v>6953.9075</v>
      </c>
      <c r="Q13" s="89" t="s">
        <v>20</v>
      </c>
      <c r="R13" s="89" t="s">
        <v>61</v>
      </c>
      <c r="S13" s="89" t="s">
        <v>21</v>
      </c>
      <c r="T13" s="90"/>
      <c r="U13" s="99">
        <v>1</v>
      </c>
      <c r="V13" s="99">
        <v>0</v>
      </c>
      <c r="W13" s="99">
        <v>2</v>
      </c>
      <c r="X13" s="99">
        <v>2</v>
      </c>
      <c r="Y13" s="99">
        <v>2</v>
      </c>
      <c r="Z13" s="99">
        <v>2</v>
      </c>
      <c r="AA13" s="99">
        <v>0</v>
      </c>
      <c r="AB13" s="99">
        <v>0</v>
      </c>
      <c r="AC13" s="31">
        <f t="shared" si="1"/>
        <v>9</v>
      </c>
      <c r="AD13" s="88">
        <v>78</v>
      </c>
      <c r="AE13" s="91">
        <v>2581847</v>
      </c>
    </row>
    <row r="14" spans="1:31" s="2" customFormat="1" ht="42.75" customHeight="1" thickBot="1">
      <c r="A14" s="53" t="s">
        <v>63</v>
      </c>
      <c r="B14" s="54" t="s">
        <v>52</v>
      </c>
      <c r="C14" s="54" t="s">
        <v>72</v>
      </c>
      <c r="D14" s="55" t="s">
        <v>58</v>
      </c>
      <c r="E14" s="22">
        <v>170</v>
      </c>
      <c r="F14" s="101">
        <v>220</v>
      </c>
      <c r="G14" s="102">
        <v>220</v>
      </c>
      <c r="H14" s="22" t="s">
        <v>19</v>
      </c>
      <c r="I14" s="23" t="s">
        <v>21</v>
      </c>
      <c r="J14" s="69">
        <v>3470000</v>
      </c>
      <c r="K14" s="70">
        <v>4129300</v>
      </c>
      <c r="L14" s="78">
        <v>3303440</v>
      </c>
      <c r="M14" s="24">
        <v>80</v>
      </c>
      <c r="N14" s="24" t="s">
        <v>20</v>
      </c>
      <c r="O14" s="24">
        <v>8</v>
      </c>
      <c r="P14" s="25">
        <f t="shared" si="0"/>
        <v>15772.727272727272</v>
      </c>
      <c r="Q14" s="26" t="s">
        <v>71</v>
      </c>
      <c r="R14" s="26" t="s">
        <v>73</v>
      </c>
      <c r="S14" s="26" t="s">
        <v>21</v>
      </c>
      <c r="T14" s="93"/>
      <c r="U14" s="97">
        <v>2</v>
      </c>
      <c r="V14" s="97">
        <v>1</v>
      </c>
      <c r="W14" s="97">
        <v>2</v>
      </c>
      <c r="X14" s="97">
        <v>2</v>
      </c>
      <c r="Y14" s="97">
        <v>1</v>
      </c>
      <c r="Z14" s="97">
        <v>1</v>
      </c>
      <c r="AA14" s="97">
        <v>0</v>
      </c>
      <c r="AB14" s="97">
        <v>0</v>
      </c>
      <c r="AC14" s="32">
        <f t="shared" si="1"/>
        <v>9</v>
      </c>
      <c r="AD14" s="24">
        <v>80</v>
      </c>
      <c r="AE14" s="77">
        <v>3303440</v>
      </c>
    </row>
    <row r="15" spans="1:31" s="8" customFormat="1" ht="19.5" customHeight="1" thickBot="1">
      <c r="A15" s="109" t="s">
        <v>25</v>
      </c>
      <c r="B15" s="110"/>
      <c r="C15" s="110"/>
      <c r="D15" s="110"/>
      <c r="E15" s="111"/>
      <c r="F15" s="111"/>
      <c r="G15" s="111"/>
      <c r="H15" s="111"/>
      <c r="I15" s="112"/>
      <c r="J15" s="71">
        <f>SUM(J7:J14)</f>
        <v>78909487</v>
      </c>
      <c r="K15" s="45">
        <f>SUM(K7:K14)</f>
        <v>93902284</v>
      </c>
      <c r="L15" s="72">
        <f>SUM(L7:L14)</f>
        <v>25604962</v>
      </c>
      <c r="M15" s="7"/>
      <c r="N15" s="7"/>
      <c r="O15" s="7"/>
      <c r="P15" s="7"/>
      <c r="Q15" s="14"/>
      <c r="R15" s="14"/>
      <c r="S15" s="14"/>
      <c r="T15" s="7"/>
      <c r="U15" s="7"/>
      <c r="V15" s="7"/>
      <c r="W15" s="7"/>
      <c r="X15" s="7"/>
      <c r="Y15" s="7"/>
      <c r="Z15" s="7"/>
      <c r="AA15" s="7"/>
      <c r="AB15" s="7"/>
      <c r="AC15" s="10"/>
      <c r="AD15" s="12"/>
      <c r="AE15" s="73">
        <f>SUM(AE7:AE14)</f>
        <v>25604962</v>
      </c>
    </row>
    <row r="16" spans="8:31" ht="15">
      <c r="H16" s="33"/>
      <c r="I16" s="33"/>
      <c r="K16" s="39"/>
      <c r="L16" s="39"/>
      <c r="AD16" s="56" t="s">
        <v>11</v>
      </c>
      <c r="AE16" s="74">
        <v>19348429</v>
      </c>
    </row>
    <row r="17" spans="8:31" ht="15">
      <c r="H17" s="33"/>
      <c r="I17" s="33"/>
      <c r="K17" s="39"/>
      <c r="L17" s="39"/>
      <c r="AD17" s="95" t="s">
        <v>89</v>
      </c>
      <c r="AE17" s="94">
        <f>L15-AE16</f>
        <v>6256533</v>
      </c>
    </row>
    <row r="18" spans="1:29" s="35" customFormat="1" ht="15">
      <c r="A18" s="34" t="s">
        <v>7</v>
      </c>
      <c r="D18" s="19"/>
      <c r="E18" s="19"/>
      <c r="F18" s="19"/>
      <c r="G18" s="20"/>
      <c r="H18" s="20"/>
      <c r="I18" s="20"/>
      <c r="K18" s="40"/>
      <c r="L18" s="40"/>
      <c r="M18" s="19"/>
      <c r="N18" s="36"/>
      <c r="O18" s="20"/>
      <c r="P18" s="37"/>
      <c r="Q18" s="20"/>
      <c r="R18" s="20"/>
      <c r="S18" s="20"/>
      <c r="AC18" s="38"/>
    </row>
    <row r="19" spans="1:31" ht="12.75">
      <c r="A19" s="3" t="s">
        <v>8</v>
      </c>
      <c r="B19" s="107" t="s">
        <v>14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12.75">
      <c r="A20" s="3" t="s">
        <v>12</v>
      </c>
      <c r="B20" s="107" t="s">
        <v>13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12" ht="12.75">
      <c r="A21" s="6"/>
      <c r="K21" s="11"/>
      <c r="L21" s="11"/>
    </row>
    <row r="22" spans="1:31" ht="12.7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3:14" ht="12.75">
      <c r="M23"/>
      <c r="N23"/>
    </row>
    <row r="24" spans="13:14" ht="12.75">
      <c r="M24"/>
      <c r="N2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13:14" ht="12.75">
      <c r="M29"/>
      <c r="N29"/>
    </row>
    <row r="30" spans="13:14" ht="12.75">
      <c r="M30"/>
      <c r="N30"/>
    </row>
    <row r="31" spans="13:14" ht="12.75">
      <c r="M31"/>
      <c r="N31"/>
    </row>
    <row r="32" spans="13:14" ht="12.75"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  <row r="41" spans="13:14" ht="12.75">
      <c r="M41"/>
      <c r="N41"/>
    </row>
  </sheetData>
  <mergeCells count="5">
    <mergeCell ref="U5:AB5"/>
    <mergeCell ref="A22:AE22"/>
    <mergeCell ref="B19:AE19"/>
    <mergeCell ref="B20:AE20"/>
    <mergeCell ref="A15:I15"/>
  </mergeCells>
  <printOptions/>
  <pageMargins left="0.75" right="0.75" top="1" bottom="1" header="0.4921259845" footer="0.4921259845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2008-09-01T07:43:40Z</cp:lastPrinted>
  <dcterms:created xsi:type="dcterms:W3CDTF">2002-05-30T07:20:59Z</dcterms:created>
  <dcterms:modified xsi:type="dcterms:W3CDTF">2008-09-03T10:06:15Z</dcterms:modified>
  <cp:category/>
  <cp:version/>
  <cp:contentType/>
  <cp:contentStatus/>
</cp:coreProperties>
</file>