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ZK-04-2008-05, př. 1" sheetId="1" r:id="rId1"/>
  </sheets>
  <definedNames/>
  <calcPr fullCalcOnLoad="1"/>
</workbook>
</file>

<file path=xl/sharedStrings.xml><?xml version="1.0" encoding="utf-8"?>
<sst xmlns="http://schemas.openxmlformats.org/spreadsheetml/2006/main" count="462" uniqueCount="215">
  <si>
    <t>rozpočet</t>
  </si>
  <si>
    <t>% výše</t>
  </si>
  <si>
    <t>výše v Kč</t>
  </si>
  <si>
    <t>Spoluúčast</t>
  </si>
  <si>
    <t>Obec - ORP</t>
  </si>
  <si>
    <t xml:space="preserve">Počet </t>
  </si>
  <si>
    <t>obyvatel</t>
  </si>
  <si>
    <t>Poř.</t>
  </si>
  <si>
    <t>čís.</t>
  </si>
  <si>
    <t>Doručeno</t>
  </si>
  <si>
    <t>Požadovaná dotace</t>
  </si>
  <si>
    <t>Celkový</t>
  </si>
  <si>
    <t>Náležitosti</t>
  </si>
  <si>
    <t>Ano/Ne</t>
  </si>
  <si>
    <t>Kriteria/body</t>
  </si>
  <si>
    <t>Body</t>
  </si>
  <si>
    <t>celkem</t>
  </si>
  <si>
    <t>Pořadí</t>
  </si>
  <si>
    <t>dne</t>
  </si>
  <si>
    <t>1.</t>
  </si>
  <si>
    <t>Nová Říše</t>
  </si>
  <si>
    <t>ano</t>
  </si>
  <si>
    <t>2.</t>
  </si>
  <si>
    <t>Kamenice nad Lipou</t>
  </si>
  <si>
    <t>3.</t>
  </si>
  <si>
    <t>Pacov</t>
  </si>
  <si>
    <t>4.</t>
  </si>
  <si>
    <t>Rouchovany</t>
  </si>
  <si>
    <t>5.</t>
  </si>
  <si>
    <t>Třebíč</t>
  </si>
  <si>
    <t>14.4.</t>
  </si>
  <si>
    <t>11.4.</t>
  </si>
  <si>
    <t>10.4.</t>
  </si>
  <si>
    <t>7.4.</t>
  </si>
  <si>
    <t>6.</t>
  </si>
  <si>
    <t>7.</t>
  </si>
  <si>
    <t>Unčín</t>
  </si>
  <si>
    <t>15.4.</t>
  </si>
  <si>
    <t>8.</t>
  </si>
  <si>
    <t>Kramolín</t>
  </si>
  <si>
    <t>9.</t>
  </si>
  <si>
    <t>Police</t>
  </si>
  <si>
    <t>18.4.</t>
  </si>
  <si>
    <t>10.</t>
  </si>
  <si>
    <t>Dolní Vilímeč</t>
  </si>
  <si>
    <t>17.4.</t>
  </si>
  <si>
    <t>11.</t>
  </si>
  <si>
    <t>Záblatí</t>
  </si>
  <si>
    <t>21.4.</t>
  </si>
  <si>
    <t>12.</t>
  </si>
  <si>
    <t>Blažkov</t>
  </si>
  <si>
    <t>23.4.</t>
  </si>
  <si>
    <t>ne</t>
  </si>
  <si>
    <t>13.</t>
  </si>
  <si>
    <t>Oslavice</t>
  </si>
  <si>
    <t>14.</t>
  </si>
  <si>
    <t>Okarec</t>
  </si>
  <si>
    <t>15.</t>
  </si>
  <si>
    <t>Litohoř</t>
  </si>
  <si>
    <t>16.</t>
  </si>
  <si>
    <t>Kozlov</t>
  </si>
  <si>
    <t>17.</t>
  </si>
  <si>
    <t>Náměšť nad Oslavou</t>
  </si>
  <si>
    <t>24.4.</t>
  </si>
  <si>
    <t>18.</t>
  </si>
  <si>
    <t>Lípa</t>
  </si>
  <si>
    <t>19.</t>
  </si>
  <si>
    <t>20.</t>
  </si>
  <si>
    <t>21.</t>
  </si>
  <si>
    <t>Dobronín</t>
  </si>
  <si>
    <t>22.</t>
  </si>
  <si>
    <t>Čikov</t>
  </si>
  <si>
    <t>25.4.</t>
  </si>
  <si>
    <t>23.</t>
  </si>
  <si>
    <t>Jimramov</t>
  </si>
  <si>
    <t>24.</t>
  </si>
  <si>
    <t>Chlumětín</t>
  </si>
  <si>
    <t>25.</t>
  </si>
  <si>
    <t>Tis</t>
  </si>
  <si>
    <t>26.</t>
  </si>
  <si>
    <t>Zhoř</t>
  </si>
  <si>
    <t>28.4.</t>
  </si>
  <si>
    <t>27.</t>
  </si>
  <si>
    <t>28.</t>
  </si>
  <si>
    <t>29.</t>
  </si>
  <si>
    <t>Malý Beranov</t>
  </si>
  <si>
    <t>30.</t>
  </si>
  <si>
    <t>Vojnův Městec</t>
  </si>
  <si>
    <t>31.</t>
  </si>
  <si>
    <t>Křelovice</t>
  </si>
  <si>
    <t>32.</t>
  </si>
  <si>
    <t>33.</t>
  </si>
  <si>
    <t>Pelhřimov</t>
  </si>
  <si>
    <t>29.4.</t>
  </si>
  <si>
    <t>34.</t>
  </si>
  <si>
    <t>Dolní Rožínka</t>
  </si>
  <si>
    <t>35.</t>
  </si>
  <si>
    <t>36.</t>
  </si>
  <si>
    <t>Skryje</t>
  </si>
  <si>
    <t>37.</t>
  </si>
  <si>
    <t>Krahulčí</t>
  </si>
  <si>
    <t>38.</t>
  </si>
  <si>
    <t>Kaliště</t>
  </si>
  <si>
    <t>39.</t>
  </si>
  <si>
    <t>Okrouhlice</t>
  </si>
  <si>
    <t>40.</t>
  </si>
  <si>
    <t>41.</t>
  </si>
  <si>
    <t>Rybníček</t>
  </si>
  <si>
    <t>42.</t>
  </si>
  <si>
    <t>Ledeč nad Sázavou</t>
  </si>
  <si>
    <t>43.</t>
  </si>
  <si>
    <t>44.</t>
  </si>
  <si>
    <t>Tasov</t>
  </si>
  <si>
    <t>45.</t>
  </si>
  <si>
    <t>Hurtova Lhota</t>
  </si>
  <si>
    <t>46.</t>
  </si>
  <si>
    <t>Světnov</t>
  </si>
  <si>
    <t>47.</t>
  </si>
  <si>
    <t>Knyk</t>
  </si>
  <si>
    <t>48.</t>
  </si>
  <si>
    <t>Dušejov</t>
  </si>
  <si>
    <t>30.4.</t>
  </si>
  <si>
    <t>49.</t>
  </si>
  <si>
    <t>Počátky</t>
  </si>
  <si>
    <t>50.</t>
  </si>
  <si>
    <t>Maleč</t>
  </si>
  <si>
    <t>51.</t>
  </si>
  <si>
    <t>Ždírec nad Doubr.</t>
  </si>
  <si>
    <t>52.</t>
  </si>
  <si>
    <t>Litovany</t>
  </si>
  <si>
    <t>53.</t>
  </si>
  <si>
    <t>54.</t>
  </si>
  <si>
    <t>Měřín</t>
  </si>
  <si>
    <t>55.</t>
  </si>
  <si>
    <t>56.</t>
  </si>
  <si>
    <t>Dukovany</t>
  </si>
  <si>
    <t>57.</t>
  </si>
  <si>
    <t>Velké Meziříčí</t>
  </si>
  <si>
    <t>58.</t>
  </si>
  <si>
    <t>N. Město na Moravě</t>
  </si>
  <si>
    <t>59.</t>
  </si>
  <si>
    <t>60.</t>
  </si>
  <si>
    <t>Herálec</t>
  </si>
  <si>
    <t>61.</t>
  </si>
  <si>
    <t>62.</t>
  </si>
  <si>
    <t>Bohdalov</t>
  </si>
  <si>
    <t>63.</t>
  </si>
  <si>
    <t>Velká Losenice</t>
  </si>
  <si>
    <t>29.4. (P)</t>
  </si>
  <si>
    <t>64.</t>
  </si>
  <si>
    <t>30.4. (P)</t>
  </si>
  <si>
    <t>65.</t>
  </si>
  <si>
    <t>Pikárec</t>
  </si>
  <si>
    <t>66.</t>
  </si>
  <si>
    <t>Valeč</t>
  </si>
  <si>
    <t>67.</t>
  </si>
  <si>
    <t>68.</t>
  </si>
  <si>
    <t>Kejžlice</t>
  </si>
  <si>
    <t>69.</t>
  </si>
  <si>
    <t>Štěměchy</t>
  </si>
  <si>
    <t>70.</t>
  </si>
  <si>
    <t>Kožlí</t>
  </si>
  <si>
    <t>71.</t>
  </si>
  <si>
    <t>Lhotka</t>
  </si>
  <si>
    <t>chybí rozpočet</t>
  </si>
  <si>
    <t>72.</t>
  </si>
  <si>
    <t>Leština u Světlé</t>
  </si>
  <si>
    <t>73.</t>
  </si>
  <si>
    <t>Křižánky</t>
  </si>
  <si>
    <t>souhrn dotací</t>
  </si>
  <si>
    <t>výše</t>
  </si>
  <si>
    <t>body</t>
  </si>
  <si>
    <t>charakter objektu</t>
  </si>
  <si>
    <t>objekt</t>
  </si>
  <si>
    <t>vlastnické právo</t>
  </si>
  <si>
    <t>forma</t>
  </si>
  <si>
    <t>Poznámka</t>
  </si>
  <si>
    <t>pož. zbrojnice</t>
  </si>
  <si>
    <t>vlastní</t>
  </si>
  <si>
    <t>mateřská škola</t>
  </si>
  <si>
    <t>obecní úřad</t>
  </si>
  <si>
    <t>základní škola</t>
  </si>
  <si>
    <t>školní jídelna</t>
  </si>
  <si>
    <t>Střítež (Třebíč)</t>
  </si>
  <si>
    <t>obecní kaple</t>
  </si>
  <si>
    <t>památník</t>
  </si>
  <si>
    <t>kulturní zařízení</t>
  </si>
  <si>
    <t>ČOV</t>
  </si>
  <si>
    <t>kulturní dům</t>
  </si>
  <si>
    <t>dům dětí a ml.</t>
  </si>
  <si>
    <t>nájem</t>
  </si>
  <si>
    <t>knihovna</t>
  </si>
  <si>
    <t>vodojem</t>
  </si>
  <si>
    <t>poliklinika</t>
  </si>
  <si>
    <t>obecní sklad</t>
  </si>
  <si>
    <t>sportovní areál</t>
  </si>
  <si>
    <t>galerie</t>
  </si>
  <si>
    <t>veř. sportoviště</t>
  </si>
  <si>
    <t>Evidence žádostí o dotaci na ochranu obecního nemovitého majetku v roce 2008</t>
  </si>
  <si>
    <t>Pavlov (Ledeč n.Sáz.)</t>
  </si>
  <si>
    <t>Nová Ves u Chotěboře</t>
  </si>
  <si>
    <t>Bystřice nad Pern.</t>
  </si>
  <si>
    <t>Rokytnice nad Rok.</t>
  </si>
  <si>
    <t>Vícenice u Nám. n. O.</t>
  </si>
  <si>
    <t>Libice nad Doubravou</t>
  </si>
  <si>
    <t>Lipnice nad Sázavou</t>
  </si>
  <si>
    <t>Celkem</t>
  </si>
  <si>
    <t>zdravotní střed.</t>
  </si>
  <si>
    <t>počet stran: 2</t>
  </si>
  <si>
    <t>není doloženo vlastnictví</t>
  </si>
  <si>
    <t>zdrav. středisko</t>
  </si>
  <si>
    <t>Ždírec (Jihlava)</t>
  </si>
  <si>
    <t>překročena max. výše</t>
  </si>
  <si>
    <t>P - datum podání na poště</t>
  </si>
  <si>
    <t>ZK-04-2008-05,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</si>
</sst>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1" xfId="0" applyFont="1" applyBorder="1" applyAlignment="1">
      <alignment/>
    </xf>
    <xf numFmtId="16" fontId="0" fillId="0" borderId="1" xfId="0" applyNumberFormat="1" applyBorder="1" applyAlignment="1">
      <alignment/>
    </xf>
    <xf numFmtId="0" fontId="1" fillId="0" borderId="2" xfId="0" applyFont="1" applyBorder="1" applyAlignment="1">
      <alignment/>
    </xf>
    <xf numFmtId="0" fontId="0" fillId="0" borderId="1" xfId="0" applyFill="1" applyBorder="1" applyAlignment="1">
      <alignment/>
    </xf>
    <xf numFmtId="3" fontId="0" fillId="0" borderId="0" xfId="0" applyNumberFormat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14" fontId="0" fillId="0" borderId="2" xfId="0" applyNumberFormat="1" applyBorder="1" applyAlignment="1">
      <alignment/>
    </xf>
    <xf numFmtId="14" fontId="0" fillId="0" borderId="2" xfId="0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6" xfId="0" applyBorder="1" applyAlignment="1">
      <alignment/>
    </xf>
    <xf numFmtId="3" fontId="0" fillId="0" borderId="6" xfId="0" applyNumberFormat="1" applyFill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1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3" fontId="2" fillId="0" borderId="0" xfId="0" applyNumberFormat="1" applyFont="1" applyBorder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1" xfId="0" applyFont="1" applyBorder="1" applyAlignment="1">
      <alignment/>
    </xf>
    <xf numFmtId="3" fontId="0" fillId="0" borderId="5" xfId="0" applyNumberFormat="1" applyFont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1" xfId="0" applyBorder="1" applyAlignment="1">
      <alignment/>
    </xf>
    <xf numFmtId="0" fontId="1" fillId="0" borderId="6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6" xfId="0" applyBorder="1" applyAlignment="1">
      <alignment/>
    </xf>
    <xf numFmtId="0" fontId="0" fillId="0" borderId="22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0"/>
  <sheetViews>
    <sheetView tabSelected="1" workbookViewId="0" topLeftCell="A1">
      <selection activeCell="G38" sqref="G38"/>
    </sheetView>
  </sheetViews>
  <sheetFormatPr defaultColWidth="9.00390625" defaultRowHeight="12.75"/>
  <cols>
    <col min="1" max="1" width="4.00390625" style="0" customWidth="1"/>
    <col min="2" max="2" width="20.75390625" style="0" customWidth="1"/>
    <col min="3" max="3" width="8.375" style="0" customWidth="1"/>
    <col min="4" max="4" width="7.125" style="0" customWidth="1"/>
    <col min="5" max="5" width="6.625" style="0" customWidth="1"/>
    <col min="6" max="6" width="10.00390625" style="0" customWidth="1"/>
    <col min="7" max="7" width="9.625" style="0" customWidth="1"/>
    <col min="8" max="8" width="9.875" style="0" customWidth="1"/>
    <col min="10" max="10" width="7.25390625" style="0" customWidth="1"/>
    <col min="11" max="11" width="4.75390625" style="0" customWidth="1"/>
    <col min="12" max="12" width="13.375" style="0" customWidth="1"/>
    <col min="13" max="13" width="5.125" style="0" customWidth="1"/>
    <col min="14" max="14" width="6.375" style="0" customWidth="1"/>
    <col min="15" max="15" width="6.75390625" style="0" customWidth="1"/>
    <col min="16" max="16" width="6.375" style="0" customWidth="1"/>
    <col min="17" max="17" width="6.00390625" style="0" customWidth="1"/>
    <col min="18" max="18" width="20.625" style="0" customWidth="1"/>
    <col min="20" max="20" width="19.875" style="0" customWidth="1"/>
    <col min="21" max="21" width="8.75390625" style="0" customWidth="1"/>
    <col min="22" max="22" width="9.375" style="0" customWidth="1"/>
  </cols>
  <sheetData>
    <row r="1" spans="17:18" ht="12.75">
      <c r="Q1" s="78" t="s">
        <v>214</v>
      </c>
      <c r="R1" s="78"/>
    </row>
    <row r="2" spans="17:18" ht="12.75">
      <c r="Q2" s="78" t="s">
        <v>208</v>
      </c>
      <c r="R2" s="78"/>
    </row>
    <row r="3" spans="1:18" ht="15">
      <c r="A3" s="79" t="s">
        <v>198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ht="13.5" thickBot="1"/>
    <row r="5" spans="1:22" ht="12.75">
      <c r="A5" s="43" t="s">
        <v>7</v>
      </c>
      <c r="B5" s="3" t="s">
        <v>4</v>
      </c>
      <c r="C5" s="28" t="s">
        <v>9</v>
      </c>
      <c r="D5" s="28" t="s">
        <v>5</v>
      </c>
      <c r="E5" s="80" t="s">
        <v>10</v>
      </c>
      <c r="F5" s="80"/>
      <c r="G5" s="3" t="s">
        <v>3</v>
      </c>
      <c r="H5" s="3" t="s">
        <v>11</v>
      </c>
      <c r="I5" s="3" t="s">
        <v>12</v>
      </c>
      <c r="J5" s="85" t="s">
        <v>14</v>
      </c>
      <c r="K5" s="80"/>
      <c r="L5" s="80"/>
      <c r="M5" s="80"/>
      <c r="N5" s="80"/>
      <c r="O5" s="86"/>
      <c r="P5" s="44" t="s">
        <v>15</v>
      </c>
      <c r="Q5" s="44" t="s">
        <v>17</v>
      </c>
      <c r="R5" s="45" t="s">
        <v>176</v>
      </c>
      <c r="U5" s="56"/>
      <c r="V5" s="57"/>
    </row>
    <row r="6" spans="1:22" ht="12.75">
      <c r="A6" s="46" t="s">
        <v>8</v>
      </c>
      <c r="B6" s="37"/>
      <c r="C6" s="38" t="s">
        <v>18</v>
      </c>
      <c r="D6" s="38" t="s">
        <v>6</v>
      </c>
      <c r="E6" s="10" t="s">
        <v>1</v>
      </c>
      <c r="F6" s="10" t="s">
        <v>2</v>
      </c>
      <c r="G6" s="37"/>
      <c r="H6" s="37" t="s">
        <v>0</v>
      </c>
      <c r="I6" s="38" t="s">
        <v>13</v>
      </c>
      <c r="J6" s="81" t="s">
        <v>169</v>
      </c>
      <c r="K6" s="82"/>
      <c r="L6" s="83" t="s">
        <v>172</v>
      </c>
      <c r="M6" s="84"/>
      <c r="N6" s="83" t="s">
        <v>174</v>
      </c>
      <c r="O6" s="82"/>
      <c r="P6" s="39" t="s">
        <v>16</v>
      </c>
      <c r="Q6" s="37"/>
      <c r="R6" s="47"/>
      <c r="U6" s="56"/>
      <c r="V6" s="57"/>
    </row>
    <row r="7" spans="1:23" ht="13.5" thickBot="1">
      <c r="A7" s="48"/>
      <c r="B7" s="4"/>
      <c r="C7" s="29"/>
      <c r="D7" s="29"/>
      <c r="E7" s="4"/>
      <c r="F7" s="4"/>
      <c r="G7" s="4"/>
      <c r="H7" s="4"/>
      <c r="I7" s="29"/>
      <c r="J7" s="49" t="s">
        <v>170</v>
      </c>
      <c r="K7" s="50" t="s">
        <v>171</v>
      </c>
      <c r="L7" s="50" t="s">
        <v>173</v>
      </c>
      <c r="M7" s="50" t="s">
        <v>171</v>
      </c>
      <c r="N7" s="50" t="s">
        <v>175</v>
      </c>
      <c r="O7" s="50" t="s">
        <v>171</v>
      </c>
      <c r="P7" s="51"/>
      <c r="Q7" s="4"/>
      <c r="R7" s="52"/>
      <c r="T7" s="62"/>
      <c r="U7" s="56"/>
      <c r="V7" s="57"/>
      <c r="W7" s="62"/>
    </row>
    <row r="8" spans="1:23" ht="12.75" customHeight="1">
      <c r="A8" s="40" t="s">
        <v>19</v>
      </c>
      <c r="B8" s="7" t="s">
        <v>20</v>
      </c>
      <c r="C8" s="41" t="s">
        <v>33</v>
      </c>
      <c r="D8" s="18">
        <v>862</v>
      </c>
      <c r="E8" s="55">
        <f>F8*100/H8</f>
        <v>43.47826086956522</v>
      </c>
      <c r="F8" s="33">
        <v>50000</v>
      </c>
      <c r="G8" s="33">
        <v>65000</v>
      </c>
      <c r="H8" s="33">
        <f>G8+F8</f>
        <v>115000</v>
      </c>
      <c r="I8" s="20" t="s">
        <v>21</v>
      </c>
      <c r="J8" s="54">
        <v>29821</v>
      </c>
      <c r="K8" s="19">
        <v>3</v>
      </c>
      <c r="L8" s="19" t="s">
        <v>180</v>
      </c>
      <c r="M8" s="19">
        <v>3</v>
      </c>
      <c r="N8" s="19" t="s">
        <v>178</v>
      </c>
      <c r="O8" s="19">
        <v>2</v>
      </c>
      <c r="P8" s="19">
        <f>O8+M8+K8</f>
        <v>8</v>
      </c>
      <c r="Q8" s="19">
        <v>29</v>
      </c>
      <c r="R8" s="2"/>
      <c r="T8" s="56"/>
      <c r="U8" s="63"/>
      <c r="V8" s="57"/>
      <c r="W8" s="63"/>
    </row>
    <row r="9" spans="1:23" ht="12.75" customHeight="1">
      <c r="A9" s="1" t="s">
        <v>22</v>
      </c>
      <c r="B9" s="5" t="s">
        <v>23</v>
      </c>
      <c r="C9" s="27" t="s">
        <v>32</v>
      </c>
      <c r="D9" s="14">
        <v>4110</v>
      </c>
      <c r="E9" s="55">
        <f aca="true" t="shared" si="0" ref="E9:E55">F9*100/H9</f>
        <v>39.99947876623969</v>
      </c>
      <c r="F9" s="14">
        <v>30696</v>
      </c>
      <c r="G9" s="14">
        <v>46045</v>
      </c>
      <c r="H9" s="33">
        <f>G9+F9</f>
        <v>76741</v>
      </c>
      <c r="I9" s="12" t="s">
        <v>21</v>
      </c>
      <c r="J9" s="42">
        <v>8496</v>
      </c>
      <c r="K9" s="13">
        <v>4</v>
      </c>
      <c r="L9" s="13" t="s">
        <v>180</v>
      </c>
      <c r="M9" s="13">
        <v>3</v>
      </c>
      <c r="N9" s="13" t="s">
        <v>178</v>
      </c>
      <c r="O9" s="13">
        <v>2</v>
      </c>
      <c r="P9" s="19">
        <f aca="true" t="shared" si="1" ref="P9:P72">O9+M9+K9</f>
        <v>9</v>
      </c>
      <c r="Q9" s="13">
        <v>16</v>
      </c>
      <c r="R9" s="1"/>
      <c r="T9" s="56"/>
      <c r="U9" s="64"/>
      <c r="V9" s="57"/>
      <c r="W9" s="64"/>
    </row>
    <row r="10" spans="1:23" ht="12.75" customHeight="1">
      <c r="A10" s="1" t="s">
        <v>24</v>
      </c>
      <c r="B10" s="5" t="s">
        <v>25</v>
      </c>
      <c r="C10" s="27" t="s">
        <v>32</v>
      </c>
      <c r="D10" s="14">
        <v>5045</v>
      </c>
      <c r="E10" s="55">
        <f t="shared" si="0"/>
        <v>40.00025303003466</v>
      </c>
      <c r="F10" s="14">
        <v>31617</v>
      </c>
      <c r="G10" s="14">
        <v>47425</v>
      </c>
      <c r="H10" s="33">
        <f>G10+F10</f>
        <v>79042</v>
      </c>
      <c r="I10" s="12" t="s">
        <v>21</v>
      </c>
      <c r="J10" s="12">
        <v>0</v>
      </c>
      <c r="K10" s="13">
        <v>5</v>
      </c>
      <c r="L10" s="13" t="s">
        <v>193</v>
      </c>
      <c r="M10" s="13">
        <v>1</v>
      </c>
      <c r="N10" s="13" t="s">
        <v>178</v>
      </c>
      <c r="O10" s="13">
        <v>2</v>
      </c>
      <c r="P10" s="19">
        <f t="shared" si="1"/>
        <v>8</v>
      </c>
      <c r="Q10" s="13">
        <v>30</v>
      </c>
      <c r="R10" s="1"/>
      <c r="T10" s="56"/>
      <c r="U10" s="63"/>
      <c r="V10" s="57"/>
      <c r="W10" s="63"/>
    </row>
    <row r="11" spans="1:23" ht="12.75" customHeight="1">
      <c r="A11" s="1" t="s">
        <v>26</v>
      </c>
      <c r="B11" s="5" t="s">
        <v>27</v>
      </c>
      <c r="C11" s="27" t="s">
        <v>31</v>
      </c>
      <c r="D11" s="14">
        <v>1124</v>
      </c>
      <c r="E11" s="55">
        <f t="shared" si="0"/>
        <v>40.033641715727505</v>
      </c>
      <c r="F11" s="14">
        <v>47600</v>
      </c>
      <c r="G11" s="14">
        <v>71300</v>
      </c>
      <c r="H11" s="33">
        <f>G11+F11</f>
        <v>118900</v>
      </c>
      <c r="I11" s="12" t="s">
        <v>21</v>
      </c>
      <c r="J11" s="42">
        <v>29060</v>
      </c>
      <c r="K11" s="13">
        <v>3</v>
      </c>
      <c r="L11" s="13" t="s">
        <v>207</v>
      </c>
      <c r="M11" s="13">
        <v>1</v>
      </c>
      <c r="N11" s="13" t="s">
        <v>178</v>
      </c>
      <c r="O11" s="13">
        <v>2</v>
      </c>
      <c r="P11" s="19">
        <f t="shared" si="1"/>
        <v>6</v>
      </c>
      <c r="Q11" s="14">
        <v>50</v>
      </c>
      <c r="R11" s="1"/>
      <c r="T11" s="56"/>
      <c r="U11" s="64"/>
      <c r="V11" s="57"/>
      <c r="W11" s="64"/>
    </row>
    <row r="12" spans="1:23" ht="12.75" customHeight="1">
      <c r="A12" s="1" t="s">
        <v>28</v>
      </c>
      <c r="B12" s="5" t="s">
        <v>29</v>
      </c>
      <c r="C12" s="15" t="s">
        <v>30</v>
      </c>
      <c r="D12" s="14">
        <v>38493</v>
      </c>
      <c r="E12" s="55">
        <f t="shared" si="0"/>
        <v>25.229857795989222</v>
      </c>
      <c r="F12" s="14">
        <v>49997</v>
      </c>
      <c r="G12" s="14">
        <v>148169</v>
      </c>
      <c r="H12" s="14">
        <f aca="true" t="shared" si="2" ref="H12:H49">SUM(F12:G12)</f>
        <v>198166</v>
      </c>
      <c r="I12" s="12" t="s">
        <v>21</v>
      </c>
      <c r="J12" s="42">
        <v>126729</v>
      </c>
      <c r="K12" s="13">
        <v>1</v>
      </c>
      <c r="L12" s="13" t="s">
        <v>181</v>
      </c>
      <c r="M12" s="13">
        <v>2</v>
      </c>
      <c r="N12" s="13" t="s">
        <v>178</v>
      </c>
      <c r="O12" s="13">
        <v>2</v>
      </c>
      <c r="P12" s="19">
        <f t="shared" si="1"/>
        <v>5</v>
      </c>
      <c r="Q12" s="13">
        <v>57</v>
      </c>
      <c r="R12" s="1"/>
      <c r="T12" s="56"/>
      <c r="U12" s="64"/>
      <c r="V12" s="57"/>
      <c r="W12" s="64"/>
    </row>
    <row r="13" spans="1:23" ht="12.75" customHeight="1">
      <c r="A13" s="1" t="s">
        <v>34</v>
      </c>
      <c r="B13" s="5" t="s">
        <v>29</v>
      </c>
      <c r="C13" s="15" t="s">
        <v>30</v>
      </c>
      <c r="D13" s="14">
        <v>38596</v>
      </c>
      <c r="E13" s="55">
        <f t="shared" si="0"/>
        <v>31.869784993530047</v>
      </c>
      <c r="F13" s="30">
        <v>49997</v>
      </c>
      <c r="G13" s="30">
        <v>106882</v>
      </c>
      <c r="H13" s="14">
        <f t="shared" si="2"/>
        <v>156879</v>
      </c>
      <c r="I13" s="12" t="s">
        <v>21</v>
      </c>
      <c r="J13" s="42">
        <v>126729</v>
      </c>
      <c r="K13" s="15">
        <v>1</v>
      </c>
      <c r="L13" s="15" t="s">
        <v>195</v>
      </c>
      <c r="M13" s="15">
        <v>1</v>
      </c>
      <c r="N13" s="13" t="s">
        <v>178</v>
      </c>
      <c r="O13" s="13">
        <v>2</v>
      </c>
      <c r="P13" s="19">
        <f t="shared" si="1"/>
        <v>4</v>
      </c>
      <c r="Q13" s="13">
        <v>60</v>
      </c>
      <c r="R13" s="1"/>
      <c r="T13" s="56"/>
      <c r="U13" s="64"/>
      <c r="V13" s="57"/>
      <c r="W13" s="64"/>
    </row>
    <row r="14" spans="1:23" ht="12.75" customHeight="1">
      <c r="A14" s="6" t="s">
        <v>35</v>
      </c>
      <c r="B14" s="5" t="s">
        <v>36</v>
      </c>
      <c r="C14" s="15" t="s">
        <v>37</v>
      </c>
      <c r="D14" s="13">
        <v>199</v>
      </c>
      <c r="E14" s="55">
        <f t="shared" si="0"/>
        <v>59.9992735725701</v>
      </c>
      <c r="F14" s="14">
        <v>16519</v>
      </c>
      <c r="G14" s="14">
        <v>11013</v>
      </c>
      <c r="H14" s="14">
        <f t="shared" si="2"/>
        <v>27532</v>
      </c>
      <c r="I14" s="12" t="s">
        <v>21</v>
      </c>
      <c r="J14" s="12">
        <v>0</v>
      </c>
      <c r="K14" s="13">
        <v>5</v>
      </c>
      <c r="L14" s="15" t="s">
        <v>180</v>
      </c>
      <c r="M14" s="15">
        <v>3</v>
      </c>
      <c r="N14" s="13" t="s">
        <v>178</v>
      </c>
      <c r="O14" s="13">
        <v>2</v>
      </c>
      <c r="P14" s="19">
        <f t="shared" si="1"/>
        <v>10</v>
      </c>
      <c r="Q14" s="13">
        <v>1</v>
      </c>
      <c r="R14" s="1"/>
      <c r="T14" s="56"/>
      <c r="U14" s="64"/>
      <c r="V14" s="58"/>
      <c r="W14" s="64"/>
    </row>
    <row r="15" spans="1:23" ht="12.75" customHeight="1">
      <c r="A15" s="6" t="s">
        <v>38</v>
      </c>
      <c r="B15" s="5" t="s">
        <v>39</v>
      </c>
      <c r="C15" s="15" t="s">
        <v>37</v>
      </c>
      <c r="D15" s="13">
        <v>113</v>
      </c>
      <c r="E15" s="55">
        <f t="shared" si="0"/>
        <v>60</v>
      </c>
      <c r="F15" s="14">
        <v>20355</v>
      </c>
      <c r="G15" s="13">
        <v>13570</v>
      </c>
      <c r="H15" s="14">
        <f t="shared" si="2"/>
        <v>33925</v>
      </c>
      <c r="I15" s="17" t="s">
        <v>21</v>
      </c>
      <c r="J15" s="17">
        <v>0</v>
      </c>
      <c r="K15" s="15">
        <v>5</v>
      </c>
      <c r="L15" s="15" t="s">
        <v>180</v>
      </c>
      <c r="M15" s="15">
        <v>3</v>
      </c>
      <c r="N15" s="13" t="s">
        <v>178</v>
      </c>
      <c r="O15" s="13">
        <v>2</v>
      </c>
      <c r="P15" s="19">
        <f t="shared" si="1"/>
        <v>10</v>
      </c>
      <c r="Q15" s="13">
        <v>2</v>
      </c>
      <c r="R15" s="1"/>
      <c r="T15" s="56"/>
      <c r="U15" s="64"/>
      <c r="V15" s="57"/>
      <c r="W15" s="64"/>
    </row>
    <row r="16" spans="1:23" ht="12.75" customHeight="1">
      <c r="A16" s="1" t="s">
        <v>40</v>
      </c>
      <c r="B16" s="5" t="s">
        <v>41</v>
      </c>
      <c r="C16" s="15" t="s">
        <v>42</v>
      </c>
      <c r="D16" s="13">
        <v>388</v>
      </c>
      <c r="E16" s="55">
        <f t="shared" si="0"/>
        <v>59.999133899185864</v>
      </c>
      <c r="F16" s="14">
        <v>41565</v>
      </c>
      <c r="G16" s="13">
        <v>27711</v>
      </c>
      <c r="H16" s="13">
        <f t="shared" si="2"/>
        <v>69276</v>
      </c>
      <c r="I16" s="12" t="s">
        <v>21</v>
      </c>
      <c r="J16" s="42">
        <v>93177</v>
      </c>
      <c r="K16" s="13">
        <v>1</v>
      </c>
      <c r="L16" s="15" t="s">
        <v>180</v>
      </c>
      <c r="M16" s="15">
        <v>3</v>
      </c>
      <c r="N16" s="13" t="s">
        <v>178</v>
      </c>
      <c r="O16" s="13">
        <v>2</v>
      </c>
      <c r="P16" s="19">
        <f t="shared" si="1"/>
        <v>6</v>
      </c>
      <c r="Q16" s="13">
        <v>51</v>
      </c>
      <c r="R16" s="1"/>
      <c r="T16" s="56"/>
      <c r="U16" s="64"/>
      <c r="V16" s="58"/>
      <c r="W16" s="64"/>
    </row>
    <row r="17" spans="1:23" ht="12.75" customHeight="1">
      <c r="A17" s="1" t="s">
        <v>43</v>
      </c>
      <c r="B17" s="5" t="s">
        <v>44</v>
      </c>
      <c r="C17" s="15" t="s">
        <v>45</v>
      </c>
      <c r="D17" s="13">
        <v>100</v>
      </c>
      <c r="E17" s="55">
        <f t="shared" si="0"/>
        <v>60</v>
      </c>
      <c r="F17" s="14">
        <v>14637</v>
      </c>
      <c r="G17" s="14">
        <v>9758</v>
      </c>
      <c r="H17" s="13">
        <f t="shared" si="2"/>
        <v>24395</v>
      </c>
      <c r="I17" s="12" t="s">
        <v>21</v>
      </c>
      <c r="J17" s="42">
        <v>40369</v>
      </c>
      <c r="K17" s="15">
        <v>2</v>
      </c>
      <c r="L17" s="15" t="s">
        <v>191</v>
      </c>
      <c r="M17" s="15">
        <v>2</v>
      </c>
      <c r="N17" s="13" t="s">
        <v>178</v>
      </c>
      <c r="O17" s="13">
        <v>2</v>
      </c>
      <c r="P17" s="19">
        <f t="shared" si="1"/>
        <v>6</v>
      </c>
      <c r="Q17" s="13">
        <v>52</v>
      </c>
      <c r="R17" s="1"/>
      <c r="T17" s="56"/>
      <c r="U17" s="64"/>
      <c r="V17" s="57"/>
      <c r="W17" s="64"/>
    </row>
    <row r="18" spans="1:23" ht="12.75" customHeight="1">
      <c r="A18" s="1" t="s">
        <v>46</v>
      </c>
      <c r="B18" s="5" t="s">
        <v>47</v>
      </c>
      <c r="C18" s="15" t="s">
        <v>48</v>
      </c>
      <c r="D18" s="13">
        <v>168</v>
      </c>
      <c r="E18" s="55">
        <f t="shared" si="0"/>
        <v>59.998639640865186</v>
      </c>
      <c r="F18" s="14">
        <v>17642</v>
      </c>
      <c r="G18" s="14">
        <v>11762</v>
      </c>
      <c r="H18" s="13">
        <f t="shared" si="2"/>
        <v>29404</v>
      </c>
      <c r="I18" s="12" t="s">
        <v>21</v>
      </c>
      <c r="J18" s="12">
        <v>0</v>
      </c>
      <c r="K18" s="15">
        <v>5</v>
      </c>
      <c r="L18" s="15" t="s">
        <v>180</v>
      </c>
      <c r="M18" s="15">
        <v>3</v>
      </c>
      <c r="N18" s="13" t="s">
        <v>178</v>
      </c>
      <c r="O18" s="13">
        <v>2</v>
      </c>
      <c r="P18" s="19">
        <f t="shared" si="1"/>
        <v>10</v>
      </c>
      <c r="Q18" s="13">
        <v>3</v>
      </c>
      <c r="R18" s="1"/>
      <c r="T18" s="56"/>
      <c r="U18" s="64"/>
      <c r="V18" s="57"/>
      <c r="W18" s="64"/>
    </row>
    <row r="19" spans="1:23" ht="12.75" customHeight="1">
      <c r="A19" s="1" t="s">
        <v>49</v>
      </c>
      <c r="B19" s="5" t="s">
        <v>50</v>
      </c>
      <c r="C19" s="15" t="s">
        <v>51</v>
      </c>
      <c r="D19" s="13">
        <v>293</v>
      </c>
      <c r="E19" s="55">
        <f t="shared" si="0"/>
        <v>60</v>
      </c>
      <c r="F19" s="30">
        <v>24000</v>
      </c>
      <c r="G19" s="30">
        <v>16000</v>
      </c>
      <c r="H19" s="13">
        <f t="shared" si="2"/>
        <v>40000</v>
      </c>
      <c r="I19" s="12" t="s">
        <v>52</v>
      </c>
      <c r="J19" s="12"/>
      <c r="K19" s="15"/>
      <c r="L19" s="15"/>
      <c r="M19" s="15"/>
      <c r="N19" s="13"/>
      <c r="O19" s="13"/>
      <c r="P19" s="19">
        <f t="shared" si="1"/>
        <v>0</v>
      </c>
      <c r="Q19" s="13"/>
      <c r="R19" s="1" t="s">
        <v>164</v>
      </c>
      <c r="T19" s="56"/>
      <c r="U19" s="64"/>
      <c r="V19" s="57"/>
      <c r="W19" s="64"/>
    </row>
    <row r="20" spans="1:23" ht="12.75" customHeight="1">
      <c r="A20" s="1" t="s">
        <v>53</v>
      </c>
      <c r="B20" s="5" t="s">
        <v>54</v>
      </c>
      <c r="C20" s="15" t="s">
        <v>51</v>
      </c>
      <c r="D20" s="13">
        <v>635</v>
      </c>
      <c r="E20" s="55">
        <f t="shared" si="0"/>
        <v>50</v>
      </c>
      <c r="F20" s="30">
        <v>10740</v>
      </c>
      <c r="G20" s="30">
        <v>10740</v>
      </c>
      <c r="H20" s="13">
        <f t="shared" si="2"/>
        <v>21480</v>
      </c>
      <c r="I20" s="12" t="s">
        <v>21</v>
      </c>
      <c r="J20" s="12">
        <v>0</v>
      </c>
      <c r="K20" s="15">
        <v>5</v>
      </c>
      <c r="L20" s="15" t="s">
        <v>177</v>
      </c>
      <c r="M20" s="15">
        <v>1</v>
      </c>
      <c r="N20" s="13" t="s">
        <v>190</v>
      </c>
      <c r="O20" s="13">
        <v>1</v>
      </c>
      <c r="P20" s="19">
        <f t="shared" si="1"/>
        <v>7</v>
      </c>
      <c r="Q20" s="13">
        <v>40</v>
      </c>
      <c r="R20" s="1"/>
      <c r="T20" s="56"/>
      <c r="U20" s="64"/>
      <c r="V20" s="58"/>
      <c r="W20" s="64"/>
    </row>
    <row r="21" spans="1:23" ht="12.75" customHeight="1">
      <c r="A21" s="1" t="s">
        <v>55</v>
      </c>
      <c r="B21" s="5" t="s">
        <v>56</v>
      </c>
      <c r="C21" s="15" t="s">
        <v>51</v>
      </c>
      <c r="D21" s="13">
        <v>130</v>
      </c>
      <c r="E21" s="55">
        <f t="shared" si="0"/>
        <v>60.00099438174315</v>
      </c>
      <c r="F21" s="14">
        <v>24136</v>
      </c>
      <c r="G21" s="14">
        <v>16090</v>
      </c>
      <c r="H21" s="13">
        <f t="shared" si="2"/>
        <v>40226</v>
      </c>
      <c r="I21" s="12" t="s">
        <v>21</v>
      </c>
      <c r="J21" s="12">
        <v>0</v>
      </c>
      <c r="K21" s="15">
        <v>5</v>
      </c>
      <c r="L21" s="15" t="s">
        <v>180</v>
      </c>
      <c r="M21" s="15">
        <v>3</v>
      </c>
      <c r="N21" s="13" t="s">
        <v>178</v>
      </c>
      <c r="O21" s="13">
        <v>2</v>
      </c>
      <c r="P21" s="19">
        <f t="shared" si="1"/>
        <v>10</v>
      </c>
      <c r="Q21" s="13">
        <v>4</v>
      </c>
      <c r="R21" s="1"/>
      <c r="T21" s="56"/>
      <c r="U21" s="64"/>
      <c r="V21" s="57"/>
      <c r="W21" s="64"/>
    </row>
    <row r="22" spans="1:23" ht="12.75" customHeight="1">
      <c r="A22" s="1" t="s">
        <v>57</v>
      </c>
      <c r="B22" s="5" t="s">
        <v>58</v>
      </c>
      <c r="C22" s="15" t="s">
        <v>51</v>
      </c>
      <c r="D22" s="13">
        <v>574</v>
      </c>
      <c r="E22" s="55">
        <f t="shared" si="0"/>
        <v>50</v>
      </c>
      <c r="F22" s="14">
        <v>13028</v>
      </c>
      <c r="G22" s="14">
        <v>13028</v>
      </c>
      <c r="H22" s="13">
        <f t="shared" si="2"/>
        <v>26056</v>
      </c>
      <c r="I22" s="12" t="s">
        <v>21</v>
      </c>
      <c r="J22" s="42">
        <v>9485</v>
      </c>
      <c r="K22" s="15">
        <v>4</v>
      </c>
      <c r="L22" s="15" t="s">
        <v>180</v>
      </c>
      <c r="M22" s="15">
        <v>3</v>
      </c>
      <c r="N22" s="13" t="s">
        <v>178</v>
      </c>
      <c r="O22" s="13">
        <v>2</v>
      </c>
      <c r="P22" s="19">
        <f t="shared" si="1"/>
        <v>9</v>
      </c>
      <c r="Q22" s="13">
        <v>17</v>
      </c>
      <c r="R22" s="1"/>
      <c r="T22" s="56"/>
      <c r="U22" s="63"/>
      <c r="V22" s="57"/>
      <c r="W22" s="63"/>
    </row>
    <row r="23" spans="1:23" ht="12.75" customHeight="1">
      <c r="A23" s="1" t="s">
        <v>59</v>
      </c>
      <c r="B23" s="5" t="s">
        <v>60</v>
      </c>
      <c r="C23" s="15" t="s">
        <v>51</v>
      </c>
      <c r="D23" s="13">
        <v>452</v>
      </c>
      <c r="E23" s="55">
        <f t="shared" si="0"/>
        <v>59.99864448134468</v>
      </c>
      <c r="F23" s="14">
        <v>35410</v>
      </c>
      <c r="G23" s="14">
        <v>23608</v>
      </c>
      <c r="H23" s="13">
        <f t="shared" si="2"/>
        <v>59018</v>
      </c>
      <c r="I23" s="12" t="s">
        <v>21</v>
      </c>
      <c r="J23" s="42">
        <v>12237</v>
      </c>
      <c r="K23" s="15">
        <v>4</v>
      </c>
      <c r="L23" s="15" t="s">
        <v>181</v>
      </c>
      <c r="M23" s="15">
        <v>2</v>
      </c>
      <c r="N23" s="13" t="s">
        <v>178</v>
      </c>
      <c r="O23" s="13">
        <v>2</v>
      </c>
      <c r="P23" s="19">
        <f t="shared" si="1"/>
        <v>8</v>
      </c>
      <c r="Q23" s="13">
        <v>31</v>
      </c>
      <c r="R23" s="1"/>
      <c r="T23" s="56"/>
      <c r="U23" s="63"/>
      <c r="V23" s="57"/>
      <c r="W23" s="63"/>
    </row>
    <row r="24" spans="1:23" ht="12.75" customHeight="1">
      <c r="A24" s="1" t="s">
        <v>61</v>
      </c>
      <c r="B24" s="5" t="s">
        <v>62</v>
      </c>
      <c r="C24" s="15" t="s">
        <v>63</v>
      </c>
      <c r="D24" s="14">
        <v>5116</v>
      </c>
      <c r="E24" s="55">
        <f t="shared" si="0"/>
        <v>40</v>
      </c>
      <c r="F24" s="14">
        <v>20960</v>
      </c>
      <c r="G24" s="14">
        <v>31440</v>
      </c>
      <c r="H24" s="13">
        <f t="shared" si="2"/>
        <v>52400</v>
      </c>
      <c r="I24" s="12" t="s">
        <v>21</v>
      </c>
      <c r="J24" s="42">
        <v>40780</v>
      </c>
      <c r="K24" s="15">
        <v>2</v>
      </c>
      <c r="L24" s="15" t="s">
        <v>189</v>
      </c>
      <c r="M24" s="15">
        <v>1</v>
      </c>
      <c r="N24" s="13" t="s">
        <v>178</v>
      </c>
      <c r="O24" s="13">
        <v>2</v>
      </c>
      <c r="P24" s="19">
        <f t="shared" si="1"/>
        <v>5</v>
      </c>
      <c r="Q24" s="13">
        <v>58</v>
      </c>
      <c r="R24" s="1"/>
      <c r="T24" s="56"/>
      <c r="U24" s="64"/>
      <c r="V24" s="57"/>
      <c r="W24" s="64"/>
    </row>
    <row r="25" spans="1:23" ht="12.75" customHeight="1">
      <c r="A25" s="1" t="s">
        <v>64</v>
      </c>
      <c r="B25" s="5" t="s">
        <v>65</v>
      </c>
      <c r="C25" s="15" t="s">
        <v>63</v>
      </c>
      <c r="D25" s="14">
        <v>1031</v>
      </c>
      <c r="E25" s="55">
        <f t="shared" si="0"/>
        <v>40</v>
      </c>
      <c r="F25" s="14">
        <v>7010</v>
      </c>
      <c r="G25" s="14">
        <v>10515</v>
      </c>
      <c r="H25" s="13">
        <f t="shared" si="2"/>
        <v>17525</v>
      </c>
      <c r="I25" s="12" t="s">
        <v>21</v>
      </c>
      <c r="J25" s="12">
        <v>0</v>
      </c>
      <c r="K25" s="15">
        <v>5</v>
      </c>
      <c r="L25" s="15" t="s">
        <v>181</v>
      </c>
      <c r="M25" s="15">
        <v>2</v>
      </c>
      <c r="N25" s="13" t="s">
        <v>178</v>
      </c>
      <c r="O25" s="13">
        <v>2</v>
      </c>
      <c r="P25" s="19">
        <f t="shared" si="1"/>
        <v>9</v>
      </c>
      <c r="Q25" s="13">
        <v>18</v>
      </c>
      <c r="R25" s="1"/>
      <c r="T25" s="56"/>
      <c r="U25" s="64"/>
      <c r="V25" s="57"/>
      <c r="W25" s="64"/>
    </row>
    <row r="26" spans="1:23" ht="12.75" customHeight="1">
      <c r="A26" s="1" t="s">
        <v>66</v>
      </c>
      <c r="B26" s="5" t="s">
        <v>65</v>
      </c>
      <c r="C26" s="15" t="s">
        <v>63</v>
      </c>
      <c r="D26" s="14">
        <v>1031</v>
      </c>
      <c r="E26" s="55">
        <f t="shared" si="0"/>
        <v>40</v>
      </c>
      <c r="F26" s="14">
        <v>7022</v>
      </c>
      <c r="G26" s="14">
        <v>10533</v>
      </c>
      <c r="H26" s="13">
        <f t="shared" si="2"/>
        <v>17555</v>
      </c>
      <c r="I26" s="12" t="s">
        <v>21</v>
      </c>
      <c r="J26" s="12">
        <v>0</v>
      </c>
      <c r="K26" s="15">
        <v>5</v>
      </c>
      <c r="L26" s="15" t="s">
        <v>180</v>
      </c>
      <c r="M26" s="15">
        <v>3</v>
      </c>
      <c r="N26" s="13" t="s">
        <v>178</v>
      </c>
      <c r="O26" s="13">
        <v>2</v>
      </c>
      <c r="P26" s="19">
        <f t="shared" si="1"/>
        <v>10</v>
      </c>
      <c r="Q26" s="13">
        <v>5</v>
      </c>
      <c r="R26" s="1"/>
      <c r="T26" s="56"/>
      <c r="U26" s="64"/>
      <c r="V26" s="57"/>
      <c r="W26" s="64"/>
    </row>
    <row r="27" spans="1:23" ht="12.75" customHeight="1">
      <c r="A27" s="1" t="s">
        <v>67</v>
      </c>
      <c r="B27" s="5" t="s">
        <v>65</v>
      </c>
      <c r="C27" s="15" t="s">
        <v>63</v>
      </c>
      <c r="D27" s="14">
        <v>1031</v>
      </c>
      <c r="E27" s="55">
        <f t="shared" si="0"/>
        <v>39.99806725937379</v>
      </c>
      <c r="F27" s="14">
        <v>8278</v>
      </c>
      <c r="G27" s="14">
        <v>12418</v>
      </c>
      <c r="H27" s="13">
        <f t="shared" si="2"/>
        <v>20696</v>
      </c>
      <c r="I27" s="12" t="s">
        <v>21</v>
      </c>
      <c r="J27" s="12">
        <v>0</v>
      </c>
      <c r="K27" s="15">
        <v>5</v>
      </c>
      <c r="L27" s="15" t="s">
        <v>179</v>
      </c>
      <c r="M27" s="15">
        <v>2</v>
      </c>
      <c r="N27" s="13" t="s">
        <v>178</v>
      </c>
      <c r="O27" s="13">
        <v>2</v>
      </c>
      <c r="P27" s="19">
        <f t="shared" si="1"/>
        <v>9</v>
      </c>
      <c r="Q27" s="13">
        <v>19</v>
      </c>
      <c r="R27" s="1"/>
      <c r="T27" s="56"/>
      <c r="U27" s="64"/>
      <c r="V27" s="57"/>
      <c r="W27" s="64"/>
    </row>
    <row r="28" spans="1:23" ht="12.75" customHeight="1">
      <c r="A28" s="1" t="s">
        <v>68</v>
      </c>
      <c r="B28" s="5" t="s">
        <v>69</v>
      </c>
      <c r="C28" s="15" t="s">
        <v>63</v>
      </c>
      <c r="D28" s="14">
        <v>1893</v>
      </c>
      <c r="E28" s="55">
        <f t="shared" si="0"/>
        <v>39.99951163528923</v>
      </c>
      <c r="F28" s="14">
        <v>16381</v>
      </c>
      <c r="G28" s="14">
        <v>24572</v>
      </c>
      <c r="H28" s="13">
        <f t="shared" si="2"/>
        <v>40953</v>
      </c>
      <c r="I28" s="12" t="s">
        <v>21</v>
      </c>
      <c r="J28" s="12">
        <v>0</v>
      </c>
      <c r="K28" s="15">
        <v>5</v>
      </c>
      <c r="L28" s="15" t="s">
        <v>188</v>
      </c>
      <c r="M28" s="15">
        <v>1</v>
      </c>
      <c r="N28" s="13" t="s">
        <v>178</v>
      </c>
      <c r="O28" s="13">
        <v>2</v>
      </c>
      <c r="P28" s="19">
        <f t="shared" si="1"/>
        <v>8</v>
      </c>
      <c r="Q28" s="13">
        <v>32</v>
      </c>
      <c r="R28" s="1"/>
      <c r="T28" s="56"/>
      <c r="U28" s="64"/>
      <c r="V28" s="57"/>
      <c r="W28" s="64"/>
    </row>
    <row r="29" spans="1:23" ht="12.75" customHeight="1">
      <c r="A29" s="1" t="s">
        <v>70</v>
      </c>
      <c r="B29" s="5" t="s">
        <v>71</v>
      </c>
      <c r="C29" s="15" t="s">
        <v>72</v>
      </c>
      <c r="D29" s="13">
        <v>203</v>
      </c>
      <c r="E29" s="55">
        <f t="shared" si="0"/>
        <v>60.00124007936508</v>
      </c>
      <c r="F29" s="30">
        <v>9677</v>
      </c>
      <c r="G29" s="30">
        <v>6451</v>
      </c>
      <c r="H29" s="13">
        <f t="shared" si="2"/>
        <v>16128</v>
      </c>
      <c r="I29" s="12" t="s">
        <v>52</v>
      </c>
      <c r="J29" s="12"/>
      <c r="K29" s="15"/>
      <c r="L29" s="15"/>
      <c r="M29" s="15"/>
      <c r="N29" s="13"/>
      <c r="O29" s="13"/>
      <c r="P29" s="19">
        <f t="shared" si="1"/>
        <v>0</v>
      </c>
      <c r="Q29" s="13"/>
      <c r="R29" s="1" t="s">
        <v>209</v>
      </c>
      <c r="T29" s="56"/>
      <c r="U29" s="64"/>
      <c r="V29" s="57"/>
      <c r="W29" s="64"/>
    </row>
    <row r="30" spans="1:23" ht="12.75" customHeight="1">
      <c r="A30" s="1" t="s">
        <v>73</v>
      </c>
      <c r="B30" s="5" t="s">
        <v>74</v>
      </c>
      <c r="C30" s="31" t="s">
        <v>72</v>
      </c>
      <c r="D30" s="14">
        <v>1178</v>
      </c>
      <c r="E30" s="55">
        <f t="shared" si="0"/>
        <v>40</v>
      </c>
      <c r="F30" s="14">
        <v>15516</v>
      </c>
      <c r="G30" s="14">
        <v>23274</v>
      </c>
      <c r="H30" s="13">
        <f t="shared" si="2"/>
        <v>38790</v>
      </c>
      <c r="I30" s="12" t="s">
        <v>21</v>
      </c>
      <c r="J30" s="42">
        <v>44615</v>
      </c>
      <c r="K30" s="15">
        <v>2</v>
      </c>
      <c r="L30" s="15" t="s">
        <v>187</v>
      </c>
      <c r="M30" s="15">
        <v>1</v>
      </c>
      <c r="N30" s="13" t="s">
        <v>178</v>
      </c>
      <c r="O30" s="13">
        <v>2</v>
      </c>
      <c r="P30" s="19">
        <f t="shared" si="1"/>
        <v>5</v>
      </c>
      <c r="Q30" s="13">
        <v>59</v>
      </c>
      <c r="R30" s="1"/>
      <c r="T30" s="56"/>
      <c r="U30" s="64"/>
      <c r="V30" s="57"/>
      <c r="W30" s="64"/>
    </row>
    <row r="31" spans="1:23" ht="12.75" customHeight="1">
      <c r="A31" s="1" t="s">
        <v>75</v>
      </c>
      <c r="B31" s="5" t="s">
        <v>76</v>
      </c>
      <c r="C31" s="15" t="s">
        <v>72</v>
      </c>
      <c r="D31" s="13">
        <v>198</v>
      </c>
      <c r="E31" s="55">
        <f t="shared" si="0"/>
        <v>59.99905401570334</v>
      </c>
      <c r="F31" s="30">
        <v>25370</v>
      </c>
      <c r="G31" s="30">
        <v>16914</v>
      </c>
      <c r="H31" s="13">
        <f t="shared" si="2"/>
        <v>42284</v>
      </c>
      <c r="I31" s="12" t="s">
        <v>52</v>
      </c>
      <c r="J31" s="12"/>
      <c r="K31" s="15"/>
      <c r="L31" s="15"/>
      <c r="M31" s="15"/>
      <c r="N31" s="13"/>
      <c r="O31" s="13"/>
      <c r="P31" s="19">
        <f t="shared" si="1"/>
        <v>0</v>
      </c>
      <c r="Q31" s="13"/>
      <c r="R31" s="1" t="s">
        <v>209</v>
      </c>
      <c r="T31" s="56"/>
      <c r="U31" s="64"/>
      <c r="V31" s="57"/>
      <c r="W31" s="64"/>
    </row>
    <row r="32" spans="1:23" ht="12.75" customHeight="1">
      <c r="A32" s="1" t="s">
        <v>77</v>
      </c>
      <c r="B32" s="5" t="s">
        <v>78</v>
      </c>
      <c r="C32" s="15" t="s">
        <v>72</v>
      </c>
      <c r="D32" s="13">
        <v>354</v>
      </c>
      <c r="E32" s="55">
        <f t="shared" si="0"/>
        <v>60.00286512427476</v>
      </c>
      <c r="F32" s="14">
        <v>8377</v>
      </c>
      <c r="G32" s="14">
        <v>5584</v>
      </c>
      <c r="H32" s="13">
        <f t="shared" si="2"/>
        <v>13961</v>
      </c>
      <c r="I32" s="12" t="s">
        <v>21</v>
      </c>
      <c r="J32" s="12">
        <v>0</v>
      </c>
      <c r="K32" s="15">
        <v>5</v>
      </c>
      <c r="L32" s="15" t="s">
        <v>186</v>
      </c>
      <c r="M32" s="15">
        <v>1</v>
      </c>
      <c r="N32" s="13" t="s">
        <v>178</v>
      </c>
      <c r="O32" s="13">
        <v>2</v>
      </c>
      <c r="P32" s="19">
        <f t="shared" si="1"/>
        <v>8</v>
      </c>
      <c r="Q32" s="13">
        <v>33</v>
      </c>
      <c r="R32" s="1"/>
      <c r="T32" s="56"/>
      <c r="U32" s="64"/>
      <c r="V32" s="57"/>
      <c r="W32" s="64"/>
    </row>
    <row r="33" spans="1:23" ht="12.75" customHeight="1">
      <c r="A33" s="1" t="s">
        <v>79</v>
      </c>
      <c r="B33" s="5" t="s">
        <v>80</v>
      </c>
      <c r="C33" s="31" t="s">
        <v>81</v>
      </c>
      <c r="D33" s="13">
        <v>396</v>
      </c>
      <c r="E33" s="55">
        <f t="shared" si="0"/>
        <v>60.00099166997224</v>
      </c>
      <c r="F33" s="14">
        <v>24202</v>
      </c>
      <c r="G33" s="14">
        <v>16134</v>
      </c>
      <c r="H33" s="13">
        <f t="shared" si="2"/>
        <v>40336</v>
      </c>
      <c r="I33" s="12" t="s">
        <v>21</v>
      </c>
      <c r="J33" s="42">
        <v>28759</v>
      </c>
      <c r="K33" s="15">
        <v>3</v>
      </c>
      <c r="L33" s="15" t="s">
        <v>180</v>
      </c>
      <c r="M33" s="15">
        <v>3</v>
      </c>
      <c r="N33" s="13" t="s">
        <v>178</v>
      </c>
      <c r="O33" s="13">
        <v>2</v>
      </c>
      <c r="P33" s="19">
        <f t="shared" si="1"/>
        <v>8</v>
      </c>
      <c r="Q33" s="13">
        <v>34</v>
      </c>
      <c r="R33" s="1"/>
      <c r="T33" s="56"/>
      <c r="U33" s="64"/>
      <c r="V33" s="57"/>
      <c r="W33" s="64"/>
    </row>
    <row r="34" spans="1:23" ht="12.75" customHeight="1">
      <c r="A34" s="1" t="s">
        <v>82</v>
      </c>
      <c r="B34" s="5" t="s">
        <v>205</v>
      </c>
      <c r="C34" s="15" t="s">
        <v>81</v>
      </c>
      <c r="D34" s="13">
        <v>655</v>
      </c>
      <c r="E34" s="55">
        <f t="shared" si="0"/>
        <v>49.99539071382478</v>
      </c>
      <c r="F34" s="14">
        <v>16270</v>
      </c>
      <c r="G34" s="14">
        <v>16273</v>
      </c>
      <c r="H34" s="13">
        <f t="shared" si="2"/>
        <v>32543</v>
      </c>
      <c r="I34" s="12" t="s">
        <v>21</v>
      </c>
      <c r="J34" s="42">
        <v>23604</v>
      </c>
      <c r="K34" s="15">
        <v>3</v>
      </c>
      <c r="L34" s="15" t="s">
        <v>185</v>
      </c>
      <c r="M34" s="15">
        <v>1</v>
      </c>
      <c r="N34" s="13" t="s">
        <v>178</v>
      </c>
      <c r="O34" s="13">
        <v>2</v>
      </c>
      <c r="P34" s="19">
        <f t="shared" si="1"/>
        <v>6</v>
      </c>
      <c r="Q34" s="13">
        <v>53</v>
      </c>
      <c r="R34" s="1"/>
      <c r="T34" s="56"/>
      <c r="U34" s="64"/>
      <c r="V34" s="57"/>
      <c r="W34" s="64"/>
    </row>
    <row r="35" spans="1:23" ht="12.75" customHeight="1">
      <c r="A35" s="1" t="s">
        <v>83</v>
      </c>
      <c r="B35" s="5" t="s">
        <v>204</v>
      </c>
      <c r="C35" s="15" t="s">
        <v>81</v>
      </c>
      <c r="D35" s="13">
        <v>847</v>
      </c>
      <c r="E35" s="55">
        <f t="shared" si="0"/>
        <v>37.19490876088881</v>
      </c>
      <c r="F35" s="14">
        <v>50000</v>
      </c>
      <c r="G35" s="14">
        <v>84427</v>
      </c>
      <c r="H35" s="13">
        <f t="shared" si="2"/>
        <v>134427</v>
      </c>
      <c r="I35" s="12" t="s">
        <v>21</v>
      </c>
      <c r="J35" s="12">
        <v>0</v>
      </c>
      <c r="K35" s="15">
        <v>5</v>
      </c>
      <c r="L35" s="15" t="s">
        <v>181</v>
      </c>
      <c r="M35" s="15">
        <v>2</v>
      </c>
      <c r="N35" s="13" t="s">
        <v>178</v>
      </c>
      <c r="O35" s="13">
        <v>2</v>
      </c>
      <c r="P35" s="19">
        <f t="shared" si="1"/>
        <v>9</v>
      </c>
      <c r="Q35" s="13">
        <v>20</v>
      </c>
      <c r="R35" s="1"/>
      <c r="S35" s="9"/>
      <c r="T35" s="56"/>
      <c r="U35" s="64"/>
      <c r="V35" s="57"/>
      <c r="W35" s="64"/>
    </row>
    <row r="36" spans="1:23" ht="12.75" customHeight="1">
      <c r="A36" s="1" t="s">
        <v>84</v>
      </c>
      <c r="B36" s="5" t="s">
        <v>85</v>
      </c>
      <c r="C36" s="15" t="s">
        <v>81</v>
      </c>
      <c r="D36" s="13">
        <v>565</v>
      </c>
      <c r="E36" s="55">
        <f t="shared" si="0"/>
        <v>50</v>
      </c>
      <c r="F36" s="30">
        <v>14796</v>
      </c>
      <c r="G36" s="30">
        <v>14796</v>
      </c>
      <c r="H36" s="13">
        <f t="shared" si="2"/>
        <v>29592</v>
      </c>
      <c r="I36" s="12" t="s">
        <v>52</v>
      </c>
      <c r="J36" s="12"/>
      <c r="K36" s="15"/>
      <c r="L36" s="15"/>
      <c r="M36" s="15"/>
      <c r="N36" s="13"/>
      <c r="O36" s="13"/>
      <c r="P36" s="19">
        <f t="shared" si="1"/>
        <v>0</v>
      </c>
      <c r="Q36" s="13"/>
      <c r="R36" s="1" t="s">
        <v>209</v>
      </c>
      <c r="S36" s="9"/>
      <c r="T36" s="56"/>
      <c r="U36" s="64"/>
      <c r="V36" s="57"/>
      <c r="W36" s="64"/>
    </row>
    <row r="37" spans="1:23" ht="12.75" customHeight="1">
      <c r="A37" s="1" t="s">
        <v>86</v>
      </c>
      <c r="B37" s="5" t="s">
        <v>87</v>
      </c>
      <c r="C37" s="15" t="s">
        <v>81</v>
      </c>
      <c r="D37" s="13">
        <v>727</v>
      </c>
      <c r="E37" s="55">
        <f t="shared" si="0"/>
        <v>49.75799520513864</v>
      </c>
      <c r="F37" s="30">
        <v>11000</v>
      </c>
      <c r="G37" s="30">
        <v>11107</v>
      </c>
      <c r="H37" s="13">
        <f t="shared" si="2"/>
        <v>22107</v>
      </c>
      <c r="I37" s="12" t="s">
        <v>52</v>
      </c>
      <c r="J37" s="12"/>
      <c r="K37" s="16"/>
      <c r="L37" s="15"/>
      <c r="M37" s="15"/>
      <c r="N37" s="13"/>
      <c r="O37" s="13"/>
      <c r="P37" s="19">
        <f t="shared" si="1"/>
        <v>0</v>
      </c>
      <c r="Q37" s="13"/>
      <c r="R37" s="1" t="s">
        <v>209</v>
      </c>
      <c r="T37" s="56"/>
      <c r="U37" s="64"/>
      <c r="V37" s="57"/>
      <c r="W37" s="64"/>
    </row>
    <row r="38" spans="1:23" ht="12.75" customHeight="1">
      <c r="A38" s="1" t="s">
        <v>88</v>
      </c>
      <c r="B38" s="5" t="s">
        <v>89</v>
      </c>
      <c r="C38" s="15" t="s">
        <v>81</v>
      </c>
      <c r="D38" s="13">
        <v>341</v>
      </c>
      <c r="E38" s="55">
        <f t="shared" si="0"/>
        <v>60</v>
      </c>
      <c r="F38" s="14">
        <v>14730</v>
      </c>
      <c r="G38" s="14">
        <v>9820</v>
      </c>
      <c r="H38" s="13">
        <f t="shared" si="2"/>
        <v>24550</v>
      </c>
      <c r="I38" s="12" t="s">
        <v>21</v>
      </c>
      <c r="J38" s="42">
        <v>5510</v>
      </c>
      <c r="K38" s="15">
        <v>4</v>
      </c>
      <c r="L38" s="15" t="s">
        <v>184</v>
      </c>
      <c r="M38" s="15">
        <v>1</v>
      </c>
      <c r="N38" s="13" t="s">
        <v>178</v>
      </c>
      <c r="O38" s="13">
        <v>2</v>
      </c>
      <c r="P38" s="19">
        <f t="shared" si="1"/>
        <v>7</v>
      </c>
      <c r="Q38" s="13">
        <v>41</v>
      </c>
      <c r="R38" s="1"/>
      <c r="T38" s="56"/>
      <c r="U38" s="64"/>
      <c r="V38" s="57"/>
      <c r="W38" s="64"/>
    </row>
    <row r="39" spans="1:23" ht="12.75" customHeight="1">
      <c r="A39" s="10" t="s">
        <v>90</v>
      </c>
      <c r="B39" s="11" t="s">
        <v>203</v>
      </c>
      <c r="C39" s="21" t="s">
        <v>81</v>
      </c>
      <c r="D39" s="22">
        <v>376</v>
      </c>
      <c r="E39" s="55">
        <f t="shared" si="0"/>
        <v>40.116174621234805</v>
      </c>
      <c r="F39" s="74">
        <v>33495</v>
      </c>
      <c r="G39" s="32">
        <v>50000</v>
      </c>
      <c r="H39" s="22">
        <f t="shared" si="2"/>
        <v>83495</v>
      </c>
      <c r="I39" s="23" t="s">
        <v>52</v>
      </c>
      <c r="J39" s="23"/>
      <c r="K39" s="15"/>
      <c r="L39" s="15"/>
      <c r="M39" s="15"/>
      <c r="N39" s="13"/>
      <c r="O39" s="13"/>
      <c r="P39" s="19">
        <v>0</v>
      </c>
      <c r="Q39" s="13"/>
      <c r="R39" s="1" t="s">
        <v>209</v>
      </c>
      <c r="T39" s="56"/>
      <c r="U39" s="63"/>
      <c r="V39" s="57"/>
      <c r="W39" s="63"/>
    </row>
    <row r="40" spans="1:23" ht="12.75" customHeight="1">
      <c r="A40" s="1" t="s">
        <v>91</v>
      </c>
      <c r="B40" s="5" t="s">
        <v>92</v>
      </c>
      <c r="C40" s="15" t="s">
        <v>93</v>
      </c>
      <c r="D40" s="14">
        <v>16610</v>
      </c>
      <c r="E40" s="55">
        <f t="shared" si="0"/>
        <v>34.29943405933802</v>
      </c>
      <c r="F40" s="14">
        <v>16000</v>
      </c>
      <c r="G40" s="14">
        <v>30648</v>
      </c>
      <c r="H40" s="13">
        <f t="shared" si="2"/>
        <v>46648</v>
      </c>
      <c r="I40" s="13" t="s">
        <v>21</v>
      </c>
      <c r="J40" s="13">
        <v>0</v>
      </c>
      <c r="K40" s="15">
        <v>5</v>
      </c>
      <c r="L40" s="15" t="s">
        <v>186</v>
      </c>
      <c r="M40" s="15">
        <v>1</v>
      </c>
      <c r="N40" s="13" t="s">
        <v>178</v>
      </c>
      <c r="O40" s="13">
        <v>2</v>
      </c>
      <c r="P40" s="19">
        <f t="shared" si="1"/>
        <v>8</v>
      </c>
      <c r="Q40" s="13">
        <v>35</v>
      </c>
      <c r="R40" s="1"/>
      <c r="S40" s="9"/>
      <c r="T40" s="56"/>
      <c r="U40" s="64"/>
      <c r="V40" s="57"/>
      <c r="W40" s="64"/>
    </row>
    <row r="41" spans="1:23" ht="12.75" customHeight="1">
      <c r="A41" s="1" t="s">
        <v>94</v>
      </c>
      <c r="B41" s="5" t="s">
        <v>95</v>
      </c>
      <c r="C41" s="15" t="s">
        <v>93</v>
      </c>
      <c r="D41" s="13">
        <v>683</v>
      </c>
      <c r="E41" s="55">
        <f t="shared" si="0"/>
        <v>50</v>
      </c>
      <c r="F41" s="14">
        <v>41341</v>
      </c>
      <c r="G41" s="14">
        <v>41341</v>
      </c>
      <c r="H41" s="13">
        <f t="shared" si="2"/>
        <v>82682</v>
      </c>
      <c r="I41" s="13" t="s">
        <v>21</v>
      </c>
      <c r="J41" s="13">
        <v>0</v>
      </c>
      <c r="K41" s="15">
        <v>5</v>
      </c>
      <c r="L41" s="15" t="s">
        <v>181</v>
      </c>
      <c r="M41" s="15">
        <v>2</v>
      </c>
      <c r="N41" s="13" t="s">
        <v>178</v>
      </c>
      <c r="O41" s="13">
        <v>2</v>
      </c>
      <c r="P41" s="19">
        <f t="shared" si="1"/>
        <v>9</v>
      </c>
      <c r="Q41" s="13">
        <v>21</v>
      </c>
      <c r="R41" s="1"/>
      <c r="T41" s="56"/>
      <c r="U41" s="63"/>
      <c r="V41" s="58"/>
      <c r="W41" s="63"/>
    </row>
    <row r="42" spans="1:23" ht="12.75" customHeight="1">
      <c r="A42" s="1" t="s">
        <v>96</v>
      </c>
      <c r="B42" s="5" t="s">
        <v>183</v>
      </c>
      <c r="C42" s="15" t="s">
        <v>93</v>
      </c>
      <c r="D42" s="13">
        <v>493</v>
      </c>
      <c r="E42" s="55">
        <f t="shared" si="0"/>
        <v>59.523809523809526</v>
      </c>
      <c r="F42" s="14">
        <v>50000</v>
      </c>
      <c r="G42" s="14">
        <v>34000</v>
      </c>
      <c r="H42" s="13">
        <f t="shared" si="2"/>
        <v>84000</v>
      </c>
      <c r="I42" s="13" t="s">
        <v>21</v>
      </c>
      <c r="J42" s="13">
        <v>0</v>
      </c>
      <c r="K42" s="15">
        <v>5</v>
      </c>
      <c r="L42" s="15" t="s">
        <v>180</v>
      </c>
      <c r="M42" s="15">
        <v>3</v>
      </c>
      <c r="N42" s="13" t="s">
        <v>178</v>
      </c>
      <c r="O42" s="13">
        <v>2</v>
      </c>
      <c r="P42" s="19">
        <f t="shared" si="1"/>
        <v>10</v>
      </c>
      <c r="Q42" s="13">
        <v>6</v>
      </c>
      <c r="R42" s="1"/>
      <c r="T42" s="56"/>
      <c r="U42" s="64"/>
      <c r="V42" s="57"/>
      <c r="W42" s="64"/>
    </row>
    <row r="43" spans="1:23" ht="12.75" customHeight="1">
      <c r="A43" s="10" t="s">
        <v>97</v>
      </c>
      <c r="B43" s="11" t="s">
        <v>98</v>
      </c>
      <c r="C43" s="21" t="s">
        <v>93</v>
      </c>
      <c r="D43" s="22">
        <v>181</v>
      </c>
      <c r="E43" s="55">
        <f t="shared" si="0"/>
        <v>60.00068462670729</v>
      </c>
      <c r="F43" s="32">
        <v>17528</v>
      </c>
      <c r="G43" s="32">
        <v>11685</v>
      </c>
      <c r="H43" s="22">
        <f t="shared" si="2"/>
        <v>29213</v>
      </c>
      <c r="I43" s="22" t="s">
        <v>21</v>
      </c>
      <c r="J43" s="22">
        <v>0</v>
      </c>
      <c r="K43" s="15">
        <v>5</v>
      </c>
      <c r="L43" s="15" t="s">
        <v>180</v>
      </c>
      <c r="M43" s="15">
        <v>3</v>
      </c>
      <c r="N43" s="13" t="s">
        <v>178</v>
      </c>
      <c r="O43" s="13">
        <v>2</v>
      </c>
      <c r="P43" s="19">
        <f t="shared" si="1"/>
        <v>10</v>
      </c>
      <c r="Q43" s="13">
        <v>7</v>
      </c>
      <c r="R43" s="1"/>
      <c r="T43" s="56"/>
      <c r="U43" s="64"/>
      <c r="V43" s="57"/>
      <c r="W43" s="64"/>
    </row>
    <row r="44" spans="1:23" ht="12.75" customHeight="1">
      <c r="A44" s="1" t="s">
        <v>99</v>
      </c>
      <c r="B44" s="5" t="s">
        <v>100</v>
      </c>
      <c r="C44" s="15" t="s">
        <v>93</v>
      </c>
      <c r="D44" s="13">
        <v>670</v>
      </c>
      <c r="E44" s="55">
        <f t="shared" si="0"/>
        <v>50</v>
      </c>
      <c r="F44" s="14">
        <v>45000</v>
      </c>
      <c r="G44" s="14">
        <v>45000</v>
      </c>
      <c r="H44" s="13">
        <f t="shared" si="2"/>
        <v>90000</v>
      </c>
      <c r="I44" s="13" t="s">
        <v>21</v>
      </c>
      <c r="J44" s="13">
        <v>0</v>
      </c>
      <c r="K44" s="15">
        <v>5</v>
      </c>
      <c r="L44" s="30" t="s">
        <v>180</v>
      </c>
      <c r="M44" s="30">
        <v>3</v>
      </c>
      <c r="N44" s="13" t="s">
        <v>178</v>
      </c>
      <c r="O44" s="13">
        <v>2</v>
      </c>
      <c r="P44" s="19">
        <f t="shared" si="1"/>
        <v>10</v>
      </c>
      <c r="Q44" s="13">
        <v>8</v>
      </c>
      <c r="R44" s="1"/>
      <c r="T44" s="56"/>
      <c r="U44" s="64"/>
      <c r="V44" s="57"/>
      <c r="W44" s="64"/>
    </row>
    <row r="45" spans="1:23" ht="12.75" customHeight="1">
      <c r="A45" s="2" t="s">
        <v>101</v>
      </c>
      <c r="B45" s="7" t="s">
        <v>102</v>
      </c>
      <c r="C45" s="18" t="s">
        <v>93</v>
      </c>
      <c r="D45" s="19">
        <v>329</v>
      </c>
      <c r="E45" s="55">
        <f t="shared" si="0"/>
        <v>60</v>
      </c>
      <c r="F45" s="33">
        <v>41412</v>
      </c>
      <c r="G45" s="33">
        <v>27608</v>
      </c>
      <c r="H45" s="19">
        <f t="shared" si="2"/>
        <v>69020</v>
      </c>
      <c r="I45" s="20" t="s">
        <v>21</v>
      </c>
      <c r="J45" s="54">
        <v>13968</v>
      </c>
      <c r="K45" s="15">
        <v>4</v>
      </c>
      <c r="L45" s="15" t="s">
        <v>180</v>
      </c>
      <c r="M45" s="15">
        <v>3</v>
      </c>
      <c r="N45" s="13" t="s">
        <v>178</v>
      </c>
      <c r="O45" s="13">
        <v>2</v>
      </c>
      <c r="P45" s="19">
        <f t="shared" si="1"/>
        <v>9</v>
      </c>
      <c r="Q45" s="13">
        <v>22</v>
      </c>
      <c r="R45" s="1"/>
      <c r="T45" s="56"/>
      <c r="U45" s="63"/>
      <c r="V45" s="57"/>
      <c r="W45" s="63"/>
    </row>
    <row r="46" spans="1:23" ht="12.75" customHeight="1">
      <c r="A46" s="1" t="s">
        <v>103</v>
      </c>
      <c r="B46" s="5" t="s">
        <v>104</v>
      </c>
      <c r="C46" s="15" t="s">
        <v>93</v>
      </c>
      <c r="D46" s="14">
        <v>1221</v>
      </c>
      <c r="E46" s="55">
        <f t="shared" si="0"/>
        <v>39.996977938954366</v>
      </c>
      <c r="F46" s="14">
        <v>7941</v>
      </c>
      <c r="G46" s="14">
        <v>11913</v>
      </c>
      <c r="H46" s="13">
        <f t="shared" si="2"/>
        <v>19854</v>
      </c>
      <c r="I46" s="12" t="s">
        <v>21</v>
      </c>
      <c r="J46" s="42">
        <v>16210</v>
      </c>
      <c r="K46" s="15">
        <v>3</v>
      </c>
      <c r="L46" s="15" t="s">
        <v>179</v>
      </c>
      <c r="M46" s="15">
        <v>2</v>
      </c>
      <c r="N46" s="13" t="s">
        <v>178</v>
      </c>
      <c r="O46" s="13">
        <v>2</v>
      </c>
      <c r="P46" s="19">
        <f t="shared" si="1"/>
        <v>7</v>
      </c>
      <c r="Q46" s="13">
        <v>42</v>
      </c>
      <c r="R46" s="1"/>
      <c r="T46" s="56"/>
      <c r="U46" s="63"/>
      <c r="V46" s="57"/>
      <c r="W46" s="65"/>
    </row>
    <row r="47" spans="1:23" ht="12.75" customHeight="1">
      <c r="A47" s="1" t="s">
        <v>105</v>
      </c>
      <c r="B47" s="5" t="s">
        <v>104</v>
      </c>
      <c r="C47" s="15" t="s">
        <v>93</v>
      </c>
      <c r="D47" s="14">
        <v>1221</v>
      </c>
      <c r="E47" s="55">
        <f t="shared" si="0"/>
        <v>39.99547050164194</v>
      </c>
      <c r="F47" s="14">
        <v>7064</v>
      </c>
      <c r="G47" s="14">
        <v>10598</v>
      </c>
      <c r="H47" s="13">
        <f t="shared" si="2"/>
        <v>17662</v>
      </c>
      <c r="I47" s="12" t="s">
        <v>21</v>
      </c>
      <c r="J47" s="42">
        <v>16210</v>
      </c>
      <c r="K47" s="15">
        <v>3</v>
      </c>
      <c r="L47" s="15" t="s">
        <v>182</v>
      </c>
      <c r="M47" s="15">
        <v>1</v>
      </c>
      <c r="N47" s="13" t="s">
        <v>178</v>
      </c>
      <c r="O47" s="13">
        <v>2</v>
      </c>
      <c r="P47" s="19">
        <f t="shared" si="1"/>
        <v>6</v>
      </c>
      <c r="Q47" s="13">
        <v>54</v>
      </c>
      <c r="R47" s="1"/>
      <c r="T47" s="56"/>
      <c r="U47" s="64"/>
      <c r="V47" s="57"/>
      <c r="W47" s="62"/>
    </row>
    <row r="48" spans="1:23" ht="12.75" customHeight="1">
      <c r="A48" s="1" t="s">
        <v>106</v>
      </c>
      <c r="B48" s="5" t="s">
        <v>107</v>
      </c>
      <c r="C48" s="15" t="s">
        <v>93</v>
      </c>
      <c r="D48" s="13">
        <v>62</v>
      </c>
      <c r="E48" s="55">
        <f t="shared" si="0"/>
        <v>59.99905513299003</v>
      </c>
      <c r="F48" s="14">
        <v>12700</v>
      </c>
      <c r="G48" s="14">
        <v>8467</v>
      </c>
      <c r="H48" s="13">
        <f t="shared" si="2"/>
        <v>21167</v>
      </c>
      <c r="I48" s="12" t="s">
        <v>21</v>
      </c>
      <c r="J48" s="42">
        <v>25740</v>
      </c>
      <c r="K48" s="15">
        <v>3</v>
      </c>
      <c r="L48" s="15" t="s">
        <v>177</v>
      </c>
      <c r="M48" s="15">
        <v>1</v>
      </c>
      <c r="N48" s="13" t="s">
        <v>178</v>
      </c>
      <c r="O48" s="13">
        <v>2</v>
      </c>
      <c r="P48" s="19">
        <f t="shared" si="1"/>
        <v>6</v>
      </c>
      <c r="Q48" s="13">
        <v>55</v>
      </c>
      <c r="R48" s="1"/>
      <c r="T48" s="56"/>
      <c r="U48" s="64"/>
      <c r="V48" s="59"/>
      <c r="W48" s="62"/>
    </row>
    <row r="49" spans="1:23" ht="12.75" customHeight="1">
      <c r="A49" s="1" t="s">
        <v>108</v>
      </c>
      <c r="B49" s="5" t="s">
        <v>109</v>
      </c>
      <c r="C49" s="15" t="s">
        <v>93</v>
      </c>
      <c r="D49" s="14">
        <v>5831</v>
      </c>
      <c r="E49" s="55">
        <f t="shared" si="0"/>
        <v>7.617515410233675</v>
      </c>
      <c r="F49" s="14">
        <v>50000</v>
      </c>
      <c r="G49" s="14">
        <v>606382</v>
      </c>
      <c r="H49" s="13">
        <f t="shared" si="2"/>
        <v>656382</v>
      </c>
      <c r="I49" s="12" t="s">
        <v>21</v>
      </c>
      <c r="J49" s="12">
        <v>0</v>
      </c>
      <c r="K49" s="15">
        <v>5</v>
      </c>
      <c r="L49" s="15" t="s">
        <v>181</v>
      </c>
      <c r="M49" s="15">
        <v>2</v>
      </c>
      <c r="N49" s="13" t="s">
        <v>178</v>
      </c>
      <c r="O49" s="13">
        <v>2</v>
      </c>
      <c r="P49" s="19">
        <f t="shared" si="1"/>
        <v>9</v>
      </c>
      <c r="Q49" s="13">
        <v>23</v>
      </c>
      <c r="R49" s="1"/>
      <c r="T49" s="56"/>
      <c r="U49" s="64"/>
      <c r="V49" s="59"/>
      <c r="W49" s="62"/>
    </row>
    <row r="50" spans="1:23" ht="12.75" customHeight="1">
      <c r="A50" s="1" t="s">
        <v>110</v>
      </c>
      <c r="B50" s="5" t="s">
        <v>109</v>
      </c>
      <c r="C50" s="15" t="s">
        <v>93</v>
      </c>
      <c r="D50" s="14">
        <v>5831</v>
      </c>
      <c r="E50" s="55">
        <f t="shared" si="0"/>
        <v>39.9997004328745</v>
      </c>
      <c r="F50" s="30">
        <v>26705</v>
      </c>
      <c r="G50" s="14">
        <v>40058</v>
      </c>
      <c r="H50" s="14">
        <f aca="true" t="shared" si="3" ref="H50:H80">F50+G50</f>
        <v>66763</v>
      </c>
      <c r="I50" s="12" t="s">
        <v>21</v>
      </c>
      <c r="J50" s="12">
        <v>0</v>
      </c>
      <c r="K50" s="15">
        <v>5</v>
      </c>
      <c r="L50" s="15" t="s">
        <v>180</v>
      </c>
      <c r="M50" s="15">
        <v>3</v>
      </c>
      <c r="N50" s="13" t="s">
        <v>178</v>
      </c>
      <c r="O50" s="13">
        <v>2</v>
      </c>
      <c r="P50" s="19">
        <f t="shared" si="1"/>
        <v>10</v>
      </c>
      <c r="Q50" s="13">
        <v>9</v>
      </c>
      <c r="R50" s="1"/>
      <c r="T50" s="56"/>
      <c r="U50" s="63"/>
      <c r="V50" s="57"/>
      <c r="W50" s="62"/>
    </row>
    <row r="51" spans="1:23" ht="12.75" customHeight="1">
      <c r="A51" s="1" t="s">
        <v>111</v>
      </c>
      <c r="B51" s="5" t="s">
        <v>112</v>
      </c>
      <c r="C51" s="15" t="s">
        <v>93</v>
      </c>
      <c r="D51" s="13">
        <v>591</v>
      </c>
      <c r="E51" s="55">
        <f t="shared" si="0"/>
        <v>49.99358275043316</v>
      </c>
      <c r="F51" s="14">
        <v>31162</v>
      </c>
      <c r="G51" s="14">
        <v>31170</v>
      </c>
      <c r="H51" s="14">
        <f t="shared" si="3"/>
        <v>62332</v>
      </c>
      <c r="I51" s="12" t="s">
        <v>21</v>
      </c>
      <c r="J51" s="12">
        <v>0</v>
      </c>
      <c r="K51" s="15">
        <v>5</v>
      </c>
      <c r="L51" s="15" t="s">
        <v>181</v>
      </c>
      <c r="M51" s="15">
        <v>2</v>
      </c>
      <c r="N51" s="13" t="s">
        <v>178</v>
      </c>
      <c r="O51" s="13">
        <v>2</v>
      </c>
      <c r="P51" s="19">
        <f t="shared" si="1"/>
        <v>9</v>
      </c>
      <c r="Q51" s="13">
        <v>24</v>
      </c>
      <c r="R51" s="1"/>
      <c r="T51" s="56"/>
      <c r="U51" s="63"/>
      <c r="V51" s="57"/>
      <c r="W51" s="62"/>
    </row>
    <row r="52" spans="1:23" ht="12.75" customHeight="1">
      <c r="A52" s="1" t="s">
        <v>113</v>
      </c>
      <c r="B52" s="5" t="s">
        <v>114</v>
      </c>
      <c r="C52" s="15" t="s">
        <v>93</v>
      </c>
      <c r="D52" s="13">
        <v>218</v>
      </c>
      <c r="E52" s="55">
        <f t="shared" si="0"/>
        <v>59.99923553245165</v>
      </c>
      <c r="F52" s="30">
        <v>15697</v>
      </c>
      <c r="G52" s="14">
        <v>10465</v>
      </c>
      <c r="H52" s="14">
        <f t="shared" si="3"/>
        <v>26162</v>
      </c>
      <c r="I52" s="12" t="s">
        <v>52</v>
      </c>
      <c r="J52" s="12"/>
      <c r="K52" s="15"/>
      <c r="L52" s="15"/>
      <c r="M52" s="15"/>
      <c r="N52" s="13"/>
      <c r="O52" s="13"/>
      <c r="P52" s="19">
        <f t="shared" si="1"/>
        <v>0</v>
      </c>
      <c r="Q52" s="13"/>
      <c r="R52" s="1" t="s">
        <v>209</v>
      </c>
      <c r="T52" s="56"/>
      <c r="U52" s="63"/>
      <c r="V52" s="57"/>
      <c r="W52" s="62"/>
    </row>
    <row r="53" spans="1:23" ht="12.75" customHeight="1">
      <c r="A53" s="8" t="s">
        <v>115</v>
      </c>
      <c r="B53" s="5" t="s">
        <v>116</v>
      </c>
      <c r="C53" s="15" t="s">
        <v>93</v>
      </c>
      <c r="D53" s="24">
        <v>423</v>
      </c>
      <c r="E53" s="55">
        <f t="shared" si="0"/>
        <v>60</v>
      </c>
      <c r="F53" s="34">
        <v>24000</v>
      </c>
      <c r="G53" s="34">
        <v>16000</v>
      </c>
      <c r="H53" s="34">
        <f t="shared" si="3"/>
        <v>40000</v>
      </c>
      <c r="I53" s="25" t="s">
        <v>21</v>
      </c>
      <c r="J53" s="53">
        <v>12830</v>
      </c>
      <c r="K53" s="26">
        <v>4</v>
      </c>
      <c r="L53" s="15" t="s">
        <v>181</v>
      </c>
      <c r="M53" s="15">
        <v>2</v>
      </c>
      <c r="N53" s="13" t="s">
        <v>178</v>
      </c>
      <c r="O53" s="13">
        <v>2</v>
      </c>
      <c r="P53" s="19">
        <f t="shared" si="1"/>
        <v>8</v>
      </c>
      <c r="Q53" s="13">
        <v>36</v>
      </c>
      <c r="R53" s="1"/>
      <c r="T53" s="56"/>
      <c r="U53" s="64"/>
      <c r="V53" s="57"/>
      <c r="W53" s="62"/>
    </row>
    <row r="54" spans="1:23" ht="12.75" customHeight="1">
      <c r="A54" s="8" t="s">
        <v>117</v>
      </c>
      <c r="B54" s="5" t="s">
        <v>118</v>
      </c>
      <c r="C54" s="15" t="s">
        <v>93</v>
      </c>
      <c r="D54" s="24">
        <v>366</v>
      </c>
      <c r="E54" s="55">
        <f t="shared" si="0"/>
        <v>59.9995370048846</v>
      </c>
      <c r="F54" s="34">
        <v>25918</v>
      </c>
      <c r="G54" s="34">
        <v>17279</v>
      </c>
      <c r="H54" s="24">
        <f t="shared" si="3"/>
        <v>43197</v>
      </c>
      <c r="I54" s="25" t="s">
        <v>21</v>
      </c>
      <c r="J54" s="25">
        <v>0</v>
      </c>
      <c r="K54" s="26">
        <v>5</v>
      </c>
      <c r="L54" s="15" t="s">
        <v>180</v>
      </c>
      <c r="M54" s="15">
        <v>3</v>
      </c>
      <c r="N54" s="13" t="s">
        <v>178</v>
      </c>
      <c r="O54" s="13">
        <v>2</v>
      </c>
      <c r="P54" s="19">
        <f t="shared" si="1"/>
        <v>10</v>
      </c>
      <c r="Q54" s="13">
        <v>10</v>
      </c>
      <c r="R54" s="1"/>
      <c r="T54" s="56"/>
      <c r="U54" s="66"/>
      <c r="V54" s="58"/>
      <c r="W54" s="62"/>
    </row>
    <row r="55" spans="1:23" ht="12.75" customHeight="1">
      <c r="A55" s="8" t="s">
        <v>119</v>
      </c>
      <c r="B55" s="5" t="s">
        <v>120</v>
      </c>
      <c r="C55" s="15" t="s">
        <v>121</v>
      </c>
      <c r="D55" s="24">
        <v>409</v>
      </c>
      <c r="E55" s="55">
        <f t="shared" si="0"/>
        <v>60</v>
      </c>
      <c r="F55" s="34">
        <v>19674</v>
      </c>
      <c r="G55" s="34">
        <v>13116</v>
      </c>
      <c r="H55" s="24">
        <f t="shared" si="3"/>
        <v>32790</v>
      </c>
      <c r="I55" s="25" t="s">
        <v>21</v>
      </c>
      <c r="J55" s="53">
        <v>49500</v>
      </c>
      <c r="K55" s="26">
        <v>2</v>
      </c>
      <c r="L55" s="15" t="s">
        <v>179</v>
      </c>
      <c r="M55" s="15">
        <v>2</v>
      </c>
      <c r="N55" s="13" t="s">
        <v>178</v>
      </c>
      <c r="O55" s="13">
        <v>2</v>
      </c>
      <c r="P55" s="19">
        <f t="shared" si="1"/>
        <v>6</v>
      </c>
      <c r="Q55" s="13">
        <v>56</v>
      </c>
      <c r="R55" s="1"/>
      <c r="S55" s="9"/>
      <c r="T55" s="56"/>
      <c r="U55" s="64"/>
      <c r="V55" s="57"/>
      <c r="W55" s="62"/>
    </row>
    <row r="56" spans="1:23" ht="12.75" customHeight="1">
      <c r="A56" s="8" t="s">
        <v>122</v>
      </c>
      <c r="B56" s="5" t="s">
        <v>123</v>
      </c>
      <c r="C56" s="15" t="s">
        <v>121</v>
      </c>
      <c r="D56" s="34">
        <v>2687</v>
      </c>
      <c r="E56" s="24">
        <f aca="true" t="shared" si="4" ref="E56:E80">F56*100/H56</f>
        <v>39.99883232134517</v>
      </c>
      <c r="F56" s="34">
        <v>20553</v>
      </c>
      <c r="G56" s="34">
        <v>30831</v>
      </c>
      <c r="H56" s="24">
        <f t="shared" si="3"/>
        <v>51384</v>
      </c>
      <c r="I56" s="25" t="s">
        <v>21</v>
      </c>
      <c r="J56" s="25">
        <v>0</v>
      </c>
      <c r="K56" s="26">
        <v>5</v>
      </c>
      <c r="L56" s="15" t="s">
        <v>197</v>
      </c>
      <c r="M56" s="15">
        <v>1</v>
      </c>
      <c r="N56" s="13" t="s">
        <v>178</v>
      </c>
      <c r="O56" s="13">
        <v>2</v>
      </c>
      <c r="P56" s="19">
        <f t="shared" si="1"/>
        <v>8</v>
      </c>
      <c r="Q56" s="13">
        <v>37</v>
      </c>
      <c r="R56" s="1"/>
      <c r="T56" s="56"/>
      <c r="U56" s="64"/>
      <c r="V56" s="57"/>
      <c r="W56" s="62"/>
    </row>
    <row r="57" spans="1:23" ht="12.75" customHeight="1">
      <c r="A57" s="8" t="s">
        <v>124</v>
      </c>
      <c r="B57" s="5" t="s">
        <v>125</v>
      </c>
      <c r="C57" s="15" t="s">
        <v>121</v>
      </c>
      <c r="D57" s="24">
        <v>703</v>
      </c>
      <c r="E57" s="35">
        <f t="shared" si="4"/>
        <v>49.64577071704594</v>
      </c>
      <c r="F57" s="34">
        <v>18500</v>
      </c>
      <c r="G57" s="34">
        <v>18764</v>
      </c>
      <c r="H57" s="24">
        <f t="shared" si="3"/>
        <v>37264</v>
      </c>
      <c r="I57" s="25" t="s">
        <v>21</v>
      </c>
      <c r="J57" s="53">
        <v>7500</v>
      </c>
      <c r="K57" s="26">
        <v>4</v>
      </c>
      <c r="L57" s="15" t="s">
        <v>177</v>
      </c>
      <c r="M57" s="15">
        <v>1</v>
      </c>
      <c r="N57" s="13" t="s">
        <v>178</v>
      </c>
      <c r="O57" s="13">
        <v>2</v>
      </c>
      <c r="P57" s="19">
        <f t="shared" si="1"/>
        <v>7</v>
      </c>
      <c r="Q57" s="13">
        <v>43</v>
      </c>
      <c r="R57" s="1"/>
      <c r="T57" s="56"/>
      <c r="U57" s="63"/>
      <c r="V57" s="57"/>
      <c r="W57" s="62"/>
    </row>
    <row r="58" spans="1:23" ht="12.75" customHeight="1">
      <c r="A58" s="8" t="s">
        <v>126</v>
      </c>
      <c r="B58" s="5" t="s">
        <v>127</v>
      </c>
      <c r="C58" s="15" t="s">
        <v>121</v>
      </c>
      <c r="D58" s="34">
        <v>3131</v>
      </c>
      <c r="E58" s="35">
        <f t="shared" si="4"/>
        <v>40.0008998065416</v>
      </c>
      <c r="F58" s="34">
        <v>8891</v>
      </c>
      <c r="G58" s="34">
        <v>13336</v>
      </c>
      <c r="H58" s="24">
        <f t="shared" si="3"/>
        <v>22227</v>
      </c>
      <c r="I58" s="25" t="s">
        <v>21</v>
      </c>
      <c r="J58" s="53">
        <v>9590</v>
      </c>
      <c r="K58" s="15">
        <v>4</v>
      </c>
      <c r="L58" s="15" t="s">
        <v>181</v>
      </c>
      <c r="M58" s="15">
        <v>2</v>
      </c>
      <c r="N58" s="13" t="s">
        <v>178</v>
      </c>
      <c r="O58" s="13">
        <v>2</v>
      </c>
      <c r="P58" s="19">
        <f t="shared" si="1"/>
        <v>8</v>
      </c>
      <c r="Q58" s="13">
        <v>38</v>
      </c>
      <c r="R58" s="1"/>
      <c r="T58" s="56"/>
      <c r="U58" s="64"/>
      <c r="V58" s="57"/>
      <c r="W58" s="62"/>
    </row>
    <row r="59" spans="1:23" ht="12.75" customHeight="1">
      <c r="A59" s="8" t="s">
        <v>128</v>
      </c>
      <c r="B59" s="5" t="s">
        <v>129</v>
      </c>
      <c r="C59" s="15" t="s">
        <v>121</v>
      </c>
      <c r="D59" s="24">
        <v>141</v>
      </c>
      <c r="E59" s="35">
        <f t="shared" si="4"/>
        <v>59.99922993993531</v>
      </c>
      <c r="F59" s="75">
        <v>31166</v>
      </c>
      <c r="G59" s="34">
        <v>20778</v>
      </c>
      <c r="H59" s="24">
        <f t="shared" si="3"/>
        <v>51944</v>
      </c>
      <c r="I59" s="25" t="s">
        <v>52</v>
      </c>
      <c r="J59" s="25"/>
      <c r="K59" s="26"/>
      <c r="L59" s="15"/>
      <c r="M59" s="15"/>
      <c r="N59" s="13"/>
      <c r="O59" s="13"/>
      <c r="P59" s="19">
        <f t="shared" si="1"/>
        <v>0</v>
      </c>
      <c r="Q59" s="13"/>
      <c r="R59" s="1" t="s">
        <v>209</v>
      </c>
      <c r="T59" s="56"/>
      <c r="U59" s="64"/>
      <c r="V59" s="57"/>
      <c r="W59" s="62"/>
    </row>
    <row r="60" spans="1:23" ht="12.75" customHeight="1">
      <c r="A60" s="8" t="s">
        <v>130</v>
      </c>
      <c r="B60" s="5" t="s">
        <v>201</v>
      </c>
      <c r="C60" s="15" t="s">
        <v>121</v>
      </c>
      <c r="D60" s="34">
        <v>8778</v>
      </c>
      <c r="E60" s="35">
        <f t="shared" si="4"/>
        <v>16.348952032174736</v>
      </c>
      <c r="F60" s="34">
        <v>50000</v>
      </c>
      <c r="G60" s="34">
        <v>255830</v>
      </c>
      <c r="H60" s="24">
        <f t="shared" si="3"/>
        <v>305830</v>
      </c>
      <c r="I60" s="25" t="s">
        <v>21</v>
      </c>
      <c r="J60" s="53">
        <v>50000</v>
      </c>
      <c r="K60" s="26">
        <v>2</v>
      </c>
      <c r="L60" s="15" t="s">
        <v>180</v>
      </c>
      <c r="M60" s="15">
        <v>3</v>
      </c>
      <c r="N60" s="13" t="s">
        <v>178</v>
      </c>
      <c r="O60" s="13">
        <v>2</v>
      </c>
      <c r="P60" s="19">
        <f t="shared" si="1"/>
        <v>7</v>
      </c>
      <c r="Q60" s="13">
        <v>44</v>
      </c>
      <c r="R60" s="1"/>
      <c r="T60" s="56"/>
      <c r="U60" s="64"/>
      <c r="V60" s="57"/>
      <c r="W60" s="62"/>
    </row>
    <row r="61" spans="1:23" ht="12.75" customHeight="1">
      <c r="A61" s="8" t="s">
        <v>131</v>
      </c>
      <c r="B61" s="5" t="s">
        <v>132</v>
      </c>
      <c r="C61" s="15" t="s">
        <v>121</v>
      </c>
      <c r="D61" s="34">
        <v>1953</v>
      </c>
      <c r="E61" s="35">
        <f t="shared" si="4"/>
        <v>33.9236040436936</v>
      </c>
      <c r="F61" s="34">
        <v>50000</v>
      </c>
      <c r="G61" s="34">
        <v>97390</v>
      </c>
      <c r="H61" s="24">
        <f t="shared" si="3"/>
        <v>147390</v>
      </c>
      <c r="I61" s="25" t="s">
        <v>21</v>
      </c>
      <c r="J61" s="53">
        <v>14769</v>
      </c>
      <c r="K61" s="26">
        <v>4</v>
      </c>
      <c r="L61" s="15" t="s">
        <v>195</v>
      </c>
      <c r="M61" s="15">
        <v>1</v>
      </c>
      <c r="N61" s="13" t="s">
        <v>178</v>
      </c>
      <c r="O61" s="13">
        <v>2</v>
      </c>
      <c r="P61" s="19">
        <f t="shared" si="1"/>
        <v>7</v>
      </c>
      <c r="Q61" s="13">
        <v>45</v>
      </c>
      <c r="R61" s="1"/>
      <c r="T61" s="56"/>
      <c r="U61" s="64"/>
      <c r="V61" s="57"/>
      <c r="W61" s="62"/>
    </row>
    <row r="62" spans="1:23" ht="12.75" customHeight="1">
      <c r="A62" s="8" t="s">
        <v>133</v>
      </c>
      <c r="B62" s="5" t="s">
        <v>200</v>
      </c>
      <c r="C62" s="15" t="s">
        <v>121</v>
      </c>
      <c r="D62" s="24">
        <v>575</v>
      </c>
      <c r="E62" s="35">
        <f t="shared" si="4"/>
        <v>49.33500524184431</v>
      </c>
      <c r="F62" s="34">
        <v>24000</v>
      </c>
      <c r="G62" s="34">
        <v>24647</v>
      </c>
      <c r="H62" s="24">
        <f t="shared" si="3"/>
        <v>48647</v>
      </c>
      <c r="I62" s="25" t="s">
        <v>21</v>
      </c>
      <c r="J62" s="53">
        <v>81025</v>
      </c>
      <c r="K62" s="26">
        <v>1</v>
      </c>
      <c r="L62" s="15" t="s">
        <v>196</v>
      </c>
      <c r="M62" s="15">
        <v>1</v>
      </c>
      <c r="N62" s="13" t="s">
        <v>178</v>
      </c>
      <c r="O62" s="13">
        <v>2</v>
      </c>
      <c r="P62" s="19">
        <f t="shared" si="1"/>
        <v>4</v>
      </c>
      <c r="Q62" s="13">
        <v>61</v>
      </c>
      <c r="R62" s="1"/>
      <c r="T62" s="56"/>
      <c r="U62" s="64"/>
      <c r="V62" s="57"/>
      <c r="W62" s="62"/>
    </row>
    <row r="63" spans="1:23" ht="12.75" customHeight="1">
      <c r="A63" s="8" t="s">
        <v>134</v>
      </c>
      <c r="B63" s="5" t="s">
        <v>135</v>
      </c>
      <c r="C63" s="15" t="s">
        <v>121</v>
      </c>
      <c r="D63" s="24">
        <v>831</v>
      </c>
      <c r="E63" s="24">
        <f t="shared" si="4"/>
        <v>50</v>
      </c>
      <c r="F63" s="34">
        <v>9304</v>
      </c>
      <c r="G63" s="34">
        <v>9304</v>
      </c>
      <c r="H63" s="24">
        <f t="shared" si="3"/>
        <v>18608</v>
      </c>
      <c r="I63" s="25" t="s">
        <v>21</v>
      </c>
      <c r="J63" s="25">
        <v>0</v>
      </c>
      <c r="K63" s="26">
        <v>5</v>
      </c>
      <c r="L63" s="15" t="s">
        <v>180</v>
      </c>
      <c r="M63" s="15">
        <v>3</v>
      </c>
      <c r="N63" s="13" t="s">
        <v>178</v>
      </c>
      <c r="O63" s="13">
        <v>2</v>
      </c>
      <c r="P63" s="19">
        <f t="shared" si="1"/>
        <v>10</v>
      </c>
      <c r="Q63" s="13">
        <v>11</v>
      </c>
      <c r="R63" s="1"/>
      <c r="T63" s="56"/>
      <c r="U63" s="64"/>
      <c r="V63" s="57"/>
      <c r="W63" s="62"/>
    </row>
    <row r="64" spans="1:23" ht="12.75" customHeight="1">
      <c r="A64" s="8" t="s">
        <v>136</v>
      </c>
      <c r="B64" s="5" t="s">
        <v>137</v>
      </c>
      <c r="C64" s="15" t="s">
        <v>121</v>
      </c>
      <c r="D64" s="34">
        <v>11804</v>
      </c>
      <c r="E64" s="35">
        <f t="shared" si="4"/>
        <v>14.497291905871982</v>
      </c>
      <c r="F64" s="75">
        <v>50000</v>
      </c>
      <c r="G64" s="34">
        <v>294892</v>
      </c>
      <c r="H64" s="24">
        <f t="shared" si="3"/>
        <v>344892</v>
      </c>
      <c r="I64" s="25" t="s">
        <v>21</v>
      </c>
      <c r="J64" s="25">
        <v>0</v>
      </c>
      <c r="K64" s="26">
        <v>5</v>
      </c>
      <c r="L64" s="15" t="s">
        <v>180</v>
      </c>
      <c r="M64" s="15">
        <v>3</v>
      </c>
      <c r="N64" s="13" t="s">
        <v>178</v>
      </c>
      <c r="O64" s="13">
        <v>2</v>
      </c>
      <c r="P64" s="19">
        <f t="shared" si="1"/>
        <v>10</v>
      </c>
      <c r="Q64" s="13">
        <v>12</v>
      </c>
      <c r="R64" s="1"/>
      <c r="T64" s="56"/>
      <c r="U64" s="64"/>
      <c r="V64" s="57"/>
      <c r="W64" s="62"/>
    </row>
    <row r="65" spans="1:23" ht="12.75" customHeight="1">
      <c r="A65" s="6" t="s">
        <v>138</v>
      </c>
      <c r="B65" s="5" t="s">
        <v>139</v>
      </c>
      <c r="C65" s="15" t="s">
        <v>121</v>
      </c>
      <c r="D65" s="34">
        <v>10653</v>
      </c>
      <c r="E65" s="35">
        <f t="shared" si="4"/>
        <v>32.13099162666358</v>
      </c>
      <c r="F65" s="34">
        <v>50000</v>
      </c>
      <c r="G65" s="34">
        <v>105613</v>
      </c>
      <c r="H65" s="24">
        <f t="shared" si="3"/>
        <v>155613</v>
      </c>
      <c r="I65" s="25" t="s">
        <v>21</v>
      </c>
      <c r="J65" s="53">
        <v>50000</v>
      </c>
      <c r="K65" s="26">
        <v>2</v>
      </c>
      <c r="L65" s="15" t="s">
        <v>180</v>
      </c>
      <c r="M65" s="15">
        <v>3</v>
      </c>
      <c r="N65" s="13" t="s">
        <v>178</v>
      </c>
      <c r="O65" s="13">
        <v>2</v>
      </c>
      <c r="P65" s="19">
        <f t="shared" si="1"/>
        <v>7</v>
      </c>
      <c r="Q65" s="13">
        <v>46</v>
      </c>
      <c r="R65" s="1"/>
      <c r="T65" s="56"/>
      <c r="U65" s="64"/>
      <c r="V65" s="57"/>
      <c r="W65" s="62"/>
    </row>
    <row r="66" spans="1:23" ht="12.75" customHeight="1">
      <c r="A66" s="1" t="s">
        <v>140</v>
      </c>
      <c r="B66" s="5" t="s">
        <v>211</v>
      </c>
      <c r="C66" s="15" t="s">
        <v>121</v>
      </c>
      <c r="D66" s="24">
        <v>359</v>
      </c>
      <c r="E66" s="35">
        <f t="shared" si="4"/>
        <v>59.880239520958085</v>
      </c>
      <c r="F66" s="34">
        <v>50000</v>
      </c>
      <c r="G66" s="34">
        <v>33500</v>
      </c>
      <c r="H66" s="24">
        <f t="shared" si="3"/>
        <v>83500</v>
      </c>
      <c r="I66" s="25" t="s">
        <v>21</v>
      </c>
      <c r="J66" s="53">
        <v>119932</v>
      </c>
      <c r="K66" s="26">
        <v>1</v>
      </c>
      <c r="L66" s="15" t="s">
        <v>195</v>
      </c>
      <c r="M66" s="15">
        <v>1</v>
      </c>
      <c r="N66" s="13" t="s">
        <v>178</v>
      </c>
      <c r="O66" s="13">
        <v>2</v>
      </c>
      <c r="P66" s="19">
        <f t="shared" si="1"/>
        <v>4</v>
      </c>
      <c r="Q66" s="13">
        <v>62</v>
      </c>
      <c r="R66" s="1"/>
      <c r="T66" s="56"/>
      <c r="U66" s="63"/>
      <c r="V66" s="57"/>
      <c r="W66" s="62"/>
    </row>
    <row r="67" spans="1:23" ht="12.75" customHeight="1">
      <c r="A67" s="1" t="s">
        <v>141</v>
      </c>
      <c r="B67" s="5" t="s">
        <v>142</v>
      </c>
      <c r="C67" s="15" t="s">
        <v>121</v>
      </c>
      <c r="D67" s="34">
        <v>1278</v>
      </c>
      <c r="E67" s="24">
        <f t="shared" si="4"/>
        <v>40.000673695556976</v>
      </c>
      <c r="F67" s="34">
        <v>11875</v>
      </c>
      <c r="G67" s="34">
        <v>17812</v>
      </c>
      <c r="H67" s="24">
        <f t="shared" si="3"/>
        <v>29687</v>
      </c>
      <c r="I67" s="25" t="s">
        <v>21</v>
      </c>
      <c r="J67" s="25">
        <v>0</v>
      </c>
      <c r="K67" s="26">
        <v>5</v>
      </c>
      <c r="L67" s="15" t="s">
        <v>181</v>
      </c>
      <c r="M67" s="15">
        <v>2</v>
      </c>
      <c r="N67" s="13" t="s">
        <v>178</v>
      </c>
      <c r="O67" s="13">
        <v>2</v>
      </c>
      <c r="P67" s="19">
        <f t="shared" si="1"/>
        <v>9</v>
      </c>
      <c r="Q67" s="13">
        <v>25</v>
      </c>
      <c r="R67" s="1"/>
      <c r="T67" s="56"/>
      <c r="U67" s="63"/>
      <c r="V67" s="58"/>
      <c r="W67" s="62"/>
    </row>
    <row r="68" spans="1:23" ht="12.75" customHeight="1">
      <c r="A68" s="1" t="s">
        <v>143</v>
      </c>
      <c r="B68" s="5" t="s">
        <v>142</v>
      </c>
      <c r="C68" s="15" t="s">
        <v>121</v>
      </c>
      <c r="D68" s="34">
        <v>1278</v>
      </c>
      <c r="E68" s="24">
        <f t="shared" si="4"/>
        <v>40.000558394058686</v>
      </c>
      <c r="F68" s="34">
        <v>28654</v>
      </c>
      <c r="G68" s="34">
        <v>42980</v>
      </c>
      <c r="H68" s="24">
        <f t="shared" si="3"/>
        <v>71634</v>
      </c>
      <c r="I68" s="25" t="s">
        <v>21</v>
      </c>
      <c r="J68" s="25">
        <v>0</v>
      </c>
      <c r="K68" s="26">
        <v>5</v>
      </c>
      <c r="L68" s="15" t="s">
        <v>179</v>
      </c>
      <c r="M68" s="15">
        <v>2</v>
      </c>
      <c r="N68" s="13" t="s">
        <v>178</v>
      </c>
      <c r="O68" s="13">
        <v>2</v>
      </c>
      <c r="P68" s="19">
        <f t="shared" si="1"/>
        <v>9</v>
      </c>
      <c r="Q68" s="13">
        <v>26</v>
      </c>
      <c r="R68" s="1"/>
      <c r="T68" s="56"/>
      <c r="U68" s="67"/>
      <c r="V68" s="58"/>
      <c r="W68" s="62"/>
    </row>
    <row r="69" spans="1:23" ht="12.75" customHeight="1">
      <c r="A69" s="1" t="s">
        <v>144</v>
      </c>
      <c r="B69" s="5" t="s">
        <v>145</v>
      </c>
      <c r="C69" s="15" t="s">
        <v>121</v>
      </c>
      <c r="D69" s="34">
        <v>1085</v>
      </c>
      <c r="E69" s="76">
        <f t="shared" si="4"/>
        <v>40.69373122759423</v>
      </c>
      <c r="F69" s="75">
        <v>21000</v>
      </c>
      <c r="G69" s="34">
        <v>30605</v>
      </c>
      <c r="H69" s="24">
        <f t="shared" si="3"/>
        <v>51605</v>
      </c>
      <c r="I69" s="25" t="s">
        <v>52</v>
      </c>
      <c r="J69" s="25"/>
      <c r="K69" s="26"/>
      <c r="L69" s="15"/>
      <c r="M69" s="15"/>
      <c r="N69" s="13"/>
      <c r="O69" s="13"/>
      <c r="P69" s="19">
        <f t="shared" si="1"/>
        <v>0</v>
      </c>
      <c r="Q69" s="13"/>
      <c r="R69" s="73" t="s">
        <v>212</v>
      </c>
      <c r="T69" s="56"/>
      <c r="U69" s="68"/>
      <c r="V69" s="57"/>
      <c r="W69" s="62"/>
    </row>
    <row r="70" spans="1:23" ht="12.75">
      <c r="A70" s="1" t="s">
        <v>146</v>
      </c>
      <c r="B70" s="5" t="s">
        <v>147</v>
      </c>
      <c r="C70" s="13" t="s">
        <v>148</v>
      </c>
      <c r="D70" s="14">
        <v>1083</v>
      </c>
      <c r="E70" s="36">
        <f t="shared" si="4"/>
        <v>39.68166486629484</v>
      </c>
      <c r="F70" s="14">
        <v>18000</v>
      </c>
      <c r="G70" s="14">
        <v>27361</v>
      </c>
      <c r="H70" s="14">
        <f t="shared" si="3"/>
        <v>45361</v>
      </c>
      <c r="I70" s="13" t="s">
        <v>21</v>
      </c>
      <c r="J70" s="13">
        <v>0</v>
      </c>
      <c r="K70" s="13">
        <v>5</v>
      </c>
      <c r="L70" s="14" t="s">
        <v>181</v>
      </c>
      <c r="M70" s="14">
        <v>2</v>
      </c>
      <c r="N70" s="13" t="s">
        <v>178</v>
      </c>
      <c r="O70" s="13">
        <v>2</v>
      </c>
      <c r="P70" s="19">
        <f t="shared" si="1"/>
        <v>9</v>
      </c>
      <c r="Q70" s="13">
        <v>27</v>
      </c>
      <c r="R70" s="1"/>
      <c r="T70" s="56"/>
      <c r="U70" s="67"/>
      <c r="V70" s="57"/>
      <c r="W70" s="62"/>
    </row>
    <row r="71" spans="1:23" ht="12.75">
      <c r="A71" s="1" t="s">
        <v>149</v>
      </c>
      <c r="B71" s="5" t="s">
        <v>202</v>
      </c>
      <c r="C71" s="13" t="s">
        <v>150</v>
      </c>
      <c r="D71" s="13">
        <v>860</v>
      </c>
      <c r="E71" s="36">
        <f t="shared" si="4"/>
        <v>49.99732205023834</v>
      </c>
      <c r="F71" s="14">
        <v>9335</v>
      </c>
      <c r="G71" s="30">
        <v>9336</v>
      </c>
      <c r="H71" s="15">
        <f t="shared" si="3"/>
        <v>18671</v>
      </c>
      <c r="I71" s="15" t="s">
        <v>21</v>
      </c>
      <c r="J71" s="30">
        <v>15861</v>
      </c>
      <c r="K71" s="30">
        <v>3</v>
      </c>
      <c r="L71" s="15" t="s">
        <v>181</v>
      </c>
      <c r="M71" s="15">
        <v>2</v>
      </c>
      <c r="N71" s="15" t="s">
        <v>178</v>
      </c>
      <c r="O71" s="15">
        <v>2</v>
      </c>
      <c r="P71" s="19">
        <f t="shared" si="1"/>
        <v>7</v>
      </c>
      <c r="Q71" s="13">
        <v>47</v>
      </c>
      <c r="R71" s="1"/>
      <c r="T71" s="56"/>
      <c r="U71" s="67"/>
      <c r="V71" s="58"/>
      <c r="W71" s="62"/>
    </row>
    <row r="72" spans="1:23" ht="12.75">
      <c r="A72" s="1" t="s">
        <v>151</v>
      </c>
      <c r="B72" s="5" t="s">
        <v>152</v>
      </c>
      <c r="C72" s="13" t="s">
        <v>150</v>
      </c>
      <c r="D72" s="13">
        <v>327</v>
      </c>
      <c r="E72" s="36">
        <f t="shared" si="4"/>
        <v>59.99942312407159</v>
      </c>
      <c r="F72" s="14">
        <v>41603</v>
      </c>
      <c r="G72" s="30">
        <v>27736</v>
      </c>
      <c r="H72" s="15">
        <f t="shared" si="3"/>
        <v>69339</v>
      </c>
      <c r="I72" s="15" t="s">
        <v>21</v>
      </c>
      <c r="J72" s="15">
        <v>0</v>
      </c>
      <c r="K72" s="30">
        <v>5</v>
      </c>
      <c r="L72" s="15" t="s">
        <v>180</v>
      </c>
      <c r="M72" s="15">
        <v>3</v>
      </c>
      <c r="N72" s="15" t="s">
        <v>178</v>
      </c>
      <c r="O72" s="15">
        <v>2</v>
      </c>
      <c r="P72" s="19">
        <f t="shared" si="1"/>
        <v>10</v>
      </c>
      <c r="Q72" s="13">
        <v>13</v>
      </c>
      <c r="R72" s="1"/>
      <c r="T72" s="56"/>
      <c r="U72" s="67"/>
      <c r="V72" s="57"/>
      <c r="W72" s="62"/>
    </row>
    <row r="73" spans="1:23" ht="12.75">
      <c r="A73" s="1" t="s">
        <v>153</v>
      </c>
      <c r="B73" s="5" t="s">
        <v>154</v>
      </c>
      <c r="C73" s="13" t="s">
        <v>150</v>
      </c>
      <c r="D73" s="13">
        <v>632</v>
      </c>
      <c r="E73" s="36">
        <f t="shared" si="4"/>
        <v>50</v>
      </c>
      <c r="F73" s="14">
        <v>18793</v>
      </c>
      <c r="G73" s="30">
        <v>18793</v>
      </c>
      <c r="H73" s="15">
        <f t="shared" si="3"/>
        <v>37586</v>
      </c>
      <c r="I73" s="15" t="s">
        <v>21</v>
      </c>
      <c r="J73" s="15">
        <v>0</v>
      </c>
      <c r="K73" s="15">
        <v>5</v>
      </c>
      <c r="L73" s="15" t="s">
        <v>194</v>
      </c>
      <c r="M73" s="15">
        <v>1</v>
      </c>
      <c r="N73" s="15" t="s">
        <v>178</v>
      </c>
      <c r="O73" s="15">
        <v>2</v>
      </c>
      <c r="P73" s="19">
        <f aca="true" t="shared" si="5" ref="P73:P80">O73+M73+K73</f>
        <v>8</v>
      </c>
      <c r="Q73" s="13">
        <v>39</v>
      </c>
      <c r="R73" s="1"/>
      <c r="T73" s="56"/>
      <c r="U73" s="67"/>
      <c r="V73" s="57"/>
      <c r="W73" s="62"/>
    </row>
    <row r="74" spans="1:23" ht="12.75">
      <c r="A74" s="1" t="s">
        <v>155</v>
      </c>
      <c r="B74" s="5" t="s">
        <v>199</v>
      </c>
      <c r="C74" s="13" t="s">
        <v>150</v>
      </c>
      <c r="D74" s="13">
        <v>109</v>
      </c>
      <c r="E74" s="36">
        <f t="shared" si="4"/>
        <v>60</v>
      </c>
      <c r="F74" s="14">
        <v>26511</v>
      </c>
      <c r="G74" s="30">
        <v>17674</v>
      </c>
      <c r="H74" s="15">
        <f t="shared" si="3"/>
        <v>44185</v>
      </c>
      <c r="I74" s="15" t="s">
        <v>21</v>
      </c>
      <c r="J74" s="30">
        <v>8385</v>
      </c>
      <c r="K74" s="15">
        <v>4</v>
      </c>
      <c r="L74" s="15" t="s">
        <v>180</v>
      </c>
      <c r="M74" s="15">
        <v>3</v>
      </c>
      <c r="N74" s="15" t="s">
        <v>178</v>
      </c>
      <c r="O74" s="15">
        <v>2</v>
      </c>
      <c r="P74" s="19">
        <f t="shared" si="5"/>
        <v>9</v>
      </c>
      <c r="Q74" s="13">
        <v>28</v>
      </c>
      <c r="R74" s="1"/>
      <c r="T74" s="56"/>
      <c r="U74" s="67"/>
      <c r="V74" s="58"/>
      <c r="W74" s="62"/>
    </row>
    <row r="75" spans="1:23" ht="12.75">
      <c r="A75" s="1" t="s">
        <v>156</v>
      </c>
      <c r="B75" s="5" t="s">
        <v>157</v>
      </c>
      <c r="C75" s="13" t="s">
        <v>150</v>
      </c>
      <c r="D75" s="13">
        <v>327</v>
      </c>
      <c r="E75" s="36">
        <f t="shared" si="4"/>
        <v>59.999006495038685</v>
      </c>
      <c r="F75" s="14">
        <v>48313</v>
      </c>
      <c r="G75" s="30">
        <v>32210</v>
      </c>
      <c r="H75" s="15">
        <f t="shared" si="3"/>
        <v>80523</v>
      </c>
      <c r="I75" s="15" t="s">
        <v>21</v>
      </c>
      <c r="J75" s="15">
        <v>0</v>
      </c>
      <c r="K75" s="15">
        <v>5</v>
      </c>
      <c r="L75" s="15" t="s">
        <v>180</v>
      </c>
      <c r="M75" s="15">
        <v>3</v>
      </c>
      <c r="N75" s="15" t="s">
        <v>178</v>
      </c>
      <c r="O75" s="15">
        <v>2</v>
      </c>
      <c r="P75" s="19">
        <f t="shared" si="5"/>
        <v>10</v>
      </c>
      <c r="Q75" s="13">
        <v>14</v>
      </c>
      <c r="R75" s="1"/>
      <c r="T75" s="56"/>
      <c r="U75" s="68"/>
      <c r="V75" s="57"/>
      <c r="W75" s="62"/>
    </row>
    <row r="76" spans="1:23" ht="12.75">
      <c r="A76" s="1" t="s">
        <v>158</v>
      </c>
      <c r="B76" s="5" t="s">
        <v>159</v>
      </c>
      <c r="C76" s="13" t="s">
        <v>150</v>
      </c>
      <c r="D76" s="13">
        <v>293</v>
      </c>
      <c r="E76" s="36">
        <f t="shared" si="4"/>
        <v>60</v>
      </c>
      <c r="F76" s="14">
        <v>27240</v>
      </c>
      <c r="G76" s="30">
        <v>18160</v>
      </c>
      <c r="H76" s="15">
        <f t="shared" si="3"/>
        <v>45400</v>
      </c>
      <c r="I76" s="15" t="s">
        <v>21</v>
      </c>
      <c r="J76" s="15">
        <v>0</v>
      </c>
      <c r="K76" s="15">
        <v>5</v>
      </c>
      <c r="L76" s="15" t="s">
        <v>180</v>
      </c>
      <c r="M76" s="15">
        <v>3</v>
      </c>
      <c r="N76" s="15" t="s">
        <v>178</v>
      </c>
      <c r="O76" s="15">
        <v>2</v>
      </c>
      <c r="P76" s="19">
        <f t="shared" si="5"/>
        <v>10</v>
      </c>
      <c r="Q76" s="13">
        <v>15</v>
      </c>
      <c r="R76" s="1"/>
      <c r="T76" s="56"/>
      <c r="U76" s="67"/>
      <c r="V76" s="57"/>
      <c r="W76" s="62"/>
    </row>
    <row r="77" spans="1:23" ht="12.75">
      <c r="A77" s="1" t="s">
        <v>160</v>
      </c>
      <c r="B77" s="5" t="s">
        <v>161</v>
      </c>
      <c r="C77" s="13" t="s">
        <v>150</v>
      </c>
      <c r="D77" s="13">
        <v>725</v>
      </c>
      <c r="E77" s="36">
        <f t="shared" si="4"/>
        <v>45.52697473252903</v>
      </c>
      <c r="F77" s="14">
        <v>50000</v>
      </c>
      <c r="G77" s="30">
        <v>59825</v>
      </c>
      <c r="H77" s="15">
        <f t="shared" si="3"/>
        <v>109825</v>
      </c>
      <c r="I77" s="15" t="s">
        <v>21</v>
      </c>
      <c r="J77" s="30">
        <v>100000</v>
      </c>
      <c r="K77" s="15">
        <v>1</v>
      </c>
      <c r="L77" s="15" t="s">
        <v>192</v>
      </c>
      <c r="M77" s="15">
        <v>1</v>
      </c>
      <c r="N77" s="15" t="s">
        <v>178</v>
      </c>
      <c r="O77" s="15">
        <v>2</v>
      </c>
      <c r="P77" s="19">
        <f t="shared" si="5"/>
        <v>4</v>
      </c>
      <c r="Q77" s="13">
        <v>63</v>
      </c>
      <c r="R77" s="1"/>
      <c r="T77" s="56"/>
      <c r="U77" s="67"/>
      <c r="V77" s="57"/>
      <c r="W77" s="62"/>
    </row>
    <row r="78" spans="1:23" ht="12.75">
      <c r="A78" s="1" t="s">
        <v>162</v>
      </c>
      <c r="B78" s="5" t="s">
        <v>163</v>
      </c>
      <c r="C78" s="13" t="s">
        <v>150</v>
      </c>
      <c r="D78" s="13">
        <v>163</v>
      </c>
      <c r="E78" s="36">
        <f t="shared" si="4"/>
        <v>40</v>
      </c>
      <c r="F78" s="30">
        <v>20000</v>
      </c>
      <c r="G78" s="30">
        <v>30000</v>
      </c>
      <c r="H78" s="15">
        <f t="shared" si="3"/>
        <v>50000</v>
      </c>
      <c r="I78" s="15" t="s">
        <v>52</v>
      </c>
      <c r="J78" s="15"/>
      <c r="K78" s="15"/>
      <c r="L78" s="15"/>
      <c r="M78" s="15"/>
      <c r="N78" s="15"/>
      <c r="O78" s="15"/>
      <c r="P78" s="19">
        <f t="shared" si="5"/>
        <v>0</v>
      </c>
      <c r="Q78" s="13"/>
      <c r="R78" s="1" t="s">
        <v>164</v>
      </c>
      <c r="T78" s="56"/>
      <c r="U78" s="68"/>
      <c r="V78" s="57"/>
      <c r="W78" s="62"/>
    </row>
    <row r="79" spans="1:23" ht="12.75">
      <c r="A79" s="1" t="s">
        <v>165</v>
      </c>
      <c r="B79" s="5" t="s">
        <v>166</v>
      </c>
      <c r="C79" s="13" t="s">
        <v>150</v>
      </c>
      <c r="D79" s="13">
        <v>614</v>
      </c>
      <c r="E79" s="36">
        <f t="shared" si="4"/>
        <v>50</v>
      </c>
      <c r="F79" s="14">
        <v>4984</v>
      </c>
      <c r="G79" s="30">
        <v>4984</v>
      </c>
      <c r="H79" s="15">
        <f t="shared" si="3"/>
        <v>9968</v>
      </c>
      <c r="I79" s="15" t="s">
        <v>21</v>
      </c>
      <c r="J79" s="30">
        <v>12370</v>
      </c>
      <c r="K79" s="15">
        <v>4</v>
      </c>
      <c r="L79" s="15" t="s">
        <v>210</v>
      </c>
      <c r="M79" s="15">
        <v>1</v>
      </c>
      <c r="N79" s="15" t="s">
        <v>178</v>
      </c>
      <c r="O79" s="15">
        <v>2</v>
      </c>
      <c r="P79" s="19">
        <f t="shared" si="5"/>
        <v>7</v>
      </c>
      <c r="Q79" s="13">
        <v>48</v>
      </c>
      <c r="R79" s="1"/>
      <c r="T79" s="56"/>
      <c r="U79" s="67"/>
      <c r="V79" s="57"/>
      <c r="W79" s="62"/>
    </row>
    <row r="80" spans="1:23" ht="12.75">
      <c r="A80" s="1" t="s">
        <v>167</v>
      </c>
      <c r="B80" s="5" t="s">
        <v>168</v>
      </c>
      <c r="C80" s="13" t="s">
        <v>150</v>
      </c>
      <c r="D80" s="13">
        <v>378</v>
      </c>
      <c r="E80" s="13">
        <f t="shared" si="4"/>
        <v>59.999471870502646</v>
      </c>
      <c r="F80" s="14">
        <v>45443</v>
      </c>
      <c r="G80" s="14">
        <v>30296</v>
      </c>
      <c r="H80" s="13">
        <f t="shared" si="3"/>
        <v>75739</v>
      </c>
      <c r="I80" s="13" t="s">
        <v>21</v>
      </c>
      <c r="J80" s="14">
        <v>23095</v>
      </c>
      <c r="K80" s="13">
        <v>3</v>
      </c>
      <c r="L80" s="13" t="s">
        <v>181</v>
      </c>
      <c r="M80" s="13">
        <v>2</v>
      </c>
      <c r="N80" s="13" t="s">
        <v>178</v>
      </c>
      <c r="O80" s="13">
        <v>2</v>
      </c>
      <c r="P80" s="19">
        <f t="shared" si="5"/>
        <v>7</v>
      </c>
      <c r="Q80" s="13">
        <v>49</v>
      </c>
      <c r="R80" s="1"/>
      <c r="T80" s="56"/>
      <c r="U80" s="67"/>
      <c r="V80" s="57"/>
      <c r="W80" s="62"/>
    </row>
    <row r="81" spans="1:20" ht="12.75">
      <c r="A81" s="89" t="s">
        <v>206</v>
      </c>
      <c r="B81" s="90"/>
      <c r="C81" s="91"/>
      <c r="D81" s="92"/>
      <c r="E81" s="90"/>
      <c r="F81" s="60">
        <f>SUM(F8:F80)</f>
        <v>1927330</v>
      </c>
      <c r="G81" s="60">
        <f>SUM(G8:G80)</f>
        <v>3210746</v>
      </c>
      <c r="H81" s="60">
        <f>SUM(H8:H80)</f>
        <v>5138076</v>
      </c>
      <c r="I81" s="91"/>
      <c r="J81" s="92"/>
      <c r="K81" s="92"/>
      <c r="L81" s="92"/>
      <c r="M81" s="92"/>
      <c r="N81" s="92"/>
      <c r="O81" s="92"/>
      <c r="P81" s="92"/>
      <c r="Q81" s="92"/>
      <c r="R81" s="90"/>
      <c r="S81" s="9"/>
      <c r="T81" s="9"/>
    </row>
    <row r="82" spans="1:6" ht="12.75">
      <c r="A82" s="62"/>
      <c r="B82" s="77"/>
      <c r="C82" s="87" t="s">
        <v>213</v>
      </c>
      <c r="D82" s="88"/>
      <c r="E82" s="88"/>
      <c r="F82" s="9"/>
    </row>
    <row r="83" ht="12.75">
      <c r="F83" s="9"/>
    </row>
    <row r="85" spans="1:4" ht="12.75">
      <c r="A85" s="62"/>
      <c r="B85" s="61"/>
      <c r="C85" s="62"/>
      <c r="D85" s="62"/>
    </row>
    <row r="86" spans="1:4" ht="12.75">
      <c r="A86" s="69"/>
      <c r="B86" s="56"/>
      <c r="C86" s="64"/>
      <c r="D86" s="57"/>
    </row>
    <row r="87" spans="1:4" ht="12.75">
      <c r="A87" s="69"/>
      <c r="B87" s="56"/>
      <c r="C87" s="64"/>
      <c r="D87" s="57"/>
    </row>
    <row r="88" spans="1:4" ht="12.75">
      <c r="A88" s="62"/>
      <c r="B88" s="56"/>
      <c r="C88" s="64"/>
      <c r="D88" s="57"/>
    </row>
    <row r="89" spans="1:4" ht="12.75">
      <c r="A89" s="62"/>
      <c r="B89" s="56"/>
      <c r="C89" s="64"/>
      <c r="D89" s="57"/>
    </row>
    <row r="90" spans="1:4" ht="12.75">
      <c r="A90" s="62"/>
      <c r="B90" s="56"/>
      <c r="C90" s="64"/>
      <c r="D90" s="57"/>
    </row>
    <row r="91" spans="1:4" ht="12.75">
      <c r="A91" s="62"/>
      <c r="B91" s="56"/>
      <c r="C91" s="64"/>
      <c r="D91" s="57"/>
    </row>
    <row r="92" spans="1:4" ht="12.75">
      <c r="A92" s="62"/>
      <c r="B92" s="56"/>
      <c r="C92" s="64"/>
      <c r="D92" s="57"/>
    </row>
    <row r="93" spans="1:4" ht="12.75">
      <c r="A93" s="62"/>
      <c r="B93" s="56"/>
      <c r="C93" s="64"/>
      <c r="D93" s="57"/>
    </row>
    <row r="94" spans="1:4" ht="12.75">
      <c r="A94" s="62"/>
      <c r="B94" s="56"/>
      <c r="C94" s="67"/>
      <c r="D94" s="57"/>
    </row>
    <row r="95" spans="1:4" ht="12.75">
      <c r="A95" s="70"/>
      <c r="B95" s="56"/>
      <c r="C95" s="63"/>
      <c r="D95" s="57"/>
    </row>
    <row r="96" spans="1:4" ht="12.75">
      <c r="A96" s="70"/>
      <c r="B96" s="56"/>
      <c r="C96" s="63"/>
      <c r="D96" s="57"/>
    </row>
    <row r="97" spans="1:4" ht="12.75">
      <c r="A97" s="62"/>
      <c r="B97" s="56"/>
      <c r="C97" s="64"/>
      <c r="D97" s="57"/>
    </row>
    <row r="98" spans="1:4" ht="12.75">
      <c r="A98" s="62"/>
      <c r="B98" s="56"/>
      <c r="C98" s="64"/>
      <c r="D98" s="57"/>
    </row>
    <row r="99" spans="1:4" ht="12.75">
      <c r="A99" s="62"/>
      <c r="B99" s="56"/>
      <c r="C99" s="64"/>
      <c r="D99" s="57"/>
    </row>
    <row r="100" spans="1:4" ht="12.75">
      <c r="A100" s="62"/>
      <c r="B100" s="56"/>
      <c r="C100" s="64"/>
      <c r="D100" s="57"/>
    </row>
    <row r="101" spans="1:4" ht="12.75">
      <c r="A101" s="62"/>
      <c r="B101" s="56"/>
      <c r="C101" s="64"/>
      <c r="D101" s="57"/>
    </row>
    <row r="102" spans="1:4" ht="12.75">
      <c r="A102" s="62"/>
      <c r="B102" s="56"/>
      <c r="C102" s="64"/>
      <c r="D102" s="57"/>
    </row>
    <row r="103" spans="1:4" ht="12.75">
      <c r="A103" s="62"/>
      <c r="B103" s="56"/>
      <c r="C103" s="64"/>
      <c r="D103" s="57"/>
    </row>
    <row r="104" spans="1:4" ht="12.75">
      <c r="A104" s="62"/>
      <c r="B104" s="56"/>
      <c r="C104" s="64"/>
      <c r="D104" s="57"/>
    </row>
    <row r="105" spans="1:4" ht="12.75">
      <c r="A105" s="62"/>
      <c r="B105" s="56"/>
      <c r="C105" s="64"/>
      <c r="D105" s="57"/>
    </row>
    <row r="106" spans="1:4" ht="12.75">
      <c r="A106" s="62"/>
      <c r="B106" s="56"/>
      <c r="C106" s="64"/>
      <c r="D106" s="57"/>
    </row>
    <row r="107" spans="1:4" ht="12.75">
      <c r="A107" s="62"/>
      <c r="B107" s="56"/>
      <c r="C107" s="71"/>
      <c r="D107" s="57"/>
    </row>
    <row r="108" spans="1:4" ht="12.75">
      <c r="A108" s="62"/>
      <c r="B108" s="56"/>
      <c r="C108" s="64"/>
      <c r="D108" s="57"/>
    </row>
    <row r="109" spans="1:4" ht="12.75">
      <c r="A109" s="62"/>
      <c r="B109" s="56"/>
      <c r="C109" s="63"/>
      <c r="D109" s="57"/>
    </row>
    <row r="110" spans="1:4" ht="12.75">
      <c r="A110" s="62"/>
      <c r="B110" s="56"/>
      <c r="C110" s="63"/>
      <c r="D110" s="57"/>
    </row>
    <row r="111" spans="1:4" ht="12.75">
      <c r="A111" s="62"/>
      <c r="B111" s="56"/>
      <c r="C111" s="64"/>
      <c r="D111" s="57"/>
    </row>
    <row r="112" spans="1:4" ht="12.75">
      <c r="A112" s="62"/>
      <c r="B112" s="56"/>
      <c r="C112" s="64"/>
      <c r="D112" s="57"/>
    </row>
    <row r="113" spans="1:4" ht="12.75">
      <c r="A113" s="72"/>
      <c r="B113" s="56"/>
      <c r="C113" s="64"/>
      <c r="D113" s="57"/>
    </row>
    <row r="114" spans="1:4" ht="12.75">
      <c r="A114" s="62"/>
      <c r="B114" s="56"/>
      <c r="C114" s="64"/>
      <c r="D114" s="57"/>
    </row>
    <row r="115" spans="1:4" ht="12.75">
      <c r="A115" s="62"/>
      <c r="B115" s="56"/>
      <c r="C115" s="64"/>
      <c r="D115" s="64"/>
    </row>
    <row r="116" spans="1:4" ht="12.75">
      <c r="A116" s="62"/>
      <c r="B116" s="56"/>
      <c r="C116" s="64"/>
      <c r="D116" s="57"/>
    </row>
    <row r="117" spans="1:4" ht="12.75">
      <c r="A117" s="62"/>
      <c r="B117" s="56"/>
      <c r="C117" s="64"/>
      <c r="D117" s="57"/>
    </row>
    <row r="118" spans="1:4" ht="12.75">
      <c r="A118" s="62"/>
      <c r="B118" s="56"/>
      <c r="C118" s="64"/>
      <c r="D118" s="57"/>
    </row>
    <row r="119" spans="1:4" ht="12.75">
      <c r="A119" s="62"/>
      <c r="B119" s="56"/>
      <c r="C119" s="64"/>
      <c r="D119" s="57"/>
    </row>
    <row r="120" spans="1:4" ht="12.75">
      <c r="A120" s="62"/>
      <c r="B120" s="56"/>
      <c r="C120" s="64"/>
      <c r="D120" s="57"/>
    </row>
    <row r="121" spans="1:4" ht="12.75">
      <c r="A121" s="70"/>
      <c r="B121" s="56"/>
      <c r="C121" s="63"/>
      <c r="D121" s="57"/>
    </row>
    <row r="122" spans="1:4" ht="12.75">
      <c r="A122" s="70"/>
      <c r="B122" s="56"/>
      <c r="C122" s="63"/>
      <c r="D122" s="57"/>
    </row>
    <row r="123" spans="1:4" ht="12.75">
      <c r="A123" s="70"/>
      <c r="B123" s="56"/>
      <c r="C123" s="63"/>
      <c r="D123" s="57"/>
    </row>
    <row r="124" spans="1:4" ht="12.75">
      <c r="A124" s="62"/>
      <c r="B124" s="56"/>
      <c r="C124" s="64"/>
      <c r="D124" s="57"/>
    </row>
    <row r="125" spans="1:4" ht="12.75">
      <c r="A125" s="62"/>
      <c r="B125" s="56"/>
      <c r="C125" s="64"/>
      <c r="D125" s="57"/>
    </row>
    <row r="126" spans="1:4" ht="12.75">
      <c r="A126" s="62"/>
      <c r="B126" s="56"/>
      <c r="C126" s="66"/>
      <c r="D126" s="57"/>
    </row>
    <row r="127" spans="1:4" ht="12.75">
      <c r="A127" s="62"/>
      <c r="B127" s="56"/>
      <c r="C127" s="64"/>
      <c r="D127" s="57"/>
    </row>
    <row r="128" spans="1:4" ht="12.75">
      <c r="A128" s="62"/>
      <c r="B128" s="56"/>
      <c r="C128" s="64"/>
      <c r="D128" s="57"/>
    </row>
    <row r="129" spans="1:4" ht="12.75">
      <c r="A129" s="70"/>
      <c r="B129" s="56"/>
      <c r="C129" s="63"/>
      <c r="D129" s="57"/>
    </row>
    <row r="130" spans="1:4" ht="12.75">
      <c r="A130" s="70"/>
      <c r="B130" s="56"/>
      <c r="C130" s="63"/>
      <c r="D130" s="57"/>
    </row>
    <row r="131" spans="1:4" ht="12.75">
      <c r="A131" s="70"/>
      <c r="B131" s="56"/>
      <c r="C131" s="63"/>
      <c r="D131" s="57"/>
    </row>
    <row r="132" spans="1:4" ht="12.75">
      <c r="A132" s="69"/>
      <c r="B132" s="56"/>
      <c r="C132" s="63"/>
      <c r="D132" s="57"/>
    </row>
    <row r="133" spans="1:4" ht="12.75">
      <c r="A133" s="62"/>
      <c r="B133" s="56"/>
      <c r="C133" s="64"/>
      <c r="D133" s="57"/>
    </row>
    <row r="134" spans="1:4" ht="12.75">
      <c r="A134" s="62"/>
      <c r="B134" s="56"/>
      <c r="C134" s="64"/>
      <c r="D134" s="57"/>
    </row>
    <row r="135" spans="1:4" ht="12.75">
      <c r="A135" s="62"/>
      <c r="B135" s="56"/>
      <c r="C135" s="64"/>
      <c r="D135" s="57"/>
    </row>
    <row r="136" spans="1:4" ht="12.75">
      <c r="A136" s="62"/>
      <c r="B136" s="56"/>
      <c r="C136" s="64"/>
      <c r="D136" s="57"/>
    </row>
    <row r="137" spans="1:4" ht="12.75">
      <c r="A137" s="62"/>
      <c r="B137" s="56"/>
      <c r="C137" s="64"/>
      <c r="D137" s="57"/>
    </row>
    <row r="138" spans="1:4" ht="12.75">
      <c r="A138" s="62"/>
      <c r="B138" s="56"/>
      <c r="C138" s="64"/>
      <c r="D138" s="57"/>
    </row>
    <row r="139" spans="1:4" ht="12.75">
      <c r="A139" s="62"/>
      <c r="B139" s="56"/>
      <c r="C139" s="64"/>
      <c r="D139" s="57"/>
    </row>
    <row r="140" spans="1:4" ht="12.75">
      <c r="A140" s="62"/>
      <c r="B140" s="56"/>
      <c r="C140" s="64"/>
      <c r="D140" s="57"/>
    </row>
    <row r="141" spans="1:4" ht="12.75">
      <c r="A141" s="70"/>
      <c r="B141" s="56"/>
      <c r="C141" s="63"/>
      <c r="D141" s="57"/>
    </row>
    <row r="142" spans="1:4" ht="12.75">
      <c r="A142" s="62"/>
      <c r="B142" s="56"/>
      <c r="C142" s="64"/>
      <c r="D142" s="57"/>
    </row>
    <row r="143" spans="1:4" ht="12.75">
      <c r="A143" s="62"/>
      <c r="B143" s="56"/>
      <c r="C143" s="64"/>
      <c r="D143" s="57"/>
    </row>
    <row r="144" spans="1:4" ht="12.75">
      <c r="A144" s="62"/>
      <c r="B144" s="56"/>
      <c r="C144" s="64"/>
      <c r="D144" s="57"/>
    </row>
    <row r="145" spans="1:4" ht="12.75">
      <c r="A145" s="62"/>
      <c r="B145" s="56"/>
      <c r="C145" s="67"/>
      <c r="D145" s="57"/>
    </row>
    <row r="146" spans="1:4" ht="12.75">
      <c r="A146" s="70"/>
      <c r="B146" s="56"/>
      <c r="C146" s="63"/>
      <c r="D146" s="57"/>
    </row>
    <row r="147" spans="1:4" ht="12.75">
      <c r="A147" s="62"/>
      <c r="B147" s="56"/>
      <c r="C147" s="63"/>
      <c r="D147" s="57"/>
    </row>
    <row r="148" spans="1:4" ht="12.75">
      <c r="A148" s="62"/>
      <c r="B148" s="56"/>
      <c r="C148" s="64"/>
      <c r="D148" s="57"/>
    </row>
    <row r="149" spans="1:4" ht="12.75">
      <c r="A149" s="62"/>
      <c r="B149" s="56"/>
      <c r="C149" s="67"/>
      <c r="D149" s="57"/>
    </row>
    <row r="150" spans="1:4" ht="12.75">
      <c r="A150" s="62"/>
      <c r="B150" s="56"/>
      <c r="C150" s="67"/>
      <c r="D150" s="57"/>
    </row>
    <row r="151" spans="1:4" ht="12.75">
      <c r="A151" s="62"/>
      <c r="B151" s="56"/>
      <c r="C151" s="67"/>
      <c r="D151" s="57"/>
    </row>
    <row r="152" spans="1:4" ht="12.75">
      <c r="A152" s="62"/>
      <c r="B152" s="56"/>
      <c r="C152" s="67"/>
      <c r="D152" s="57"/>
    </row>
    <row r="153" spans="1:4" ht="12.75">
      <c r="A153" s="62"/>
      <c r="B153" s="56"/>
      <c r="C153" s="67"/>
      <c r="D153" s="57"/>
    </row>
    <row r="154" spans="1:4" ht="12.75">
      <c r="A154" s="62"/>
      <c r="B154" s="56"/>
      <c r="C154" s="67"/>
      <c r="D154" s="57"/>
    </row>
    <row r="155" spans="1:4" ht="12.75">
      <c r="A155" s="62"/>
      <c r="B155" s="56"/>
      <c r="C155" s="67"/>
      <c r="D155" s="57"/>
    </row>
    <row r="156" spans="1:4" ht="12.75">
      <c r="A156" s="70"/>
      <c r="B156" s="56"/>
      <c r="C156" s="68"/>
      <c r="D156" s="57"/>
    </row>
    <row r="157" spans="1:4" ht="12.75">
      <c r="A157" s="70"/>
      <c r="B157" s="56"/>
      <c r="C157" s="68"/>
      <c r="D157" s="57"/>
    </row>
    <row r="158" spans="1:4" ht="12.75">
      <c r="A158" s="62"/>
      <c r="B158" s="56"/>
      <c r="C158" s="68"/>
      <c r="D158" s="57"/>
    </row>
    <row r="159" spans="1:4" ht="12.75">
      <c r="A159" s="62"/>
      <c r="B159" s="56"/>
      <c r="C159" s="67"/>
      <c r="D159" s="57"/>
    </row>
    <row r="160" ht="12.75">
      <c r="C160" s="9"/>
    </row>
  </sheetData>
  <mergeCells count="12">
    <mergeCell ref="C82:E82"/>
    <mergeCell ref="A81:B81"/>
    <mergeCell ref="C81:E81"/>
    <mergeCell ref="I81:R81"/>
    <mergeCell ref="J6:K6"/>
    <mergeCell ref="L6:M6"/>
    <mergeCell ref="N6:O6"/>
    <mergeCell ref="J5:O5"/>
    <mergeCell ref="Q1:R1"/>
    <mergeCell ref="Q2:R2"/>
    <mergeCell ref="A3:R3"/>
    <mergeCell ref="E5:F5"/>
  </mergeCells>
  <printOptions/>
  <pageMargins left="0.75" right="0.75" top="1" bottom="1" header="0.4921259845" footer="0.492125984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chrastova</cp:lastModifiedBy>
  <cp:lastPrinted>2008-05-22T07:25:55Z</cp:lastPrinted>
  <dcterms:created xsi:type="dcterms:W3CDTF">2006-06-14T09:46:54Z</dcterms:created>
  <dcterms:modified xsi:type="dcterms:W3CDTF">2008-06-10T12:50:01Z</dcterms:modified>
  <cp:category/>
  <cp:version/>
  <cp:contentType/>
  <cp:contentStatus/>
</cp:coreProperties>
</file>