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480" windowHeight="11640" activeTab="0"/>
  </bookViews>
  <sheets>
    <sheet name="ZK-01-2008-36, př. 1" sheetId="1" r:id="rId1"/>
  </sheets>
  <definedNames>
    <definedName name="_xlnm.Print_Titles" localSheetId="0">'ZK-01-2008-36, př. 1'!$1:$2</definedName>
  </definedNames>
  <calcPr fullCalcOnLoad="1"/>
</workbook>
</file>

<file path=xl/sharedStrings.xml><?xml version="1.0" encoding="utf-8"?>
<sst xmlns="http://schemas.openxmlformats.org/spreadsheetml/2006/main" count="97" uniqueCount="82">
  <si>
    <t>Organizace</t>
  </si>
  <si>
    <t>ks</t>
  </si>
  <si>
    <t>Náklady celkem</t>
  </si>
  <si>
    <t>Dotace z nájemného</t>
  </si>
  <si>
    <t>CELKEM</t>
  </si>
  <si>
    <t>Nemocnice Jihlava</t>
  </si>
  <si>
    <t>Nemocnice Nové Město na Moravě</t>
  </si>
  <si>
    <t>Nemocnice Pelhřimov</t>
  </si>
  <si>
    <t>Nemocnice Třebíč</t>
  </si>
  <si>
    <t xml:space="preserve">Celkem za zdravotnická zařízení </t>
  </si>
  <si>
    <t>ZZS kraje Vysočina</t>
  </si>
  <si>
    <t>Pořadí</t>
  </si>
  <si>
    <t>Koeficient</t>
  </si>
  <si>
    <t>Porovnání při rozdělení dle výkonů nemocnic</t>
  </si>
  <si>
    <t>Investiční akce  (v tis. Kč)              UZ 00054</t>
  </si>
  <si>
    <t>§</t>
  </si>
  <si>
    <t>Nemocnice Havlíčkův Brod</t>
  </si>
  <si>
    <t xml:space="preserve">Celkem </t>
  </si>
  <si>
    <t>UZ 00054</t>
  </si>
  <si>
    <t>Souhrnný přehled pro rozdělení finančních prostředků z kapitálových výdajů</t>
  </si>
  <si>
    <t>položka</t>
  </si>
  <si>
    <t xml:space="preserve">Tržby z prodeje služeb 2006  </t>
  </si>
  <si>
    <t>Saldo z roku 2007</t>
  </si>
  <si>
    <t>Sociální pokoje v léčebně B.K.</t>
  </si>
  <si>
    <t>Generel nemocnice</t>
  </si>
  <si>
    <t>Převozové vozidlo</t>
  </si>
  <si>
    <t>Magnetická rezonance</t>
  </si>
  <si>
    <t>Doplatek prováděcího projektu na rekonstrukci hlavní lůžkové budovy</t>
  </si>
  <si>
    <t>Technické zhodnocení - omítky, voda, okna (bývalé ONM)</t>
  </si>
  <si>
    <t>Ultrazvukový přístroj (urologie)</t>
  </si>
  <si>
    <t>Dialyzační monitory (HMD)</t>
  </si>
  <si>
    <t>Izolátor pro ředění cytostatik (úst. lékárna)</t>
  </si>
  <si>
    <t>Pracoviště pro přípravu cytostatik - stavební úpravy (úst. lékárna)</t>
  </si>
  <si>
    <t>Plicní ventilátor (PED)</t>
  </si>
  <si>
    <t>Obměna narkotizační techniky (ARO - COS)</t>
  </si>
  <si>
    <t>Obměna monitorovací techniky COS</t>
  </si>
  <si>
    <t>Obměna nemocničního informačního systému</t>
  </si>
  <si>
    <t>Obměna monitorovací techniky na odd. ARO</t>
  </si>
  <si>
    <t>Sanitní vozidlo</t>
  </si>
  <si>
    <t>Obměna přístrojového vybavení - rezerva</t>
  </si>
  <si>
    <t>Operační stoly + příslušenství (COS)</t>
  </si>
  <si>
    <t>Pozastávka - centrální laboratoře</t>
  </si>
  <si>
    <t>Úpravna vody -dialýza  (technické zhodnocen budovy)</t>
  </si>
  <si>
    <t>Prováděcí projektová dokumentace pavilonu MaD</t>
  </si>
  <si>
    <t xml:space="preserve">Dialyzační monitory (HMD) </t>
  </si>
  <si>
    <t>Pojízdný rentgen - ARO odd.</t>
  </si>
  <si>
    <t>Vzduchová vrtačka - COS</t>
  </si>
  <si>
    <t xml:space="preserve">Digitální tiskový stroj - sklad všeobecného materiálu </t>
  </si>
  <si>
    <t>Antidekubitní matrace - JIP UNP</t>
  </si>
  <si>
    <t xml:space="preserve">Elektrický vozík - stravovací provoz </t>
  </si>
  <si>
    <t>Ventilátor ARO</t>
  </si>
  <si>
    <t>ÚPS - serverovna (náhradní zdroj)</t>
  </si>
  <si>
    <t>Diskové pole - HW</t>
  </si>
  <si>
    <t>Komunikační SW</t>
  </si>
  <si>
    <t>Obměna  angio-linky - I. etapa</t>
  </si>
  <si>
    <t>Zmrazovací mikrotom</t>
  </si>
  <si>
    <t>Ergometr</t>
  </si>
  <si>
    <t>Endoskopie - interna</t>
  </si>
  <si>
    <t>Bronchoskop + myčka</t>
  </si>
  <si>
    <t>"-"7743 z r.2005</t>
  </si>
  <si>
    <t>"+"1557 z r. 2007</t>
  </si>
  <si>
    <t>19,714,59</t>
  </si>
  <si>
    <t>Technické zhodnocení - úpravy prostor pro přestěhování lůžkového odd. během rekonstrukce hlavní lůžkové budovy</t>
  </si>
  <si>
    <t>Kontejner pro hromadné  neštěstí</t>
  </si>
  <si>
    <t>Stroj kopírovací - podatelna</t>
  </si>
  <si>
    <t>Resuscitační lůžka  - JIP UNP</t>
  </si>
  <si>
    <t>Myčka podložních mís a močových lahví</t>
  </si>
  <si>
    <t>Přemístění trafostanice</t>
  </si>
  <si>
    <t>Trávní sekačka</t>
  </si>
  <si>
    <t>"+" podíl z rozdělení částky 7743 v r. 2005 tj. 1619</t>
  </si>
  <si>
    <t>Obměna přístojového vybavení - rezerva</t>
  </si>
  <si>
    <t>Projekt a stavební úpravy související s přestěhováním ONM</t>
  </si>
  <si>
    <t>Obměna sonografického přístroje (INT)</t>
  </si>
  <si>
    <t>Zdravotnické zařízení</t>
  </si>
  <si>
    <t xml:space="preserve">Interní pavilon, příprava </t>
  </si>
  <si>
    <t>Celkem tržby z prodeje služeb (sl. 1) - koef. (sl. 2. - dotace NE při rozdělení dle výkonů (sl. 3)</t>
  </si>
  <si>
    <t>3=1*2</t>
  </si>
  <si>
    <t>3-4</t>
  </si>
  <si>
    <t>Podíl nemocnice na realizaci rekonstrukci hlavní lůžkové budovy - nebude nemocnici přiděleno, zůstává na rezervě na kapitole Zdravotnictví</t>
  </si>
  <si>
    <t>Podíl nemocnice na realizaci rekonstrukci interního pavilonu - nebude nemocnici přiděleno, zůstává na rezervě na kapitole Zdravotnictví</t>
  </si>
  <si>
    <t>dotace</t>
  </si>
  <si>
    <t>Rezerva na kapitole Zdravotnictví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</si>
</sst>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"/>
    <numFmt numFmtId="165" formatCode="#,##0.0"/>
    <numFmt numFmtId="166" formatCode="0.0%"/>
    <numFmt numFmtId="167" formatCode="[$-1010409]###\ ###\ ###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7"/>
      <name val="Arial CE"/>
      <family val="2"/>
    </font>
    <font>
      <b/>
      <sz val="10"/>
      <name val="Arial CE"/>
      <family val="2"/>
    </font>
    <font>
      <sz val="8"/>
      <color indexed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0"/>
      <name val="Helv"/>
      <family val="0"/>
    </font>
    <font>
      <b/>
      <sz val="10"/>
      <name val="Arial"/>
      <family val="2"/>
    </font>
    <font>
      <b/>
      <sz val="8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3" fontId="2" fillId="0" borderId="2" xfId="21" applyFont="1" applyBorder="1">
      <alignment horizontal="center" vertical="center" wrapText="1"/>
      <protection/>
    </xf>
    <xf numFmtId="3" fontId="2" fillId="0" borderId="2" xfId="21" applyFont="1" applyBorder="1" applyAlignment="1">
      <alignment horizontal="left" vertical="center" wrapText="1"/>
      <protection/>
    </xf>
    <xf numFmtId="3" fontId="2" fillId="0" borderId="2" xfId="21" applyBorder="1">
      <alignment horizontal="center" vertical="center" wrapText="1"/>
      <protection/>
    </xf>
    <xf numFmtId="3" fontId="2" fillId="2" borderId="2" xfId="21" applyFont="1" applyFill="1" applyBorder="1">
      <alignment horizontal="center" vertical="center" wrapText="1"/>
      <protection/>
    </xf>
    <xf numFmtId="3" fontId="2" fillId="2" borderId="2" xfId="21" applyFont="1" applyFill="1" applyBorder="1" applyAlignment="1">
      <alignment horizontal="left" vertical="center" wrapText="1"/>
      <protection/>
    </xf>
    <xf numFmtId="3" fontId="2" fillId="0" borderId="1" xfId="21" applyFont="1" applyBorder="1" applyAlignment="1">
      <alignment horizontal="left" vertical="center" wrapText="1"/>
      <protection/>
    </xf>
    <xf numFmtId="3" fontId="2" fillId="0" borderId="1" xfId="21" applyBorder="1">
      <alignment horizontal="center" vertical="center" wrapText="1"/>
      <protection/>
    </xf>
    <xf numFmtId="3" fontId="2" fillId="0" borderId="3" xfId="21" applyBorder="1">
      <alignment horizontal="center" vertical="center" wrapText="1"/>
      <protection/>
    </xf>
    <xf numFmtId="3" fontId="4" fillId="3" borderId="4" xfId="21" applyFont="1" applyFill="1" applyBorder="1" applyAlignment="1">
      <alignment horizontal="center" vertical="center" wrapText="1"/>
      <protection/>
    </xf>
    <xf numFmtId="3" fontId="2" fillId="2" borderId="5" xfId="21" applyFont="1" applyFill="1" applyBorder="1">
      <alignment horizontal="center" vertical="center" wrapText="1"/>
      <protection/>
    </xf>
    <xf numFmtId="3" fontId="2" fillId="2" borderId="6" xfId="21" applyFont="1" applyFill="1" applyBorder="1" applyAlignment="1">
      <alignment horizontal="center" vertical="center" wrapText="1"/>
      <protection/>
    </xf>
    <xf numFmtId="3" fontId="2" fillId="0" borderId="1" xfId="21" applyFont="1" applyBorder="1">
      <alignment horizontal="center" vertical="center" wrapText="1"/>
      <protection/>
    </xf>
    <xf numFmtId="3" fontId="4" fillId="3" borderId="7" xfId="21" applyFont="1" applyFill="1" applyBorder="1" applyAlignment="1">
      <alignment horizontal="center" vertical="center" wrapText="1"/>
      <protection/>
    </xf>
    <xf numFmtId="3" fontId="2" fillId="2" borderId="8" xfId="21" applyFill="1" applyBorder="1">
      <alignment horizontal="center" vertical="center" wrapText="1"/>
      <protection/>
    </xf>
    <xf numFmtId="3" fontId="2" fillId="2" borderId="8" xfId="21" applyFont="1" applyFill="1" applyBorder="1" applyAlignment="1">
      <alignment horizontal="center" vertical="center" wrapText="1"/>
      <protection/>
    </xf>
    <xf numFmtId="3" fontId="2" fillId="0" borderId="3" xfId="21" applyFont="1" applyFill="1" applyBorder="1" applyAlignment="1">
      <alignment horizontal="left" vertical="center" wrapText="1"/>
      <protection/>
    </xf>
    <xf numFmtId="3" fontId="2" fillId="0" borderId="3" xfId="21" applyFill="1" applyBorder="1">
      <alignment horizontal="center" vertical="center" wrapText="1"/>
      <protection/>
    </xf>
    <xf numFmtId="3" fontId="2" fillId="2" borderId="1" xfId="21" applyFont="1" applyFill="1" applyBorder="1">
      <alignment horizontal="center" vertical="center" wrapText="1"/>
      <protection/>
    </xf>
    <xf numFmtId="3" fontId="2" fillId="2" borderId="1" xfId="21" applyFont="1" applyFill="1" applyBorder="1" applyAlignment="1">
      <alignment horizontal="left" vertical="center" wrapText="1"/>
      <protection/>
    </xf>
    <xf numFmtId="3" fontId="2" fillId="2" borderId="1" xfId="21" applyFill="1" applyBorder="1">
      <alignment horizontal="center" vertical="center" wrapText="1"/>
      <protection/>
    </xf>
    <xf numFmtId="3" fontId="2" fillId="2" borderId="1" xfId="21" applyFont="1" applyFill="1" applyBorder="1" applyAlignment="1">
      <alignment horizontal="center" vertical="center" wrapText="1"/>
      <protection/>
    </xf>
    <xf numFmtId="3" fontId="4" fillId="3" borderId="9" xfId="21" applyFont="1" applyFill="1" applyBorder="1" applyAlignment="1">
      <alignment horizontal="center" vertical="center" wrapText="1"/>
      <protection/>
    </xf>
    <xf numFmtId="3" fontId="4" fillId="3" borderId="10" xfId="21" applyFont="1" applyFill="1" applyBorder="1" applyAlignment="1">
      <alignment horizontal="center" vertical="center" wrapText="1"/>
      <protection/>
    </xf>
    <xf numFmtId="3" fontId="2" fillId="2" borderId="11" xfId="21" applyFont="1" applyFill="1" applyBorder="1" applyAlignment="1">
      <alignment horizontal="center" vertical="center" wrapText="1"/>
      <protection/>
    </xf>
    <xf numFmtId="3" fontId="2" fillId="2" borderId="12" xfId="21" applyFont="1" applyFill="1" applyBorder="1" applyAlignment="1">
      <alignment horizontal="center" vertical="center" wrapText="1"/>
      <protection/>
    </xf>
    <xf numFmtId="3" fontId="2" fillId="2" borderId="3" xfId="2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4" fillId="2" borderId="16" xfId="21" applyFont="1" applyFill="1" applyBorder="1" applyAlignment="1">
      <alignment horizontal="center" vertical="center" wrapText="1"/>
      <protection/>
    </xf>
    <xf numFmtId="3" fontId="9" fillId="2" borderId="0" xfId="21" applyFont="1" applyFill="1" applyBorder="1" applyAlignment="1">
      <alignment horizontal="center" vertical="center" wrapText="1"/>
      <protection/>
    </xf>
    <xf numFmtId="3" fontId="4" fillId="2" borderId="0" xfId="21" applyFont="1" applyFill="1" applyBorder="1" applyAlignment="1">
      <alignment horizontal="center" vertical="center" wrapText="1"/>
      <protection/>
    </xf>
    <xf numFmtId="3" fontId="2" fillId="2" borderId="17" xfId="21" applyFont="1" applyFill="1" applyBorder="1" applyAlignment="1">
      <alignment horizontal="left" vertical="center" wrapText="1"/>
      <protection/>
    </xf>
    <xf numFmtId="3" fontId="2" fillId="0" borderId="0" xfId="21" applyFont="1" applyFill="1" applyBorder="1" applyAlignment="1">
      <alignment horizontal="center" vertical="center" wrapText="1"/>
      <protection/>
    </xf>
    <xf numFmtId="3" fontId="2" fillId="4" borderId="18" xfId="21" applyFont="1" applyFill="1" applyBorder="1" applyAlignment="1">
      <alignment horizontal="center" vertical="center" wrapText="1"/>
      <protection/>
    </xf>
    <xf numFmtId="3" fontId="4" fillId="4" borderId="19" xfId="2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3" fontId="2" fillId="4" borderId="19" xfId="2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3" fontId="7" fillId="3" borderId="2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3" fontId="2" fillId="2" borderId="24" xfId="21" applyFont="1" applyFill="1" applyBorder="1" applyAlignment="1">
      <alignment horizontal="center" vertical="center" wrapText="1"/>
      <protection/>
    </xf>
    <xf numFmtId="3" fontId="4" fillId="2" borderId="5" xfId="21" applyFont="1" applyFill="1" applyBorder="1" applyAlignment="1">
      <alignment horizontal="center" vertical="center" wrapText="1"/>
      <protection/>
    </xf>
    <xf numFmtId="3" fontId="2" fillId="2" borderId="5" xfId="21" applyFont="1" applyFill="1" applyBorder="1" applyAlignment="1">
      <alignment horizontal="center" vertical="center" wrapText="1"/>
      <protection/>
    </xf>
    <xf numFmtId="0" fontId="4" fillId="3" borderId="25" xfId="0" applyFont="1" applyFill="1" applyBorder="1" applyAlignment="1">
      <alignment horizontal="center" vertical="center" textRotation="90" wrapText="1"/>
    </xf>
    <xf numFmtId="3" fontId="4" fillId="3" borderId="17" xfId="21" applyFont="1" applyFill="1" applyBorder="1" applyAlignment="1">
      <alignment horizontal="center" vertical="center" wrapText="1"/>
      <protection/>
    </xf>
    <xf numFmtId="3" fontId="4" fillId="3" borderId="26" xfId="21" applyFont="1" applyFill="1" applyBorder="1" applyAlignment="1">
      <alignment horizontal="center" vertical="center" wrapText="1"/>
      <protection/>
    </xf>
    <xf numFmtId="3" fontId="2" fillId="2" borderId="5" xfId="21" applyFont="1" applyFill="1" applyBorder="1" applyAlignment="1">
      <alignment horizontal="left" vertical="center" wrapText="1"/>
      <protection/>
    </xf>
    <xf numFmtId="3" fontId="2" fillId="2" borderId="27" xfId="21" applyFont="1" applyFill="1" applyBorder="1" applyAlignment="1">
      <alignment horizontal="left" vertical="center" wrapText="1"/>
      <protection/>
    </xf>
    <xf numFmtId="3" fontId="2" fillId="2" borderId="24" xfId="21" applyFill="1" applyBorder="1">
      <alignment horizontal="center" vertical="center" wrapText="1"/>
      <protection/>
    </xf>
    <xf numFmtId="3" fontId="2" fillId="2" borderId="28" xfId="21" applyFont="1" applyFill="1" applyBorder="1" applyAlignment="1">
      <alignment horizontal="center" vertical="center" wrapText="1"/>
      <protection/>
    </xf>
    <xf numFmtId="3" fontId="2" fillId="2" borderId="16" xfId="21" applyFont="1" applyFill="1" applyBorder="1" applyAlignment="1">
      <alignment horizontal="left" vertical="center" wrapText="1"/>
      <protection/>
    </xf>
    <xf numFmtId="3" fontId="0" fillId="0" borderId="0" xfId="0" applyNumberFormat="1" applyAlignment="1">
      <alignment/>
    </xf>
    <xf numFmtId="3" fontId="4" fillId="3" borderId="29" xfId="21" applyFont="1" applyFill="1" applyBorder="1" applyAlignment="1">
      <alignment horizontal="center" vertical="center" wrapText="1"/>
      <protection/>
    </xf>
    <xf numFmtId="3" fontId="4" fillId="3" borderId="30" xfId="21" applyFont="1" applyFill="1" applyBorder="1" applyAlignment="1">
      <alignment horizontal="center" vertical="center" wrapText="1"/>
      <protection/>
    </xf>
    <xf numFmtId="3" fontId="2" fillId="0" borderId="1" xfId="21" applyFont="1" applyFill="1" applyBorder="1" applyAlignment="1">
      <alignment horizontal="left" vertical="center" wrapText="1"/>
      <protection/>
    </xf>
    <xf numFmtId="3" fontId="2" fillId="0" borderId="6" xfId="21" applyFont="1" applyFill="1" applyBorder="1" applyAlignment="1">
      <alignment horizontal="center" vertical="center" wrapText="1"/>
      <protection/>
    </xf>
    <xf numFmtId="3" fontId="2" fillId="4" borderId="21" xfId="0" applyNumberFormat="1" applyFont="1" applyFill="1" applyBorder="1" applyAlignment="1">
      <alignment horizontal="center" vertical="center" wrapText="1"/>
    </xf>
    <xf numFmtId="3" fontId="2" fillId="2" borderId="31" xfId="21" applyFill="1" applyBorder="1" applyAlignment="1">
      <alignment horizontal="center" vertical="center" wrapText="1"/>
      <protection/>
    </xf>
    <xf numFmtId="3" fontId="2" fillId="0" borderId="6" xfId="21" applyBorder="1" applyAlignment="1">
      <alignment horizontal="center" vertical="center" wrapText="1"/>
      <protection/>
    </xf>
    <xf numFmtId="3" fontId="2" fillId="0" borderId="31" xfId="21" applyBorder="1" applyAlignment="1">
      <alignment horizontal="center" vertical="center" wrapText="1"/>
      <protection/>
    </xf>
    <xf numFmtId="3" fontId="2" fillId="0" borderId="17" xfId="21" applyBorder="1" applyAlignment="1">
      <alignment horizontal="center" vertical="center" wrapText="1"/>
      <protection/>
    </xf>
    <xf numFmtId="0" fontId="2" fillId="2" borderId="5" xfId="0" applyFont="1" applyFill="1" applyBorder="1" applyAlignment="1">
      <alignment horizontal="center" vertical="center"/>
    </xf>
    <xf numFmtId="3" fontId="2" fillId="2" borderId="32" xfId="21" applyFont="1" applyFill="1" applyBorder="1" applyAlignment="1">
      <alignment horizontal="center" vertical="center" wrapText="1"/>
      <protection/>
    </xf>
    <xf numFmtId="3" fontId="2" fillId="2" borderId="33" xfId="21" applyFont="1" applyFill="1" applyBorder="1" applyAlignment="1">
      <alignment horizontal="center" vertical="center" wrapText="1"/>
      <protection/>
    </xf>
    <xf numFmtId="3" fontId="2" fillId="0" borderId="34" xfId="21" applyFont="1" applyBorder="1" applyAlignment="1">
      <alignment horizontal="center" vertical="center" wrapText="1"/>
      <protection/>
    </xf>
    <xf numFmtId="3" fontId="2" fillId="0" borderId="33" xfId="21" applyFont="1" applyBorder="1" applyAlignment="1">
      <alignment horizontal="center" vertical="center" wrapText="1"/>
      <protection/>
    </xf>
    <xf numFmtId="3" fontId="4" fillId="3" borderId="35" xfId="21" applyFont="1" applyFill="1" applyBorder="1" applyAlignment="1">
      <alignment horizontal="center" vertical="center" wrapText="1"/>
      <protection/>
    </xf>
    <xf numFmtId="3" fontId="4" fillId="3" borderId="36" xfId="21" applyFont="1" applyFill="1" applyBorder="1" applyAlignment="1">
      <alignment horizontal="center" vertical="center" wrapText="1"/>
      <protection/>
    </xf>
    <xf numFmtId="3" fontId="2" fillId="2" borderId="0" xfId="21" applyFill="1" applyBorder="1" applyAlignment="1">
      <alignment horizontal="center" vertical="center" wrapText="1"/>
      <protection/>
    </xf>
    <xf numFmtId="3" fontId="2" fillId="0" borderId="17" xfId="21" applyFont="1" applyFill="1" applyBorder="1" applyAlignment="1">
      <alignment horizontal="center" vertical="center" wrapText="1"/>
      <protection/>
    </xf>
    <xf numFmtId="3" fontId="2" fillId="0" borderId="31" xfId="21" applyFont="1" applyFill="1" applyBorder="1" applyAlignment="1">
      <alignment horizontal="center" vertical="center" wrapText="1"/>
      <protection/>
    </xf>
    <xf numFmtId="3" fontId="2" fillId="2" borderId="37" xfId="21" applyFont="1" applyFill="1" applyBorder="1" applyAlignment="1">
      <alignment horizontal="center" vertical="center" wrapText="1"/>
      <protection/>
    </xf>
    <xf numFmtId="3" fontId="2" fillId="2" borderId="38" xfId="21" applyFont="1" applyFill="1" applyBorder="1" applyAlignment="1">
      <alignment horizontal="center" vertical="center" wrapText="1"/>
      <protection/>
    </xf>
    <xf numFmtId="3" fontId="2" fillId="0" borderId="39" xfId="21" applyFont="1" applyFill="1" applyBorder="1" applyAlignment="1">
      <alignment horizontal="center" vertical="center" wrapText="1"/>
      <protection/>
    </xf>
    <xf numFmtId="3" fontId="4" fillId="3" borderId="40" xfId="21" applyFont="1" applyFill="1" applyBorder="1" applyAlignment="1">
      <alignment horizontal="center" vertical="center" wrapText="1"/>
      <protection/>
    </xf>
    <xf numFmtId="3" fontId="2" fillId="0" borderId="17" xfId="21" applyFont="1" applyBorder="1" applyAlignment="1">
      <alignment horizontal="center" vertical="center" wrapText="1"/>
      <protection/>
    </xf>
    <xf numFmtId="3" fontId="2" fillId="0" borderId="24" xfId="21" applyFont="1" applyBorder="1">
      <alignment horizontal="center" vertical="center" wrapText="1"/>
      <protection/>
    </xf>
    <xf numFmtId="3" fontId="12" fillId="0" borderId="5" xfId="21" applyFont="1" applyFill="1" applyBorder="1" applyAlignment="1">
      <alignment horizontal="left" vertical="center" wrapText="1"/>
      <protection/>
    </xf>
    <xf numFmtId="3" fontId="2" fillId="0" borderId="5" xfId="21" applyBorder="1">
      <alignment horizontal="center" vertical="center" wrapText="1"/>
      <protection/>
    </xf>
    <xf numFmtId="3" fontId="2" fillId="0" borderId="37" xfId="21" applyFont="1" applyBorder="1" applyAlignment="1">
      <alignment horizontal="center" vertical="center" wrapText="1"/>
      <protection/>
    </xf>
    <xf numFmtId="3" fontId="2" fillId="0" borderId="39" xfId="21" applyFont="1" applyBorder="1" applyAlignment="1">
      <alignment horizontal="center" vertical="center" wrapText="1"/>
      <protection/>
    </xf>
    <xf numFmtId="3" fontId="4" fillId="2" borderId="41" xfId="21" applyFont="1" applyFill="1" applyBorder="1" applyAlignment="1">
      <alignment horizontal="center" vertical="center" wrapText="1"/>
      <protection/>
    </xf>
    <xf numFmtId="3" fontId="4" fillId="2" borderId="31" xfId="21" applyFont="1" applyFill="1" applyBorder="1" applyAlignment="1">
      <alignment horizontal="center" vertical="center" wrapText="1"/>
      <protection/>
    </xf>
    <xf numFmtId="3" fontId="4" fillId="2" borderId="17" xfId="21" applyFont="1" applyFill="1" applyBorder="1" applyAlignment="1">
      <alignment horizontal="center" vertical="center" wrapText="1"/>
      <protection/>
    </xf>
    <xf numFmtId="3" fontId="2" fillId="2" borderId="42" xfId="21" applyFont="1" applyFill="1" applyBorder="1" applyAlignment="1">
      <alignment horizontal="center" vertical="center" wrapText="1"/>
      <protection/>
    </xf>
    <xf numFmtId="3" fontId="2" fillId="2" borderId="39" xfId="21" applyFont="1" applyFill="1" applyBorder="1" applyAlignment="1">
      <alignment horizontal="center" vertical="center" wrapText="1"/>
      <protection/>
    </xf>
    <xf numFmtId="164" fontId="5" fillId="3" borderId="7" xfId="21" applyNumberFormat="1" applyFont="1" applyFill="1" applyBorder="1" applyAlignment="1">
      <alignment horizontal="center" vertical="center" wrapText="1"/>
      <protection/>
    </xf>
    <xf numFmtId="4" fontId="9" fillId="3" borderId="10" xfId="21" applyNumberFormat="1" applyFont="1" applyFill="1" applyBorder="1" applyAlignment="1">
      <alignment horizontal="center" vertical="center" wrapText="1"/>
      <protection/>
    </xf>
    <xf numFmtId="3" fontId="5" fillId="3" borderId="43" xfId="21" applyFont="1" applyFill="1" applyBorder="1" applyAlignment="1">
      <alignment horizontal="center" vertical="center" wrapText="1"/>
      <protection/>
    </xf>
    <xf numFmtId="164" fontId="5" fillId="3" borderId="9" xfId="21" applyNumberFormat="1" applyFont="1" applyFill="1" applyBorder="1" applyAlignment="1">
      <alignment horizontal="center" vertical="center" wrapText="1"/>
      <protection/>
    </xf>
    <xf numFmtId="4" fontId="9" fillId="3" borderId="9" xfId="21" applyNumberFormat="1" applyFont="1" applyFill="1" applyBorder="1" applyAlignment="1">
      <alignment horizontal="center" vertical="center" wrapText="1"/>
      <protection/>
    </xf>
    <xf numFmtId="4" fontId="9" fillId="3" borderId="43" xfId="21" applyNumberFormat="1" applyFont="1" applyFill="1" applyBorder="1" applyAlignment="1">
      <alignment horizontal="center" vertical="center" wrapText="1"/>
      <protection/>
    </xf>
    <xf numFmtId="3" fontId="5" fillId="3" borderId="44" xfId="21" applyFont="1" applyFill="1" applyBorder="1" applyAlignment="1">
      <alignment horizontal="center" vertical="center" wrapText="1"/>
      <protection/>
    </xf>
    <xf numFmtId="4" fontId="9" fillId="3" borderId="45" xfId="21" applyNumberFormat="1" applyFont="1" applyFill="1" applyBorder="1" applyAlignment="1">
      <alignment horizontal="center" vertical="center" wrapText="1"/>
      <protection/>
    </xf>
    <xf numFmtId="0" fontId="16" fillId="2" borderId="4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textRotation="90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textRotation="91"/>
    </xf>
    <xf numFmtId="0" fontId="0" fillId="2" borderId="28" xfId="0" applyFill="1" applyBorder="1" applyAlignment="1">
      <alignment horizontal="center" vertical="center" textRotation="91"/>
    </xf>
    <xf numFmtId="0" fontId="6" fillId="2" borderId="28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3" fontId="5" fillId="2" borderId="0" xfId="21" applyFont="1" applyFill="1" applyBorder="1" applyAlignment="1">
      <alignment horizontal="center" vertical="center" wrapText="1"/>
      <protection/>
    </xf>
    <xf numFmtId="3" fontId="4" fillId="3" borderId="19" xfId="21" applyFont="1" applyFill="1" applyBorder="1" applyAlignment="1">
      <alignment horizontal="center" vertical="center" wrapText="1"/>
      <protection/>
    </xf>
    <xf numFmtId="3" fontId="5" fillId="3" borderId="48" xfId="21" applyFont="1" applyFill="1" applyBorder="1" applyAlignment="1">
      <alignment horizontal="center" vertical="center" wrapText="1"/>
      <protection/>
    </xf>
    <xf numFmtId="3" fontId="5" fillId="3" borderId="49" xfId="21" applyFont="1" applyFill="1" applyBorder="1" applyAlignment="1">
      <alignment horizontal="center" vertical="center" wrapText="1"/>
      <protection/>
    </xf>
    <xf numFmtId="3" fontId="5" fillId="3" borderId="20" xfId="21" applyFont="1" applyFill="1" applyBorder="1" applyAlignment="1">
      <alignment horizontal="center" vertical="center" wrapText="1"/>
      <protection/>
    </xf>
    <xf numFmtId="3" fontId="2" fillId="2" borderId="5" xfId="21" applyFill="1" applyBorder="1">
      <alignment horizontal="center" vertical="center" wrapText="1"/>
      <protection/>
    </xf>
    <xf numFmtId="3" fontId="4" fillId="2" borderId="12" xfId="21" applyFont="1" applyFill="1" applyBorder="1" applyAlignment="1">
      <alignment horizontal="center" vertical="center" wrapText="1"/>
      <protection/>
    </xf>
    <xf numFmtId="3" fontId="4" fillId="3" borderId="50" xfId="21" applyFont="1" applyFill="1" applyBorder="1" applyAlignment="1">
      <alignment horizontal="center" vertical="center" wrapText="1"/>
      <protection/>
    </xf>
    <xf numFmtId="3" fontId="4" fillId="3" borderId="49" xfId="21" applyFont="1" applyFill="1" applyBorder="1" applyAlignment="1">
      <alignment horizontal="center" vertical="center" wrapText="1"/>
      <protection/>
    </xf>
    <xf numFmtId="3" fontId="2" fillId="2" borderId="51" xfId="21" applyFont="1" applyFill="1" applyBorder="1" applyAlignment="1">
      <alignment horizontal="center" vertical="center" wrapText="1"/>
      <protection/>
    </xf>
    <xf numFmtId="3" fontId="2" fillId="2" borderId="52" xfId="21" applyFont="1" applyFill="1" applyBorder="1" applyAlignment="1">
      <alignment horizontal="center" vertical="center" wrapText="1"/>
      <protection/>
    </xf>
    <xf numFmtId="3" fontId="2" fillId="2" borderId="53" xfId="21" applyFont="1" applyFill="1" applyBorder="1" applyAlignment="1">
      <alignment horizontal="center" vertical="center" wrapText="1"/>
      <protection/>
    </xf>
    <xf numFmtId="3" fontId="2" fillId="2" borderId="52" xfId="21" applyFill="1" applyBorder="1" applyAlignment="1">
      <alignment horizontal="center" vertical="center" wrapText="1"/>
      <protection/>
    </xf>
    <xf numFmtId="3" fontId="2" fillId="2" borderId="54" xfId="21" applyFill="1" applyBorder="1" applyAlignment="1">
      <alignment horizontal="center" vertical="center" wrapText="1"/>
      <protection/>
    </xf>
    <xf numFmtId="3" fontId="2" fillId="0" borderId="31" xfId="21" applyFont="1" applyBorder="1" applyAlignment="1">
      <alignment horizontal="center" vertical="center" wrapText="1"/>
      <protection/>
    </xf>
    <xf numFmtId="3" fontId="5" fillId="3" borderId="4" xfId="21" applyFont="1" applyFill="1" applyBorder="1" applyAlignment="1">
      <alignment horizontal="center" vertical="center" wrapText="1"/>
      <protection/>
    </xf>
    <xf numFmtId="164" fontId="5" fillId="3" borderId="4" xfId="21" applyNumberFormat="1" applyFont="1" applyFill="1" applyBorder="1" applyAlignment="1">
      <alignment horizontal="center" vertical="center" wrapText="1"/>
      <protection/>
    </xf>
    <xf numFmtId="4" fontId="9" fillId="3" borderId="55" xfId="21" applyNumberFormat="1" applyFont="1" applyFill="1" applyBorder="1" applyAlignment="1">
      <alignment horizontal="center" vertical="center" wrapText="1"/>
      <protection/>
    </xf>
    <xf numFmtId="3" fontId="2" fillId="2" borderId="21" xfId="21" applyFont="1" applyFill="1" applyBorder="1" applyAlignment="1">
      <alignment horizontal="center" vertical="center" wrapText="1"/>
      <protection/>
    </xf>
    <xf numFmtId="3" fontId="2" fillId="2" borderId="18" xfId="21" applyFont="1" applyFill="1" applyBorder="1" applyAlignment="1">
      <alignment horizontal="center" vertical="center" wrapText="1"/>
      <protection/>
    </xf>
    <xf numFmtId="3" fontId="9" fillId="2" borderId="51" xfId="21" applyNumberFormat="1" applyFont="1" applyFill="1" applyBorder="1" applyAlignment="1">
      <alignment horizontal="center" vertical="center" wrapText="1"/>
      <protection/>
    </xf>
    <xf numFmtId="3" fontId="9" fillId="2" borderId="52" xfId="21" applyNumberFormat="1" applyFont="1" applyFill="1" applyBorder="1" applyAlignment="1">
      <alignment horizontal="center" vertical="center" wrapText="1"/>
      <protection/>
    </xf>
    <xf numFmtId="3" fontId="9" fillId="2" borderId="53" xfId="21" applyNumberFormat="1" applyFont="1" applyFill="1" applyBorder="1" applyAlignment="1">
      <alignment horizontal="center" vertical="center" wrapText="1"/>
      <protection/>
    </xf>
    <xf numFmtId="3" fontId="5" fillId="3" borderId="56" xfId="21" applyFont="1" applyFill="1" applyBorder="1" applyAlignment="1">
      <alignment horizontal="center" vertical="center" wrapText="1"/>
      <protection/>
    </xf>
    <xf numFmtId="3" fontId="9" fillId="3" borderId="53" xfId="0" applyNumberFormat="1" applyFont="1" applyFill="1" applyBorder="1" applyAlignment="1">
      <alignment horizontal="center" vertical="center"/>
    </xf>
    <xf numFmtId="3" fontId="4" fillId="0" borderId="57" xfId="21" applyFont="1" applyFill="1" applyBorder="1" applyAlignment="1">
      <alignment horizontal="center" vertical="center" wrapText="1"/>
      <protection/>
    </xf>
    <xf numFmtId="3" fontId="4" fillId="0" borderId="5" xfId="21" applyFont="1" applyFill="1" applyBorder="1" applyAlignment="1">
      <alignment horizontal="center" vertical="center" wrapText="1"/>
      <protection/>
    </xf>
    <xf numFmtId="3" fontId="4" fillId="0" borderId="37" xfId="21" applyFont="1" applyFill="1" applyBorder="1" applyAlignment="1">
      <alignment horizontal="center" vertical="center" wrapText="1"/>
      <protection/>
    </xf>
    <xf numFmtId="3" fontId="4" fillId="0" borderId="36" xfId="21" applyFont="1" applyFill="1" applyBorder="1" applyAlignment="1">
      <alignment horizontal="center" vertical="center" wrapText="1"/>
      <protection/>
    </xf>
    <xf numFmtId="3" fontId="4" fillId="0" borderId="14" xfId="21" applyFont="1" applyFill="1" applyBorder="1" applyAlignment="1">
      <alignment horizontal="center" vertical="center" wrapText="1"/>
      <protection/>
    </xf>
    <xf numFmtId="3" fontId="4" fillId="0" borderId="1" xfId="21" applyFont="1" applyFill="1" applyBorder="1" applyAlignment="1">
      <alignment horizontal="center" vertical="center" wrapText="1"/>
      <protection/>
    </xf>
    <xf numFmtId="3" fontId="4" fillId="0" borderId="33" xfId="21" applyFont="1" applyFill="1" applyBorder="1" applyAlignment="1">
      <alignment horizontal="center" vertical="center" wrapText="1"/>
      <protection/>
    </xf>
    <xf numFmtId="3" fontId="4" fillId="0" borderId="31" xfId="21" applyFont="1" applyFill="1" applyBorder="1" applyAlignment="1">
      <alignment horizontal="center" vertical="center" wrapText="1"/>
      <protection/>
    </xf>
    <xf numFmtId="3" fontId="4" fillId="3" borderId="44" xfId="21" applyFont="1" applyFill="1" applyBorder="1" applyAlignment="1">
      <alignment horizontal="center" vertical="center" wrapText="1"/>
      <protection/>
    </xf>
    <xf numFmtId="3" fontId="5" fillId="3" borderId="35" xfId="21" applyFont="1" applyFill="1" applyBorder="1" applyAlignment="1">
      <alignment horizontal="center" vertical="center" wrapText="1"/>
      <protection/>
    </xf>
    <xf numFmtId="3" fontId="9" fillId="3" borderId="29" xfId="21" applyFont="1" applyFill="1" applyBorder="1" applyAlignment="1">
      <alignment horizontal="center" vertical="center" wrapText="1"/>
      <protection/>
    </xf>
    <xf numFmtId="3" fontId="4" fillId="3" borderId="20" xfId="21" applyFont="1" applyFill="1" applyBorder="1" applyAlignment="1">
      <alignment horizontal="center" vertical="center" wrapText="1"/>
      <protection/>
    </xf>
    <xf numFmtId="3" fontId="14" fillId="3" borderId="20" xfId="21" applyFont="1" applyFill="1" applyBorder="1" applyAlignment="1">
      <alignment horizontal="center" vertical="center" wrapText="1"/>
      <protection/>
    </xf>
    <xf numFmtId="3" fontId="9" fillId="3" borderId="20" xfId="21" applyFont="1" applyFill="1" applyBorder="1" applyAlignment="1">
      <alignment horizontal="center" vertical="center" wrapText="1"/>
      <protection/>
    </xf>
    <xf numFmtId="3" fontId="5" fillId="2" borderId="58" xfId="21" applyFont="1" applyFill="1" applyBorder="1" applyAlignment="1">
      <alignment horizontal="center" vertical="center" wrapText="1"/>
      <protection/>
    </xf>
    <xf numFmtId="3" fontId="2" fillId="0" borderId="36" xfId="21" applyFont="1" applyBorder="1" applyAlignment="1">
      <alignment horizontal="center" vertical="center" wrapText="1"/>
      <protection/>
    </xf>
    <xf numFmtId="0" fontId="6" fillId="2" borderId="5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4" fontId="9" fillId="3" borderId="35" xfId="21" applyNumberFormat="1" applyFont="1" applyFill="1" applyBorder="1" applyAlignment="1">
      <alignment horizontal="center" vertical="center" wrapText="1"/>
      <protection/>
    </xf>
    <xf numFmtId="3" fontId="2" fillId="2" borderId="8" xfId="21" applyFont="1" applyFill="1" applyBorder="1">
      <alignment horizontal="center" vertical="center" wrapText="1"/>
      <protection/>
    </xf>
    <xf numFmtId="3" fontId="2" fillId="2" borderId="8" xfId="21" applyFont="1" applyFill="1" applyBorder="1" applyAlignment="1">
      <alignment horizontal="left" vertical="center" wrapText="1"/>
      <protection/>
    </xf>
    <xf numFmtId="3" fontId="2" fillId="2" borderId="3" xfId="21" applyFont="1" applyFill="1" applyBorder="1" applyAlignment="1">
      <alignment horizontal="center" vertical="center" wrapText="1"/>
      <protection/>
    </xf>
    <xf numFmtId="0" fontId="0" fillId="0" borderId="0" xfId="0" applyAlignment="1" quotePrefix="1">
      <alignment/>
    </xf>
    <xf numFmtId="3" fontId="5" fillId="2" borderId="41" xfId="21" applyFont="1" applyFill="1" applyBorder="1" applyAlignment="1">
      <alignment horizontal="center" vertical="center" wrapText="1"/>
      <protection/>
    </xf>
    <xf numFmtId="3" fontId="5" fillId="2" borderId="60" xfId="21" applyFont="1" applyFill="1" applyBorder="1" applyAlignment="1">
      <alignment horizontal="center" vertical="center" wrapText="1"/>
      <protection/>
    </xf>
    <xf numFmtId="3" fontId="5" fillId="2" borderId="47" xfId="21" applyFont="1" applyFill="1" applyBorder="1" applyAlignment="1">
      <alignment horizontal="center" vertical="center" wrapText="1"/>
      <protection/>
    </xf>
    <xf numFmtId="3" fontId="5" fillId="2" borderId="61" xfId="21" applyFont="1" applyFill="1" applyBorder="1" applyAlignment="1">
      <alignment horizontal="center" vertical="center" wrapText="1"/>
      <protection/>
    </xf>
    <xf numFmtId="4" fontId="9" fillId="2" borderId="51" xfId="21" applyNumberFormat="1" applyFont="1" applyFill="1" applyBorder="1" applyAlignment="1">
      <alignment horizontal="center" vertical="center" wrapText="1"/>
      <protection/>
    </xf>
    <xf numFmtId="3" fontId="5" fillId="3" borderId="62" xfId="21" applyFont="1" applyFill="1" applyBorder="1" applyAlignment="1">
      <alignment horizontal="center" vertical="center" wrapText="1"/>
      <protection/>
    </xf>
    <xf numFmtId="3" fontId="5" fillId="3" borderId="59" xfId="21" applyFont="1" applyFill="1" applyBorder="1" applyAlignment="1">
      <alignment horizontal="center" vertical="center" wrapText="1"/>
      <protection/>
    </xf>
    <xf numFmtId="1" fontId="7" fillId="0" borderId="63" xfId="0" applyNumberFormat="1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3" fontId="7" fillId="0" borderId="63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3" borderId="22" xfId="0" applyNumberFormat="1" applyFont="1" applyFill="1" applyBorder="1" applyAlignment="1">
      <alignment horizontal="right" vertical="center"/>
    </xf>
    <xf numFmtId="0" fontId="10" fillId="0" borderId="61" xfId="0" applyFont="1" applyBorder="1" applyAlignment="1" quotePrefix="1">
      <alignment horizontal="center"/>
    </xf>
    <xf numFmtId="3" fontId="8" fillId="4" borderId="21" xfId="21" applyFont="1" applyFill="1" applyBorder="1" applyAlignment="1">
      <alignment horizontal="center" vertical="center" wrapText="1"/>
      <protection/>
    </xf>
    <xf numFmtId="3" fontId="8" fillId="4" borderId="63" xfId="21" applyFont="1" applyFill="1" applyBorder="1" applyAlignment="1">
      <alignment horizontal="center" vertical="center" wrapText="1"/>
      <protection/>
    </xf>
    <xf numFmtId="3" fontId="19" fillId="3" borderId="64" xfId="21" applyFont="1" applyFill="1" applyBorder="1" applyAlignment="1">
      <alignment horizontal="center" vertical="center" wrapText="1"/>
      <protection/>
    </xf>
    <xf numFmtId="3" fontId="4" fillId="3" borderId="22" xfId="21" applyFont="1" applyFill="1" applyBorder="1" applyAlignment="1">
      <alignment horizontal="center" vertical="center" wrapText="1"/>
      <protection/>
    </xf>
    <xf numFmtId="3" fontId="2" fillId="4" borderId="63" xfId="21" applyFont="1" applyFill="1" applyBorder="1" applyAlignment="1">
      <alignment horizontal="center" vertical="center" wrapText="1"/>
      <protection/>
    </xf>
    <xf numFmtId="3" fontId="2" fillId="4" borderId="21" xfId="21" applyFont="1" applyFill="1" applyBorder="1" applyAlignment="1">
      <alignment horizontal="center" vertical="center" wrapText="1"/>
      <protection/>
    </xf>
    <xf numFmtId="3" fontId="2" fillId="4" borderId="64" xfId="21" applyFont="1" applyFill="1" applyBorder="1" applyAlignment="1">
      <alignment horizontal="center" vertical="center" wrapText="1"/>
      <protection/>
    </xf>
    <xf numFmtId="3" fontId="19" fillId="3" borderId="18" xfId="21" applyFont="1" applyFill="1" applyBorder="1" applyAlignment="1">
      <alignment horizontal="center" vertical="center" wrapText="1"/>
      <protection/>
    </xf>
    <xf numFmtId="3" fontId="4" fillId="3" borderId="55" xfId="21" applyFont="1" applyFill="1" applyBorder="1" applyAlignment="1">
      <alignment horizontal="center" vertical="center" wrapText="1"/>
      <protection/>
    </xf>
    <xf numFmtId="3" fontId="2" fillId="4" borderId="65" xfId="21" applyFont="1" applyFill="1" applyBorder="1" applyAlignment="1">
      <alignment horizontal="center" vertical="center" wrapText="1"/>
      <protection/>
    </xf>
    <xf numFmtId="0" fontId="10" fillId="0" borderId="47" xfId="0" applyFont="1" applyBorder="1" applyAlignment="1">
      <alignment horizontal="center" vertical="center" wrapText="1"/>
    </xf>
    <xf numFmtId="3" fontId="4" fillId="2" borderId="61" xfId="21" applyFont="1" applyFill="1" applyBorder="1" applyAlignment="1">
      <alignment horizontal="center" vertical="center" wrapText="1"/>
      <protection/>
    </xf>
    <xf numFmtId="3" fontId="4" fillId="4" borderId="37" xfId="21" applyFont="1" applyFill="1" applyBorder="1" applyAlignment="1">
      <alignment horizontal="center" vertical="center" wrapText="1"/>
      <protection/>
    </xf>
    <xf numFmtId="3" fontId="4" fillId="4" borderId="33" xfId="21" applyFont="1" applyFill="1" applyBorder="1" applyAlignment="1">
      <alignment horizontal="center" vertical="center" wrapText="1"/>
      <protection/>
    </xf>
    <xf numFmtId="0" fontId="2" fillId="0" borderId="47" xfId="0" applyFont="1" applyBorder="1" applyAlignment="1">
      <alignment horizontal="center" vertical="center" textRotation="90" wrapText="1"/>
    </xf>
    <xf numFmtId="3" fontId="7" fillId="3" borderId="66" xfId="21" applyFont="1" applyFill="1" applyBorder="1" applyAlignment="1">
      <alignment horizontal="center" vertical="center" wrapText="1"/>
      <protection/>
    </xf>
    <xf numFmtId="0" fontId="6" fillId="3" borderId="3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1"/>
    </xf>
    <xf numFmtId="0" fontId="0" fillId="0" borderId="7" xfId="0" applyBorder="1" applyAlignment="1">
      <alignment horizontal="center" vertical="center" textRotation="91"/>
    </xf>
    <xf numFmtId="0" fontId="6" fillId="3" borderId="3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wrapText="1"/>
    </xf>
    <xf numFmtId="3" fontId="2" fillId="2" borderId="58" xfId="21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3" fontId="7" fillId="3" borderId="16" xfId="21" applyFont="1" applyFill="1" applyBorder="1" applyAlignment="1">
      <alignment horizontal="left" vertical="center" wrapText="1"/>
      <protection/>
    </xf>
    <xf numFmtId="0" fontId="7" fillId="3" borderId="31" xfId="0" applyFont="1" applyFill="1" applyBorder="1" applyAlignment="1">
      <alignment horizontal="left" vertical="center" wrapText="1"/>
    </xf>
    <xf numFmtId="0" fontId="7" fillId="3" borderId="31" xfId="0" applyFont="1" applyFill="1" applyBorder="1" applyAlignment="1">
      <alignment vertical="center" wrapText="1"/>
    </xf>
    <xf numFmtId="0" fontId="7" fillId="3" borderId="68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3" fontId="13" fillId="3" borderId="62" xfId="21" applyFont="1" applyFill="1" applyBorder="1" applyAlignment="1">
      <alignment horizontal="left" vertical="center" wrapText="1"/>
      <protection/>
    </xf>
    <xf numFmtId="3" fontId="13" fillId="3" borderId="70" xfId="21" applyFont="1" applyFill="1" applyBorder="1" applyAlignment="1">
      <alignment horizontal="left" vertical="center" wrapText="1"/>
      <protection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46" xfId="0" applyFont="1" applyFill="1" applyBorder="1" applyAlignment="1">
      <alignment horizontal="center" vertical="center" textRotation="90" wrapText="1"/>
    </xf>
    <xf numFmtId="0" fontId="4" fillId="3" borderId="44" xfId="0" applyFont="1" applyFill="1" applyBorder="1" applyAlignment="1">
      <alignment horizontal="center" vertical="center" textRotation="90" wrapText="1"/>
    </xf>
    <xf numFmtId="0" fontId="4" fillId="3" borderId="57" xfId="0" applyFont="1" applyFill="1" applyBorder="1" applyAlignment="1">
      <alignment horizontal="center" vertical="center" textRotation="90" wrapText="1"/>
    </xf>
    <xf numFmtId="0" fontId="4" fillId="3" borderId="14" xfId="0" applyFont="1" applyFill="1" applyBorder="1" applyAlignment="1">
      <alignment horizontal="center" vertical="center" textRotation="90" wrapText="1"/>
    </xf>
    <xf numFmtId="0" fontId="4" fillId="3" borderId="15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textRotation="91"/>
    </xf>
    <xf numFmtId="0" fontId="0" fillId="0" borderId="10" xfId="0" applyBorder="1" applyAlignment="1">
      <alignment horizontal="center" vertical="center" textRotation="91"/>
    </xf>
    <xf numFmtId="0" fontId="6" fillId="3" borderId="57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69" xfId="0" applyFont="1" applyBorder="1" applyAlignment="1">
      <alignment vertical="center" wrapText="1"/>
    </xf>
    <xf numFmtId="0" fontId="18" fillId="3" borderId="2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textRotation="90" wrapText="1"/>
    </xf>
    <xf numFmtId="0" fontId="4" fillId="3" borderId="75" xfId="0" applyFont="1" applyFill="1" applyBorder="1" applyAlignment="1">
      <alignment horizontal="center" vertical="center" textRotation="90" wrapText="1"/>
    </xf>
    <xf numFmtId="3" fontId="4" fillId="3" borderId="10" xfId="21" applyFont="1" applyFill="1" applyBorder="1" applyAlignment="1">
      <alignment horizontal="center" vertical="center" wrapText="1"/>
      <protection/>
    </xf>
    <xf numFmtId="3" fontId="4" fillId="3" borderId="26" xfId="21" applyFont="1" applyFill="1" applyBorder="1" applyAlignment="1">
      <alignment horizontal="center" vertical="center" wrapText="1"/>
      <protection/>
    </xf>
    <xf numFmtId="3" fontId="4" fillId="3" borderId="71" xfId="21" applyFont="1" applyFill="1" applyBorder="1" applyAlignment="1">
      <alignment horizontal="center" vertical="center" wrapText="1"/>
      <protection/>
    </xf>
    <xf numFmtId="3" fontId="9" fillId="2" borderId="19" xfId="21" applyNumberFormat="1" applyFont="1" applyFill="1" applyBorder="1" applyAlignment="1">
      <alignment horizontal="center" vertical="center" wrapText="1"/>
      <protection/>
    </xf>
    <xf numFmtId="3" fontId="9" fillId="2" borderId="64" xfId="21" applyNumberFormat="1" applyFont="1" applyFill="1" applyBorder="1" applyAlignment="1">
      <alignment horizontal="center" vertical="center" wrapText="1"/>
      <protection/>
    </xf>
    <xf numFmtId="0" fontId="6" fillId="3" borderId="51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15" fillId="3" borderId="57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3" fontId="4" fillId="3" borderId="9" xfId="21" applyFont="1" applyFill="1" applyBorder="1" applyAlignment="1">
      <alignment horizontal="center" vertical="center" wrapText="1"/>
      <protection/>
    </xf>
    <xf numFmtId="3" fontId="4" fillId="3" borderId="29" xfId="21" applyFont="1" applyFill="1" applyBorder="1" applyAlignment="1">
      <alignment horizontal="center" vertical="center" wrapText="1"/>
      <protection/>
    </xf>
    <xf numFmtId="3" fontId="4" fillId="3" borderId="30" xfId="21" applyFont="1" applyFill="1" applyBorder="1" applyAlignment="1">
      <alignment horizontal="center" vertical="center" wrapText="1"/>
      <protection/>
    </xf>
    <xf numFmtId="0" fontId="2" fillId="0" borderId="75" xfId="0" applyFont="1" applyBorder="1" applyAlignment="1">
      <alignment horizontal="center" vertical="center" textRotation="90" wrapText="1"/>
    </xf>
    <xf numFmtId="0" fontId="7" fillId="3" borderId="25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" fontId="5" fillId="2" borderId="77" xfId="21" applyFont="1" applyFill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</cellXfs>
  <cellStyles count="9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vý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O18" sqref="O18"/>
    </sheetView>
  </sheetViews>
  <sheetFormatPr defaultColWidth="9.00390625" defaultRowHeight="12.75"/>
  <cols>
    <col min="1" max="1" width="9.25390625" style="0" customWidth="1"/>
    <col min="2" max="2" width="2.75390625" style="0" customWidth="1"/>
    <col min="3" max="3" width="23.625" style="0" customWidth="1"/>
    <col min="4" max="4" width="2.75390625" style="0" customWidth="1"/>
    <col min="5" max="5" width="8.125" style="0" customWidth="1"/>
    <col min="6" max="6" width="7.875" style="0" hidden="1" customWidth="1"/>
    <col min="7" max="7" width="8.75390625" style="0" customWidth="1"/>
    <col min="8" max="9" width="9.375" style="0" customWidth="1"/>
    <col min="10" max="10" width="7.25390625" style="0" customWidth="1"/>
    <col min="11" max="11" width="11.375" style="0" customWidth="1"/>
  </cols>
  <sheetData>
    <row r="1" spans="1:11" ht="21.75" customHeight="1">
      <c r="A1" s="254" t="s">
        <v>0</v>
      </c>
      <c r="B1" s="195" t="s">
        <v>11</v>
      </c>
      <c r="C1" s="197" t="s">
        <v>14</v>
      </c>
      <c r="D1" s="192" t="s">
        <v>1</v>
      </c>
      <c r="E1" s="197" t="s">
        <v>2</v>
      </c>
      <c r="F1" s="224" t="s">
        <v>3</v>
      </c>
      <c r="G1" s="226" t="s">
        <v>21</v>
      </c>
      <c r="H1" s="222" t="s">
        <v>12</v>
      </c>
      <c r="I1" s="194" t="s">
        <v>13</v>
      </c>
      <c r="J1" s="252" t="s">
        <v>22</v>
      </c>
      <c r="K1" s="240" t="s">
        <v>80</v>
      </c>
    </row>
    <row r="2" spans="1:11" ht="27" customHeight="1" thickBot="1">
      <c r="A2" s="255"/>
      <c r="B2" s="196"/>
      <c r="C2" s="191"/>
      <c r="D2" s="193"/>
      <c r="E2" s="191"/>
      <c r="F2" s="225"/>
      <c r="G2" s="227"/>
      <c r="H2" s="223"/>
      <c r="I2" s="190"/>
      <c r="J2" s="253"/>
      <c r="K2" s="241"/>
    </row>
    <row r="3" spans="1:11" ht="12.75" customHeight="1" thickBot="1">
      <c r="A3" s="104"/>
      <c r="B3" s="105"/>
      <c r="C3" s="106"/>
      <c r="D3" s="107"/>
      <c r="E3" s="106"/>
      <c r="F3" s="108"/>
      <c r="G3" s="110">
        <v>1</v>
      </c>
      <c r="H3" s="109">
        <v>2</v>
      </c>
      <c r="I3" s="153" t="s">
        <v>76</v>
      </c>
      <c r="J3" s="152">
        <v>4</v>
      </c>
      <c r="K3" s="173" t="s">
        <v>77</v>
      </c>
    </row>
    <row r="4" spans="1:11" ht="21.75" customHeight="1">
      <c r="A4" s="245" t="s">
        <v>16</v>
      </c>
      <c r="B4" s="10">
        <v>1</v>
      </c>
      <c r="C4" s="56" t="s">
        <v>36</v>
      </c>
      <c r="D4" s="10"/>
      <c r="E4" s="52">
        <v>5000</v>
      </c>
      <c r="F4" s="25"/>
      <c r="G4" s="198"/>
      <c r="H4" s="199"/>
      <c r="I4" s="200"/>
      <c r="J4" s="120"/>
      <c r="K4" s="174">
        <v>5000</v>
      </c>
    </row>
    <row r="5" spans="1:11" ht="21.75" customHeight="1">
      <c r="A5" s="217"/>
      <c r="B5" s="4">
        <v>2</v>
      </c>
      <c r="C5" s="5" t="s">
        <v>52</v>
      </c>
      <c r="D5" s="4"/>
      <c r="E5" s="21">
        <v>1000</v>
      </c>
      <c r="F5" s="24"/>
      <c r="G5" s="201"/>
      <c r="H5" s="202"/>
      <c r="I5" s="203"/>
      <c r="J5" s="121"/>
      <c r="K5" s="175">
        <v>1000</v>
      </c>
    </row>
    <row r="6" spans="1:11" ht="21.75" customHeight="1">
      <c r="A6" s="217"/>
      <c r="B6" s="4">
        <v>3</v>
      </c>
      <c r="C6" s="5" t="s">
        <v>53</v>
      </c>
      <c r="D6" s="4"/>
      <c r="E6" s="21">
        <v>3500</v>
      </c>
      <c r="F6" s="24"/>
      <c r="G6" s="201"/>
      <c r="H6" s="202"/>
      <c r="I6" s="203"/>
      <c r="J6" s="121"/>
      <c r="K6" s="175">
        <v>3500</v>
      </c>
    </row>
    <row r="7" spans="1:11" ht="21.75" customHeight="1">
      <c r="A7" s="217"/>
      <c r="B7" s="4">
        <v>4</v>
      </c>
      <c r="C7" s="5" t="s">
        <v>54</v>
      </c>
      <c r="D7" s="4"/>
      <c r="E7" s="21">
        <v>4650</v>
      </c>
      <c r="F7" s="24"/>
      <c r="G7" s="201"/>
      <c r="H7" s="202"/>
      <c r="I7" s="203"/>
      <c r="J7" s="121"/>
      <c r="K7" s="175">
        <v>4650</v>
      </c>
    </row>
    <row r="8" spans="1:11" ht="21.75" customHeight="1">
      <c r="A8" s="217"/>
      <c r="B8" s="4">
        <v>5</v>
      </c>
      <c r="C8" s="5" t="s">
        <v>55</v>
      </c>
      <c r="D8" s="4"/>
      <c r="E8" s="21">
        <v>500</v>
      </c>
      <c r="F8" s="24"/>
      <c r="G8" s="201"/>
      <c r="H8" s="202"/>
      <c r="I8" s="203"/>
      <c r="J8" s="121"/>
      <c r="K8" s="175">
        <v>500</v>
      </c>
    </row>
    <row r="9" spans="1:11" ht="21.75" customHeight="1">
      <c r="A9" s="217"/>
      <c r="B9" s="4">
        <v>6</v>
      </c>
      <c r="C9" s="5" t="s">
        <v>56</v>
      </c>
      <c r="D9" s="4"/>
      <c r="E9" s="21">
        <v>350</v>
      </c>
      <c r="F9" s="24"/>
      <c r="G9" s="201"/>
      <c r="H9" s="202"/>
      <c r="I9" s="203"/>
      <c r="J9" s="121"/>
      <c r="K9" s="175">
        <v>350</v>
      </c>
    </row>
    <row r="10" spans="1:11" ht="21.75" customHeight="1">
      <c r="A10" s="217"/>
      <c r="B10" s="4">
        <v>7</v>
      </c>
      <c r="C10" s="5" t="s">
        <v>57</v>
      </c>
      <c r="D10" s="4"/>
      <c r="E10" s="21">
        <v>1200</v>
      </c>
      <c r="F10" s="24"/>
      <c r="G10" s="201"/>
      <c r="H10" s="202"/>
      <c r="I10" s="203"/>
      <c r="J10" s="121"/>
      <c r="K10" s="175">
        <v>1200</v>
      </c>
    </row>
    <row r="11" spans="1:14" ht="21.75" customHeight="1">
      <c r="A11" s="217"/>
      <c r="B11" s="4">
        <v>8</v>
      </c>
      <c r="C11" s="5" t="s">
        <v>58</v>
      </c>
      <c r="D11" s="4"/>
      <c r="E11" s="21">
        <v>1300</v>
      </c>
      <c r="F11" s="24"/>
      <c r="G11" s="201"/>
      <c r="H11" s="202"/>
      <c r="I11" s="203"/>
      <c r="J11" s="121"/>
      <c r="K11" s="175">
        <v>67</v>
      </c>
      <c r="N11" s="158"/>
    </row>
    <row r="12" spans="1:13" ht="21.75" customHeight="1">
      <c r="A12" s="217"/>
      <c r="B12" s="4">
        <v>9</v>
      </c>
      <c r="C12" s="5" t="s">
        <v>37</v>
      </c>
      <c r="D12" s="4"/>
      <c r="E12" s="21">
        <v>2000</v>
      </c>
      <c r="F12" s="24"/>
      <c r="G12" s="201"/>
      <c r="H12" s="202"/>
      <c r="I12" s="203"/>
      <c r="J12" s="121"/>
      <c r="K12" s="175">
        <v>0</v>
      </c>
      <c r="M12" s="61"/>
    </row>
    <row r="13" spans="1:13" ht="21.75" customHeight="1">
      <c r="A13" s="217"/>
      <c r="B13" s="155">
        <v>10</v>
      </c>
      <c r="C13" s="156" t="s">
        <v>39</v>
      </c>
      <c r="D13" s="155"/>
      <c r="E13" s="157">
        <v>500</v>
      </c>
      <c r="F13" s="59"/>
      <c r="G13" s="201"/>
      <c r="H13" s="202"/>
      <c r="I13" s="203"/>
      <c r="J13" s="122"/>
      <c r="K13" s="175">
        <v>0</v>
      </c>
      <c r="M13" s="61"/>
    </row>
    <row r="14" spans="1:11" ht="26.25" customHeight="1">
      <c r="A14" s="217"/>
      <c r="B14" s="207" t="s">
        <v>79</v>
      </c>
      <c r="C14" s="208"/>
      <c r="D14" s="209"/>
      <c r="E14" s="209"/>
      <c r="F14" s="209"/>
      <c r="G14" s="209"/>
      <c r="H14" s="209"/>
      <c r="I14" s="209"/>
      <c r="J14" s="210"/>
      <c r="K14" s="176">
        <v>2500</v>
      </c>
    </row>
    <row r="15" spans="1:14" ht="23.25" customHeight="1" thickBot="1">
      <c r="A15" s="246"/>
      <c r="B15" s="247" t="s">
        <v>4</v>
      </c>
      <c r="C15" s="248"/>
      <c r="D15" s="249"/>
      <c r="E15" s="13">
        <f>SUM(E4:E13)</f>
        <v>20000</v>
      </c>
      <c r="F15" s="23">
        <v>17000</v>
      </c>
      <c r="G15" s="102">
        <v>520574</v>
      </c>
      <c r="H15" s="96">
        <f>+G15/G59</f>
        <v>0.20752195014998853</v>
      </c>
      <c r="I15" s="154" t="s">
        <v>61</v>
      </c>
      <c r="J15" s="103">
        <v>0</v>
      </c>
      <c r="K15" s="177">
        <f>SUM(K4:K14)</f>
        <v>18767</v>
      </c>
      <c r="N15" s="61"/>
    </row>
    <row r="16" spans="1:11" ht="23.25" customHeight="1">
      <c r="A16" s="245" t="s">
        <v>5</v>
      </c>
      <c r="B16" s="10">
        <v>1</v>
      </c>
      <c r="C16" s="56" t="s">
        <v>26</v>
      </c>
      <c r="D16" s="71"/>
      <c r="E16" s="72">
        <v>50000</v>
      </c>
      <c r="F16" s="11"/>
      <c r="G16" s="198"/>
      <c r="H16" s="199"/>
      <c r="I16" s="200"/>
      <c r="J16" s="120"/>
      <c r="K16" s="66">
        <v>20000</v>
      </c>
    </row>
    <row r="17" spans="1:11" ht="23.25" customHeight="1">
      <c r="A17" s="217"/>
      <c r="B17" s="18">
        <v>2</v>
      </c>
      <c r="C17" s="19" t="s">
        <v>71</v>
      </c>
      <c r="D17" s="20"/>
      <c r="E17" s="73">
        <v>15000</v>
      </c>
      <c r="F17" s="67"/>
      <c r="G17" s="201"/>
      <c r="H17" s="202"/>
      <c r="I17" s="203"/>
      <c r="J17" s="123"/>
      <c r="K17" s="37">
        <v>2913</v>
      </c>
    </row>
    <row r="18" spans="1:11" ht="23.25" customHeight="1">
      <c r="A18" s="217"/>
      <c r="B18" s="1">
        <v>3</v>
      </c>
      <c r="C18" s="2" t="s">
        <v>33</v>
      </c>
      <c r="D18" s="3">
        <v>2</v>
      </c>
      <c r="E18" s="74">
        <v>1500</v>
      </c>
      <c r="F18" s="68"/>
      <c r="G18" s="201"/>
      <c r="H18" s="202"/>
      <c r="I18" s="203"/>
      <c r="J18" s="123"/>
      <c r="K18" s="178"/>
    </row>
    <row r="19" spans="1:11" ht="23.25" customHeight="1">
      <c r="A19" s="217"/>
      <c r="B19" s="12">
        <v>3</v>
      </c>
      <c r="C19" s="6" t="s">
        <v>72</v>
      </c>
      <c r="D19" s="7"/>
      <c r="E19" s="75">
        <v>3000</v>
      </c>
      <c r="F19" s="69"/>
      <c r="G19" s="201"/>
      <c r="H19" s="202"/>
      <c r="I19" s="203"/>
      <c r="J19" s="123"/>
      <c r="K19" s="37"/>
    </row>
    <row r="20" spans="1:11" ht="23.25" customHeight="1">
      <c r="A20" s="217"/>
      <c r="B20" s="12">
        <v>3</v>
      </c>
      <c r="C20" s="6" t="s">
        <v>34</v>
      </c>
      <c r="D20" s="7"/>
      <c r="E20" s="75">
        <v>2000</v>
      </c>
      <c r="F20" s="69"/>
      <c r="G20" s="201"/>
      <c r="H20" s="202"/>
      <c r="I20" s="203"/>
      <c r="J20" s="123"/>
      <c r="K20" s="37"/>
    </row>
    <row r="21" spans="1:11" ht="23.25" customHeight="1">
      <c r="A21" s="217"/>
      <c r="B21" s="12">
        <v>3</v>
      </c>
      <c r="C21" s="6" t="s">
        <v>35</v>
      </c>
      <c r="D21" s="7"/>
      <c r="E21" s="75">
        <v>5000</v>
      </c>
      <c r="F21" s="70"/>
      <c r="G21" s="204"/>
      <c r="H21" s="205"/>
      <c r="I21" s="206"/>
      <c r="J21" s="123"/>
      <c r="K21" s="40"/>
    </row>
    <row r="22" spans="1:11" ht="23.25" customHeight="1" thickBot="1">
      <c r="A22" s="246"/>
      <c r="B22" s="247" t="s">
        <v>4</v>
      </c>
      <c r="C22" s="248"/>
      <c r="D22" s="249"/>
      <c r="E22" s="76">
        <f>SUM(E16:E21)</f>
        <v>76500</v>
      </c>
      <c r="F22" s="54">
        <v>0</v>
      </c>
      <c r="G22" s="102">
        <v>635581</v>
      </c>
      <c r="H22" s="96">
        <f>+G22/G59</f>
        <v>0.25336841370925145</v>
      </c>
      <c r="I22" s="97">
        <v>24070</v>
      </c>
      <c r="J22" s="103">
        <v>0</v>
      </c>
      <c r="K22" s="177">
        <v>22913</v>
      </c>
    </row>
    <row r="23" spans="1:11" ht="21" customHeight="1">
      <c r="A23" s="53"/>
      <c r="B23" s="50">
        <v>1</v>
      </c>
      <c r="C23" s="56" t="s">
        <v>74</v>
      </c>
      <c r="D23" s="51"/>
      <c r="E23" s="81">
        <v>1000</v>
      </c>
      <c r="F23" s="77"/>
      <c r="G23" s="150"/>
      <c r="H23" s="159"/>
      <c r="I23" s="160"/>
      <c r="J23" s="163"/>
      <c r="K23" s="179">
        <v>1000</v>
      </c>
    </row>
    <row r="24" spans="1:11" ht="21" customHeight="1">
      <c r="A24" s="216" t="s">
        <v>6</v>
      </c>
      <c r="B24" s="21">
        <v>2</v>
      </c>
      <c r="C24" s="5" t="s">
        <v>67</v>
      </c>
      <c r="D24" s="14"/>
      <c r="E24" s="82">
        <v>7500</v>
      </c>
      <c r="F24" s="78"/>
      <c r="G24" s="161"/>
      <c r="H24" s="111"/>
      <c r="I24" s="162"/>
      <c r="J24" s="124"/>
      <c r="K24" s="180">
        <v>7500</v>
      </c>
    </row>
    <row r="25" spans="1:11" ht="21" customHeight="1">
      <c r="A25" s="216"/>
      <c r="B25" s="21">
        <v>3</v>
      </c>
      <c r="C25" s="16" t="s">
        <v>23</v>
      </c>
      <c r="D25" s="17"/>
      <c r="E25" s="83">
        <v>5000</v>
      </c>
      <c r="F25" s="79"/>
      <c r="G25" s="161"/>
      <c r="H25" s="111"/>
      <c r="I25" s="162"/>
      <c r="J25" s="121"/>
      <c r="K25" s="40">
        <f>5000-1486</f>
        <v>3514</v>
      </c>
    </row>
    <row r="26" spans="1:11" ht="21" customHeight="1">
      <c r="A26" s="217"/>
      <c r="B26" s="21">
        <v>4</v>
      </c>
      <c r="C26" s="16" t="s">
        <v>24</v>
      </c>
      <c r="D26" s="17"/>
      <c r="E26" s="83">
        <v>200</v>
      </c>
      <c r="F26" s="79"/>
      <c r="G26" s="161"/>
      <c r="H26" s="111"/>
      <c r="I26" s="162"/>
      <c r="J26" s="121"/>
      <c r="K26" s="40">
        <v>0</v>
      </c>
    </row>
    <row r="27" spans="1:11" ht="21" customHeight="1">
      <c r="A27" s="217"/>
      <c r="B27" s="21">
        <v>5</v>
      </c>
      <c r="C27" s="26" t="s">
        <v>25</v>
      </c>
      <c r="D27" s="20"/>
      <c r="E27" s="73">
        <v>1100</v>
      </c>
      <c r="F27" s="80"/>
      <c r="G27" s="161"/>
      <c r="H27" s="111"/>
      <c r="I27" s="162"/>
      <c r="J27" s="121"/>
      <c r="K27" s="37">
        <v>0</v>
      </c>
    </row>
    <row r="28" spans="1:11" ht="21" customHeight="1">
      <c r="A28" s="217"/>
      <c r="B28" s="21">
        <v>6</v>
      </c>
      <c r="C28" s="35" t="s">
        <v>68</v>
      </c>
      <c r="D28" s="20"/>
      <c r="E28" s="73">
        <v>100</v>
      </c>
      <c r="F28" s="36"/>
      <c r="G28" s="161"/>
      <c r="H28" s="111"/>
      <c r="I28" s="162"/>
      <c r="J28" s="121"/>
      <c r="K28" s="37">
        <v>0</v>
      </c>
    </row>
    <row r="29" spans="1:14" ht="21" customHeight="1">
      <c r="A29" s="217"/>
      <c r="B29" s="21">
        <v>7</v>
      </c>
      <c r="C29" s="60" t="s">
        <v>39</v>
      </c>
      <c r="D29" s="20"/>
      <c r="E29" s="73">
        <v>8000</v>
      </c>
      <c r="F29" s="65"/>
      <c r="G29" s="161"/>
      <c r="H29" s="111"/>
      <c r="I29" s="162"/>
      <c r="J29" s="121"/>
      <c r="K29" s="37">
        <v>0</v>
      </c>
      <c r="N29" s="61"/>
    </row>
    <row r="30" spans="1:14" ht="24.75" customHeight="1">
      <c r="A30" s="217"/>
      <c r="B30" s="207" t="s">
        <v>79</v>
      </c>
      <c r="C30" s="208"/>
      <c r="D30" s="209"/>
      <c r="E30" s="209"/>
      <c r="F30" s="209"/>
      <c r="G30" s="209"/>
      <c r="H30" s="209"/>
      <c r="I30" s="209"/>
      <c r="J30" s="210"/>
      <c r="K30" s="181">
        <v>5500</v>
      </c>
      <c r="N30" s="61"/>
    </row>
    <row r="31" spans="1:14" ht="22.5" customHeight="1" thickBot="1">
      <c r="A31" s="218"/>
      <c r="B31" s="256" t="s">
        <v>4</v>
      </c>
      <c r="C31" s="257"/>
      <c r="D31" s="258"/>
      <c r="E31" s="84">
        <f>SUM(E24:E29)</f>
        <v>21900</v>
      </c>
      <c r="F31" s="62"/>
      <c r="G31" s="98">
        <v>485813</v>
      </c>
      <c r="H31" s="99">
        <f>+G31/G59</f>
        <v>0.19366480302169603</v>
      </c>
      <c r="I31" s="100">
        <v>18398.16</v>
      </c>
      <c r="J31" s="101">
        <v>0</v>
      </c>
      <c r="K31" s="182">
        <f>SUM(K23:K30)</f>
        <v>17514</v>
      </c>
      <c r="M31" s="61"/>
      <c r="N31" s="61"/>
    </row>
    <row r="32" spans="1:11" ht="33.75">
      <c r="A32" s="219" t="s">
        <v>7</v>
      </c>
      <c r="B32" s="86">
        <v>1</v>
      </c>
      <c r="C32" s="87" t="s">
        <v>27</v>
      </c>
      <c r="D32" s="88"/>
      <c r="E32" s="89">
        <v>4745</v>
      </c>
      <c r="F32" s="151"/>
      <c r="G32" s="198"/>
      <c r="H32" s="199"/>
      <c r="I32" s="200"/>
      <c r="J32" s="129"/>
      <c r="K32" s="179">
        <v>4745</v>
      </c>
    </row>
    <row r="33" spans="1:11" ht="22.5">
      <c r="A33" s="220"/>
      <c r="B33" s="12">
        <v>2</v>
      </c>
      <c r="C33" s="16" t="s">
        <v>28</v>
      </c>
      <c r="D33" s="8"/>
      <c r="E33" s="90">
        <v>500</v>
      </c>
      <c r="F33" s="85"/>
      <c r="G33" s="201"/>
      <c r="H33" s="202"/>
      <c r="I33" s="203"/>
      <c r="J33" s="130"/>
      <c r="K33" s="40">
        <v>500</v>
      </c>
    </row>
    <row r="34" spans="1:11" ht="12.75">
      <c r="A34" s="221"/>
      <c r="B34" s="12">
        <v>3</v>
      </c>
      <c r="C34" s="16" t="s">
        <v>29</v>
      </c>
      <c r="D34" s="8"/>
      <c r="E34" s="90">
        <v>1500</v>
      </c>
      <c r="F34" s="85"/>
      <c r="G34" s="201"/>
      <c r="H34" s="202"/>
      <c r="I34" s="203"/>
      <c r="J34" s="130"/>
      <c r="K34" s="40">
        <v>1479</v>
      </c>
    </row>
    <row r="35" spans="1:11" ht="12.75">
      <c r="A35" s="221"/>
      <c r="B35" s="12">
        <v>4</v>
      </c>
      <c r="C35" s="16" t="s">
        <v>30</v>
      </c>
      <c r="D35" s="8">
        <v>2</v>
      </c>
      <c r="E35" s="90">
        <v>1200</v>
      </c>
      <c r="F35" s="85"/>
      <c r="G35" s="201"/>
      <c r="H35" s="202"/>
      <c r="I35" s="203"/>
      <c r="J35" s="130"/>
      <c r="K35" s="40">
        <v>0</v>
      </c>
    </row>
    <row r="36" spans="1:11" ht="22.5">
      <c r="A36" s="221"/>
      <c r="B36" s="12">
        <v>5</v>
      </c>
      <c r="C36" s="16" t="s">
        <v>31</v>
      </c>
      <c r="D36" s="8"/>
      <c r="E36" s="90">
        <v>1000</v>
      </c>
      <c r="F36" s="85"/>
      <c r="G36" s="201"/>
      <c r="H36" s="202"/>
      <c r="I36" s="203"/>
      <c r="J36" s="130"/>
      <c r="K36" s="40">
        <v>0</v>
      </c>
    </row>
    <row r="37" spans="1:11" ht="33.75">
      <c r="A37" s="221"/>
      <c r="B37" s="12">
        <v>6</v>
      </c>
      <c r="C37" s="16" t="s">
        <v>32</v>
      </c>
      <c r="D37" s="8"/>
      <c r="E37" s="90">
        <v>1500</v>
      </c>
      <c r="F37" s="85"/>
      <c r="G37" s="201"/>
      <c r="H37" s="202"/>
      <c r="I37" s="203"/>
      <c r="J37" s="130"/>
      <c r="K37" s="40">
        <v>0</v>
      </c>
    </row>
    <row r="38" spans="1:11" ht="56.25">
      <c r="A38" s="221"/>
      <c r="B38" s="1">
        <v>7</v>
      </c>
      <c r="C38" s="16" t="s">
        <v>62</v>
      </c>
      <c r="D38" s="8"/>
      <c r="E38" s="90">
        <v>656</v>
      </c>
      <c r="F38" s="85"/>
      <c r="G38" s="201"/>
      <c r="H38" s="202"/>
      <c r="I38" s="203"/>
      <c r="J38" s="130"/>
      <c r="K38" s="40">
        <v>0</v>
      </c>
    </row>
    <row r="39" spans="1:11" ht="22.5">
      <c r="A39" s="221"/>
      <c r="B39" s="1">
        <v>8</v>
      </c>
      <c r="C39" s="64" t="s">
        <v>70</v>
      </c>
      <c r="D39" s="7"/>
      <c r="E39" s="75">
        <v>2500</v>
      </c>
      <c r="F39" s="125"/>
      <c r="G39" s="201"/>
      <c r="H39" s="202"/>
      <c r="I39" s="203"/>
      <c r="J39" s="130"/>
      <c r="K39" s="37">
        <v>0</v>
      </c>
    </row>
    <row r="40" spans="1:11" ht="23.25" customHeight="1">
      <c r="A40" s="221"/>
      <c r="B40" s="207" t="s">
        <v>78</v>
      </c>
      <c r="C40" s="208"/>
      <c r="D40" s="209"/>
      <c r="E40" s="209"/>
      <c r="F40" s="209"/>
      <c r="G40" s="209"/>
      <c r="H40" s="209"/>
      <c r="I40" s="209"/>
      <c r="J40" s="209"/>
      <c r="K40" s="181">
        <v>5800</v>
      </c>
    </row>
    <row r="41" spans="1:11" ht="26.25" customHeight="1" thickBot="1">
      <c r="A41" s="218"/>
      <c r="B41" s="256" t="s">
        <v>4</v>
      </c>
      <c r="C41" s="257"/>
      <c r="D41" s="258"/>
      <c r="E41" s="84">
        <f>SUM(E32:E39)</f>
        <v>13601</v>
      </c>
      <c r="F41" s="63"/>
      <c r="G41" s="126">
        <v>347407</v>
      </c>
      <c r="H41" s="127">
        <f>+G41/G59</f>
        <v>0.13849054723393228</v>
      </c>
      <c r="I41" s="100">
        <v>13156.6</v>
      </c>
      <c r="J41" s="128">
        <v>0</v>
      </c>
      <c r="K41" s="182">
        <f>SUM(K32:K40)</f>
        <v>12524</v>
      </c>
    </row>
    <row r="42" spans="1:13" ht="24.75" customHeight="1" thickBot="1">
      <c r="A42" s="245" t="s">
        <v>8</v>
      </c>
      <c r="B42" s="50">
        <v>1</v>
      </c>
      <c r="C42" s="57" t="s">
        <v>41</v>
      </c>
      <c r="D42" s="58"/>
      <c r="E42" s="94">
        <v>3587</v>
      </c>
      <c r="F42" s="91"/>
      <c r="G42" s="270"/>
      <c r="H42" s="199"/>
      <c r="I42" s="200"/>
      <c r="J42" s="131" t="s">
        <v>59</v>
      </c>
      <c r="K42" s="183">
        <v>3587</v>
      </c>
      <c r="L42" s="61"/>
      <c r="M42" s="61"/>
    </row>
    <row r="43" spans="1:11" ht="24.75" customHeight="1" thickBot="1">
      <c r="A43" s="217"/>
      <c r="B43" s="50">
        <v>2</v>
      </c>
      <c r="C43" s="19" t="s">
        <v>42</v>
      </c>
      <c r="D43" s="20"/>
      <c r="E43" s="73">
        <v>500</v>
      </c>
      <c r="F43" s="92"/>
      <c r="G43" s="271"/>
      <c r="H43" s="202"/>
      <c r="I43" s="203"/>
      <c r="J43" s="132" t="s">
        <v>60</v>
      </c>
      <c r="K43" s="37">
        <v>500</v>
      </c>
    </row>
    <row r="44" spans="1:11" ht="22.5" customHeight="1">
      <c r="A44" s="217"/>
      <c r="B44" s="50">
        <v>3</v>
      </c>
      <c r="C44" s="35" t="s">
        <v>43</v>
      </c>
      <c r="D44" s="20"/>
      <c r="E44" s="95">
        <v>5500</v>
      </c>
      <c r="F44" s="93"/>
      <c r="G44" s="271"/>
      <c r="H44" s="202"/>
      <c r="I44" s="203"/>
      <c r="J44" s="250" t="s">
        <v>69</v>
      </c>
      <c r="K44" s="37">
        <v>5500</v>
      </c>
    </row>
    <row r="45" spans="1:11" ht="18" customHeight="1">
      <c r="A45" s="217"/>
      <c r="B45" s="21">
        <v>4</v>
      </c>
      <c r="C45" s="35" t="s">
        <v>44</v>
      </c>
      <c r="D45" s="20">
        <v>2</v>
      </c>
      <c r="E45" s="95">
        <v>1200</v>
      </c>
      <c r="F45" s="93"/>
      <c r="G45" s="271"/>
      <c r="H45" s="202"/>
      <c r="I45" s="203"/>
      <c r="J45" s="251"/>
      <c r="K45" s="37">
        <v>1200</v>
      </c>
    </row>
    <row r="46" spans="1:11" ht="26.25" customHeight="1">
      <c r="A46" s="217"/>
      <c r="B46" s="21">
        <v>5</v>
      </c>
      <c r="C46" s="35" t="s">
        <v>64</v>
      </c>
      <c r="D46" s="20"/>
      <c r="E46" s="95">
        <v>200</v>
      </c>
      <c r="F46" s="93"/>
      <c r="G46" s="271"/>
      <c r="H46" s="202"/>
      <c r="I46" s="203"/>
      <c r="J46" s="251"/>
      <c r="K46" s="37">
        <v>200</v>
      </c>
    </row>
    <row r="47" spans="1:11" ht="26.25" customHeight="1">
      <c r="A47" s="217"/>
      <c r="B47" s="21">
        <v>6</v>
      </c>
      <c r="C47" s="35" t="s">
        <v>40</v>
      </c>
      <c r="D47" s="20">
        <v>2</v>
      </c>
      <c r="E47" s="95">
        <v>2200</v>
      </c>
      <c r="F47" s="93"/>
      <c r="G47" s="271"/>
      <c r="H47" s="202"/>
      <c r="I47" s="203"/>
      <c r="J47" s="251"/>
      <c r="K47" s="37">
        <v>2200</v>
      </c>
    </row>
    <row r="48" spans="1:11" ht="26.25" customHeight="1">
      <c r="A48" s="217"/>
      <c r="B48" s="21">
        <v>7</v>
      </c>
      <c r="C48" s="35" t="s">
        <v>45</v>
      </c>
      <c r="D48" s="20">
        <v>1</v>
      </c>
      <c r="E48" s="95">
        <v>920</v>
      </c>
      <c r="F48" s="93"/>
      <c r="G48" s="271"/>
      <c r="H48" s="202"/>
      <c r="I48" s="203"/>
      <c r="J48" s="251"/>
      <c r="K48" s="37">
        <v>920</v>
      </c>
    </row>
    <row r="49" spans="1:11" ht="26.25" customHeight="1">
      <c r="A49" s="217"/>
      <c r="B49" s="21">
        <v>8</v>
      </c>
      <c r="C49" s="35" t="s">
        <v>65</v>
      </c>
      <c r="D49" s="20">
        <v>1</v>
      </c>
      <c r="E49" s="95">
        <v>1100</v>
      </c>
      <c r="F49" s="93"/>
      <c r="G49" s="271"/>
      <c r="H49" s="202"/>
      <c r="I49" s="203"/>
      <c r="J49" s="251"/>
      <c r="K49" s="37">
        <v>1100</v>
      </c>
    </row>
    <row r="50" spans="1:11" ht="15.75" customHeight="1">
      <c r="A50" s="217"/>
      <c r="B50" s="21">
        <v>9</v>
      </c>
      <c r="C50" s="35" t="s">
        <v>46</v>
      </c>
      <c r="D50" s="20">
        <v>1</v>
      </c>
      <c r="E50" s="95">
        <v>170</v>
      </c>
      <c r="F50" s="93"/>
      <c r="G50" s="271"/>
      <c r="H50" s="202"/>
      <c r="I50" s="203"/>
      <c r="J50" s="133"/>
      <c r="K50" s="37">
        <v>170</v>
      </c>
    </row>
    <row r="51" spans="1:11" ht="27" customHeight="1">
      <c r="A51" s="217"/>
      <c r="B51" s="21">
        <v>10</v>
      </c>
      <c r="C51" s="35" t="s">
        <v>47</v>
      </c>
      <c r="D51" s="20">
        <v>1</v>
      </c>
      <c r="E51" s="95">
        <v>200</v>
      </c>
      <c r="F51" s="93"/>
      <c r="G51" s="271"/>
      <c r="H51" s="202"/>
      <c r="I51" s="203"/>
      <c r="J51" s="133"/>
      <c r="K51" s="37">
        <v>200</v>
      </c>
    </row>
    <row r="52" spans="1:11" ht="37.5" customHeight="1">
      <c r="A52" s="217"/>
      <c r="B52" s="21">
        <v>11</v>
      </c>
      <c r="C52" s="35" t="s">
        <v>66</v>
      </c>
      <c r="D52" s="20">
        <v>2</v>
      </c>
      <c r="E52" s="95">
        <v>328</v>
      </c>
      <c r="F52" s="93"/>
      <c r="G52" s="271"/>
      <c r="H52" s="202"/>
      <c r="I52" s="203"/>
      <c r="J52" s="133"/>
      <c r="K52" s="40">
        <v>328</v>
      </c>
    </row>
    <row r="53" spans="1:11" ht="18.75" customHeight="1">
      <c r="A53" s="217"/>
      <c r="B53" s="21">
        <v>12</v>
      </c>
      <c r="C53" s="35" t="s">
        <v>48</v>
      </c>
      <c r="D53" s="20">
        <v>1</v>
      </c>
      <c r="E53" s="95">
        <v>45</v>
      </c>
      <c r="F53" s="93"/>
      <c r="G53" s="271"/>
      <c r="H53" s="202"/>
      <c r="I53" s="203"/>
      <c r="J53" s="133"/>
      <c r="K53" s="40">
        <v>45</v>
      </c>
    </row>
    <row r="54" spans="1:11" ht="24" customHeight="1">
      <c r="A54" s="217"/>
      <c r="B54" s="21">
        <v>13</v>
      </c>
      <c r="C54" s="35" t="s">
        <v>49</v>
      </c>
      <c r="D54" s="20">
        <v>1</v>
      </c>
      <c r="E54" s="95">
        <v>80</v>
      </c>
      <c r="F54" s="93"/>
      <c r="G54" s="271"/>
      <c r="H54" s="202"/>
      <c r="I54" s="203"/>
      <c r="J54" s="133"/>
      <c r="K54" s="40">
        <v>80</v>
      </c>
    </row>
    <row r="55" spans="1:11" ht="16.5" customHeight="1">
      <c r="A55" s="217"/>
      <c r="B55" s="21">
        <v>14</v>
      </c>
      <c r="C55" s="35" t="s">
        <v>50</v>
      </c>
      <c r="D55" s="20">
        <v>2</v>
      </c>
      <c r="E55" s="95">
        <v>1400</v>
      </c>
      <c r="F55" s="93"/>
      <c r="G55" s="271"/>
      <c r="H55" s="202"/>
      <c r="I55" s="203"/>
      <c r="J55" s="133"/>
      <c r="K55" s="40">
        <v>1400</v>
      </c>
    </row>
    <row r="56" spans="1:11" ht="24" customHeight="1">
      <c r="A56" s="217"/>
      <c r="B56" s="21">
        <v>15</v>
      </c>
      <c r="C56" s="35" t="s">
        <v>51</v>
      </c>
      <c r="D56" s="20">
        <v>2</v>
      </c>
      <c r="E56" s="95">
        <v>200</v>
      </c>
      <c r="F56" s="93"/>
      <c r="G56" s="271"/>
      <c r="H56" s="202"/>
      <c r="I56" s="203"/>
      <c r="J56" s="133"/>
      <c r="K56" s="40">
        <v>193</v>
      </c>
    </row>
    <row r="57" spans="1:11" ht="22.5" customHeight="1">
      <c r="A57" s="217"/>
      <c r="B57" s="15">
        <v>16</v>
      </c>
      <c r="C57" s="35" t="s">
        <v>39</v>
      </c>
      <c r="D57" s="20"/>
      <c r="E57" s="95">
        <v>6000</v>
      </c>
      <c r="F57" s="93"/>
      <c r="G57" s="272"/>
      <c r="H57" s="205"/>
      <c r="I57" s="206"/>
      <c r="J57" s="133"/>
      <c r="K57" s="38">
        <v>5659</v>
      </c>
    </row>
    <row r="58" spans="1:11" ht="26.25" customHeight="1" thickBot="1">
      <c r="A58" s="246"/>
      <c r="B58" s="247" t="s">
        <v>4</v>
      </c>
      <c r="C58" s="248"/>
      <c r="D58" s="249"/>
      <c r="E58" s="76">
        <f>SUM(E42:E57)</f>
        <v>23630</v>
      </c>
      <c r="F58" s="55"/>
      <c r="G58" s="134">
        <v>519150</v>
      </c>
      <c r="H58" s="96">
        <f>+G58/G59</f>
        <v>0.2069542858851317</v>
      </c>
      <c r="I58" s="97">
        <v>19660.66</v>
      </c>
      <c r="J58" s="135">
        <v>4567</v>
      </c>
      <c r="K58" s="112">
        <v>23282</v>
      </c>
    </row>
    <row r="59" spans="1:11" ht="27" customHeight="1" thickBot="1">
      <c r="A59" s="242" t="s">
        <v>75</v>
      </c>
      <c r="B59" s="243"/>
      <c r="C59" s="243"/>
      <c r="D59" s="243"/>
      <c r="E59" s="243"/>
      <c r="F59" s="244"/>
      <c r="G59" s="113">
        <f>+G58+G41+G31+G22+G15</f>
        <v>2508525</v>
      </c>
      <c r="H59" s="114">
        <f>+H58+H41+H31+H22+H15</f>
        <v>1</v>
      </c>
      <c r="I59" s="115">
        <v>95000</v>
      </c>
      <c r="J59" s="164">
        <v>4567</v>
      </c>
      <c r="K59" s="165">
        <f>+K58+K41+K31+K22+K15</f>
        <v>95000</v>
      </c>
    </row>
    <row r="60" spans="1:11" ht="6.75" customHeight="1" thickBot="1">
      <c r="A60" s="184"/>
      <c r="B60" s="39"/>
      <c r="C60" s="39"/>
      <c r="D60" s="39"/>
      <c r="E60" s="39"/>
      <c r="F60" s="39"/>
      <c r="G60" s="33"/>
      <c r="H60" s="33"/>
      <c r="I60" s="33"/>
      <c r="J60" s="33"/>
      <c r="K60" s="185"/>
    </row>
    <row r="61" spans="1:11" ht="12.75">
      <c r="A61" s="245" t="s">
        <v>10</v>
      </c>
      <c r="B61" s="10">
        <v>1</v>
      </c>
      <c r="C61" s="56" t="s">
        <v>38</v>
      </c>
      <c r="D61" s="116">
        <v>3</v>
      </c>
      <c r="E61" s="52">
        <v>5726</v>
      </c>
      <c r="F61" s="117"/>
      <c r="G61" s="136"/>
      <c r="H61" s="137"/>
      <c r="I61" s="138"/>
      <c r="J61" s="139"/>
      <c r="K61" s="186">
        <v>5000</v>
      </c>
    </row>
    <row r="62" spans="1:11" ht="22.5">
      <c r="A62" s="217"/>
      <c r="B62" s="18">
        <v>2</v>
      </c>
      <c r="C62" s="19" t="s">
        <v>63</v>
      </c>
      <c r="D62" s="20">
        <v>1</v>
      </c>
      <c r="E62" s="21">
        <v>274</v>
      </c>
      <c r="F62" s="32"/>
      <c r="G62" s="140"/>
      <c r="H62" s="141"/>
      <c r="I62" s="142"/>
      <c r="J62" s="143"/>
      <c r="K62" s="187"/>
    </row>
    <row r="63" spans="1:11" ht="18.75" customHeight="1" thickBot="1">
      <c r="A63" s="259"/>
      <c r="B63" s="247" t="s">
        <v>4</v>
      </c>
      <c r="C63" s="248"/>
      <c r="D63" s="249"/>
      <c r="E63" s="9">
        <v>5300</v>
      </c>
      <c r="F63" s="22"/>
      <c r="G63" s="144"/>
      <c r="H63" s="13"/>
      <c r="I63" s="145">
        <v>5000</v>
      </c>
      <c r="J63" s="146"/>
      <c r="K63" s="84">
        <v>5000</v>
      </c>
    </row>
    <row r="64" spans="1:11" ht="10.5" customHeight="1" thickBot="1">
      <c r="A64" s="188"/>
      <c r="B64" s="34"/>
      <c r="C64" s="34"/>
      <c r="D64" s="34"/>
      <c r="E64" s="34"/>
      <c r="F64" s="34"/>
      <c r="G64" s="34"/>
      <c r="H64" s="34"/>
      <c r="I64" s="33"/>
      <c r="J64" s="33"/>
      <c r="K64" s="185"/>
    </row>
    <row r="65" spans="1:11" ht="23.25" customHeight="1" thickBot="1">
      <c r="A65" s="214" t="s">
        <v>9</v>
      </c>
      <c r="B65" s="215"/>
      <c r="C65" s="215"/>
      <c r="D65" s="215"/>
      <c r="E65" s="118"/>
      <c r="F65" s="119"/>
      <c r="G65" s="147"/>
      <c r="H65" s="147"/>
      <c r="I65" s="148">
        <v>100000</v>
      </c>
      <c r="J65" s="149"/>
      <c r="K65" s="189">
        <v>100000</v>
      </c>
    </row>
    <row r="66" ht="9.75" customHeight="1"/>
    <row r="67" ht="15.75" customHeight="1" thickBot="1">
      <c r="A67" s="27" t="s">
        <v>19</v>
      </c>
    </row>
    <row r="68" spans="1:8" ht="14.25" customHeight="1" thickBot="1">
      <c r="A68" s="260" t="s">
        <v>15</v>
      </c>
      <c r="B68" s="262" t="s">
        <v>73</v>
      </c>
      <c r="C68" s="263"/>
      <c r="D68" s="263"/>
      <c r="E68" s="264"/>
      <c r="F68" s="43"/>
      <c r="G68" s="268" t="s">
        <v>20</v>
      </c>
      <c r="H68" s="44" t="s">
        <v>80</v>
      </c>
    </row>
    <row r="69" spans="1:8" ht="14.25" customHeight="1" thickBot="1">
      <c r="A69" s="261"/>
      <c r="B69" s="265"/>
      <c r="C69" s="266"/>
      <c r="D69" s="266"/>
      <c r="E69" s="267"/>
      <c r="F69" s="167"/>
      <c r="G69" s="269"/>
      <c r="H69" s="168" t="s">
        <v>18</v>
      </c>
    </row>
    <row r="70" spans="1:8" s="28" customFormat="1" ht="12.75">
      <c r="A70" s="29">
        <v>3522</v>
      </c>
      <c r="B70" s="231" t="s">
        <v>16</v>
      </c>
      <c r="C70" s="232"/>
      <c r="D70" s="232"/>
      <c r="E70" s="233"/>
      <c r="F70" s="41"/>
      <c r="G70" s="166">
        <v>6351</v>
      </c>
      <c r="H70" s="169">
        <v>16267</v>
      </c>
    </row>
    <row r="71" spans="1:8" s="28" customFormat="1" ht="12.75">
      <c r="A71" s="30"/>
      <c r="B71" s="234" t="s">
        <v>5</v>
      </c>
      <c r="C71" s="235"/>
      <c r="D71" s="235"/>
      <c r="E71" s="236"/>
      <c r="F71" s="42"/>
      <c r="G71" s="48">
        <v>6351</v>
      </c>
      <c r="H71" s="170">
        <v>22913</v>
      </c>
    </row>
    <row r="72" spans="1:8" s="28" customFormat="1" ht="12.75">
      <c r="A72" s="30"/>
      <c r="B72" s="234" t="s">
        <v>6</v>
      </c>
      <c r="C72" s="235"/>
      <c r="D72" s="235"/>
      <c r="E72" s="236"/>
      <c r="F72" s="42"/>
      <c r="G72" s="48">
        <v>6351</v>
      </c>
      <c r="H72" s="170">
        <v>12014</v>
      </c>
    </row>
    <row r="73" spans="1:8" s="28" customFormat="1" ht="12.75">
      <c r="A73" s="30"/>
      <c r="B73" s="234" t="s">
        <v>7</v>
      </c>
      <c r="C73" s="235"/>
      <c r="D73" s="235"/>
      <c r="E73" s="236"/>
      <c r="F73" s="42"/>
      <c r="G73" s="48">
        <v>6351</v>
      </c>
      <c r="H73" s="170">
        <v>6724</v>
      </c>
    </row>
    <row r="74" spans="1:8" s="28" customFormat="1" ht="12.75">
      <c r="A74" s="31"/>
      <c r="B74" s="211" t="s">
        <v>8</v>
      </c>
      <c r="C74" s="212"/>
      <c r="D74" s="212"/>
      <c r="E74" s="213"/>
      <c r="F74" s="46"/>
      <c r="G74" s="49">
        <v>6351</v>
      </c>
      <c r="H74" s="171">
        <v>23282</v>
      </c>
    </row>
    <row r="75" spans="1:8" s="28" customFormat="1" ht="12.75">
      <c r="A75" s="31"/>
      <c r="B75" s="211" t="s">
        <v>81</v>
      </c>
      <c r="C75" s="212"/>
      <c r="D75" s="212"/>
      <c r="E75" s="213"/>
      <c r="F75" s="46"/>
      <c r="G75" s="49">
        <v>6901</v>
      </c>
      <c r="H75" s="171">
        <v>13800</v>
      </c>
    </row>
    <row r="76" spans="1:8" s="28" customFormat="1" ht="13.5" thickBot="1">
      <c r="A76" s="31">
        <v>3533</v>
      </c>
      <c r="B76" s="237" t="s">
        <v>10</v>
      </c>
      <c r="C76" s="238"/>
      <c r="D76" s="238"/>
      <c r="E76" s="239"/>
      <c r="F76" s="46"/>
      <c r="G76" s="48">
        <v>6351</v>
      </c>
      <c r="H76" s="170">
        <v>5000</v>
      </c>
    </row>
    <row r="77" spans="1:8" ht="16.5" customHeight="1" thickBot="1">
      <c r="A77" s="228" t="s">
        <v>17</v>
      </c>
      <c r="B77" s="229"/>
      <c r="C77" s="229"/>
      <c r="D77" s="229"/>
      <c r="E77" s="230"/>
      <c r="F77" s="47"/>
      <c r="G77" s="45"/>
      <c r="H77" s="172">
        <f>SUM(H70:H76)</f>
        <v>100000</v>
      </c>
    </row>
  </sheetData>
  <mergeCells count="44">
    <mergeCell ref="A68:A69"/>
    <mergeCell ref="B68:E69"/>
    <mergeCell ref="G68:G69"/>
    <mergeCell ref="G42:I57"/>
    <mergeCell ref="B31:D31"/>
    <mergeCell ref="B41:D41"/>
    <mergeCell ref="A61:A63"/>
    <mergeCell ref="A16:A22"/>
    <mergeCell ref="B63:D63"/>
    <mergeCell ref="K1:K2"/>
    <mergeCell ref="A59:F59"/>
    <mergeCell ref="A42:A58"/>
    <mergeCell ref="A4:A15"/>
    <mergeCell ref="B15:D15"/>
    <mergeCell ref="B58:D58"/>
    <mergeCell ref="J44:J49"/>
    <mergeCell ref="J1:J2"/>
    <mergeCell ref="A1:A2"/>
    <mergeCell ref="B22:D22"/>
    <mergeCell ref="A77:E77"/>
    <mergeCell ref="B70:E70"/>
    <mergeCell ref="B71:E71"/>
    <mergeCell ref="B72:E72"/>
    <mergeCell ref="B73:E73"/>
    <mergeCell ref="B74:E74"/>
    <mergeCell ref="B76:E76"/>
    <mergeCell ref="B1:B2"/>
    <mergeCell ref="C1:C2"/>
    <mergeCell ref="D1:D2"/>
    <mergeCell ref="I1:I2"/>
    <mergeCell ref="H1:H2"/>
    <mergeCell ref="E1:E2"/>
    <mergeCell ref="F1:F2"/>
    <mergeCell ref="G1:G2"/>
    <mergeCell ref="G16:I21"/>
    <mergeCell ref="G4:I13"/>
    <mergeCell ref="B14:J14"/>
    <mergeCell ref="B75:E75"/>
    <mergeCell ref="B30:J30"/>
    <mergeCell ref="G32:I39"/>
    <mergeCell ref="B40:J40"/>
    <mergeCell ref="A65:D65"/>
    <mergeCell ref="A24:A31"/>
    <mergeCell ref="A32:A41"/>
  </mergeCells>
  <printOptions horizontalCentered="1"/>
  <pageMargins left="0.3937007874015748" right="0.3937007874015748" top="0.984251968503937" bottom="0.4" header="0.41" footer="0.2"/>
  <pageSetup horizontalDpi="600" verticalDpi="600" orientation="portrait" paperSize="9" scale="80" r:id="rId1"/>
  <headerFooter alignWithMargins="0">
    <oddHeader>&amp;L&amp;"Arial CE,tučné"&amp;12Položkový rozpis investičních akcí zdravotnických zařízení 2008&amp;R&amp;"Arial,tučné"&amp;11ZK-01-2008-36, př. 1
počet stran: 2</oddHeader>
    <oddFooter>&amp;CStránka &amp;P z &amp;N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koten.j</dc:creator>
  <cp:keywords/>
  <dc:description/>
  <cp:lastModifiedBy>chrastova</cp:lastModifiedBy>
  <cp:lastPrinted>2008-01-30T06:19:20Z</cp:lastPrinted>
  <dcterms:created xsi:type="dcterms:W3CDTF">2006-11-20T09:17:53Z</dcterms:created>
  <dcterms:modified xsi:type="dcterms:W3CDTF">2008-01-30T13:10:34Z</dcterms:modified>
  <cp:category/>
  <cp:version/>
  <cp:contentType/>
  <cp:contentStatus/>
</cp:coreProperties>
</file>