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tabRatio="877" activeTab="0"/>
  </bookViews>
  <sheets>
    <sheet name="tit" sheetId="1" r:id="rId1"/>
    <sheet name="Příjmy" sheetId="2" r:id="rId2"/>
    <sheet name="Zem" sheetId="3" r:id="rId3"/>
    <sheet name="Škol" sheetId="4" r:id="rId4"/>
    <sheet name="Kult" sheetId="5" r:id="rId5"/>
    <sheet name="Zdrav" sheetId="6" r:id="rId6"/>
    <sheet name="Živ" sheetId="7" r:id="rId7"/>
    <sheet name="Územ" sheetId="8" r:id="rId8"/>
    <sheet name="Dopr" sheetId="9" r:id="rId9"/>
    <sheet name="Soc" sheetId="10" r:id="rId10"/>
    <sheet name="Pož" sheetId="11" r:id="rId11"/>
    <sheet name="Zast" sheetId="12" r:id="rId12"/>
    <sheet name="Kr-úř" sheetId="13" r:id="rId13"/>
    <sheet name="Reg" sheetId="14" r:id="rId14"/>
    <sheet name="Nem" sheetId="15" r:id="rId15"/>
    <sheet name="Infor" sheetId="16" r:id="rId16"/>
    <sheet name="Rez" sheetId="17" r:id="rId17"/>
  </sheets>
  <definedNames>
    <definedName name="_xlnm.Print_Area" localSheetId="4">'Kult'!$A$1:$F$49</definedName>
    <definedName name="_xlnm.Print_Area" localSheetId="13">'Reg'!$A$1:$F$42</definedName>
    <definedName name="_xlnm.Print_Area" localSheetId="0">'tit'!$A$1:$J$27</definedName>
  </definedNames>
  <calcPr fullCalcOnLoad="1"/>
</workbook>
</file>

<file path=xl/sharedStrings.xml><?xml version="1.0" encoding="utf-8"?>
<sst xmlns="http://schemas.openxmlformats.org/spreadsheetml/2006/main" count="200" uniqueCount="58">
  <si>
    <t>11 KAPITOLA KRAJSKÝ ÚŘAD</t>
  </si>
  <si>
    <t>Skutečnost 2006</t>
  </si>
  <si>
    <t>Schválený rozpočet 2007</t>
  </si>
  <si>
    <t xml:space="preserve">BĚŽNÉ VÝDAJE </t>
  </si>
  <si>
    <t xml:space="preserve">KAPITÁLOVÉ VÝDAJE </t>
  </si>
  <si>
    <t>VÝDAJE CELKEM</t>
  </si>
  <si>
    <t>6 KAPITOLA ÚZEMNÍ PLÁNOVÁNÍ</t>
  </si>
  <si>
    <t>BĚŽNÉ VÝDAJE</t>
  </si>
  <si>
    <t>KAPITÁLOVÉ VÝDAJE</t>
  </si>
  <si>
    <t>9 KAPITOLA POŽÁRNÍ OCHRANA A IZS</t>
  </si>
  <si>
    <t>OSTATNÍ VÝDAJE</t>
  </si>
  <si>
    <t>5 KAPITOLA ŽIVOTNÍ PROSTŘEDÍ</t>
  </si>
  <si>
    <t>10 KAPITOLA ZASTUPITELSTVO KRAJE</t>
  </si>
  <si>
    <t>7 KAPITOLA DOPRAVA</t>
  </si>
  <si>
    <t>13 KAPITOLA NEMOVITÝ MAJETEK</t>
  </si>
  <si>
    <t>1 KAPITOLA ZEMĚDĚLSTVÍ</t>
  </si>
  <si>
    <t>2 KAPITOLA ŠKOLSTVÍ, MLÁDEŽE A SPORTU</t>
  </si>
  <si>
    <t>Skutečnost 2005</t>
  </si>
  <si>
    <t>Schválený rozpočet 2006</t>
  </si>
  <si>
    <t>14 KAPITOLA INFORMATIKA</t>
  </si>
  <si>
    <t>3 KAPITOLA KULTURA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</si>
  <si>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</si>
  <si>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</si>
  <si>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12 KAPITOLA REGIONÁLNÍ ROZVOJ</t>
  </si>
  <si>
    <t xml:space="preserve">8 KAPITOLA SOCIÁLNÍ VĚCI </t>
  </si>
  <si>
    <t>4 KAPITOLA ZDRAVOTNICTVÍ</t>
  </si>
  <si>
    <t>Nespecifikovaná rezerva</t>
  </si>
  <si>
    <t>Péče o lidské zdroje a majetek kraje</t>
  </si>
  <si>
    <t>Strategické a koncepční materiály kraje</t>
  </si>
  <si>
    <t>CELKEM</t>
  </si>
  <si>
    <t xml:space="preserve">      </t>
  </si>
  <si>
    <t xml:space="preserve">ROZPOČTOVÝ VÝHLED KRAJE </t>
  </si>
  <si>
    <t>VYSOČINA NA ROKY 2008, 2009 a 2010</t>
  </si>
  <si>
    <t>(v tis. Kč)</t>
  </si>
  <si>
    <t>Druh příjmu</t>
  </si>
  <si>
    <t>index 2008/2007</t>
  </si>
  <si>
    <t>index 2009/2008</t>
  </si>
  <si>
    <t>Daňové příjmy</t>
  </si>
  <si>
    <t>Úroky</t>
  </si>
  <si>
    <t>Odvody příspěvkových organizací</t>
  </si>
  <si>
    <t xml:space="preserve">Prodej pozemků a nemovitostí </t>
  </si>
  <si>
    <t>Prevence znečišťování vody</t>
  </si>
  <si>
    <t>Příjmy z pronájmu</t>
  </si>
  <si>
    <t>Dotace - souhrnný dotační vztah</t>
  </si>
  <si>
    <t>Dotace z MPSV</t>
  </si>
  <si>
    <t>****</t>
  </si>
  <si>
    <t xml:space="preserve">Dotace na úhradu přímých výdajů obecních a krajských škol </t>
  </si>
  <si>
    <t>Dotace - Národní fond, mezinárodní instituce</t>
  </si>
  <si>
    <t>Dotace - kapitálové</t>
  </si>
  <si>
    <t>index 2010/2009</t>
  </si>
  <si>
    <t>*****</t>
  </si>
  <si>
    <t xml:space="preserve">Ostatní nedaňové příjmy </t>
  </si>
  <si>
    <t>15 KAPITOLA REZERVA A ROZVOJ KRAJE</t>
  </si>
  <si>
    <t>(rozpis výhledu příjmů a výdajů)</t>
  </si>
  <si>
    <t>B VÝHLED ROZPOČTU VÝDAJŮ</t>
  </si>
  <si>
    <t>A VÝHLED ROZPOČTU PŘÍJMŮ NA ROKY 2008, 2009 A 2010</t>
  </si>
  <si>
    <t>Počet stran: 18</t>
  </si>
  <si>
    <t>ZK-04-2007-89,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</si>
</sst>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11"/>
      <name val="Times New Roman"/>
      <family val="1"/>
    </font>
    <font>
      <b/>
      <sz val="16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color indexed="8"/>
      <name val="Times New Roman"/>
      <family val="0"/>
    </font>
    <font>
      <i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righ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4" fillId="2" borderId="2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2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2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 wrapText="1"/>
    </xf>
    <xf numFmtId="1" fontId="0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9" fontId="0" fillId="0" borderId="2" xfId="0" applyNumberFormat="1" applyFill="1" applyBorder="1" applyAlignment="1">
      <alignment/>
    </xf>
    <xf numFmtId="9" fontId="0" fillId="0" borderId="2" xfId="0" applyNumberFormat="1" applyBorder="1" applyAlignment="1">
      <alignment horizontal="right"/>
    </xf>
    <xf numFmtId="0" fontId="0" fillId="0" borderId="2" xfId="0" applyBorder="1" applyAlignment="1">
      <alignment wrapText="1"/>
    </xf>
    <xf numFmtId="3" fontId="6" fillId="2" borderId="2" xfId="0" applyNumberFormat="1" applyFont="1" applyFill="1" applyBorder="1" applyAlignment="1">
      <alignment/>
    </xf>
    <xf numFmtId="9" fontId="6" fillId="2" borderId="2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7.emf" /><Relationship Id="rId3" Type="http://schemas.openxmlformats.org/officeDocument/2006/relationships/image" Target="../media/image28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5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9.emf" /><Relationship Id="rId3" Type="http://schemas.openxmlformats.org/officeDocument/2006/relationships/image" Target="../media/image3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4.emf" /><Relationship Id="rId3" Type="http://schemas.openxmlformats.org/officeDocument/2006/relationships/image" Target="../media/image8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7</xdr:row>
      <xdr:rowOff>0</xdr:rowOff>
    </xdr:from>
    <xdr:to>
      <xdr:col>2</xdr:col>
      <xdr:colOff>609600</xdr:colOff>
      <xdr:row>7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3524250" y="1428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     
      </a:t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2</xdr:col>
      <xdr:colOff>123825</xdr:colOff>
      <xdr:row>7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3038475" y="143827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   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76200</xdr:rowOff>
    </xdr:from>
    <xdr:to>
      <xdr:col>1</xdr:col>
      <xdr:colOff>552450</xdr:colOff>
      <xdr:row>27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4581525"/>
          <a:ext cx="2676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vmlDrawing" Target="../drawings/vmlDrawing10.v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vmlDrawing" Target="../drawings/vmlDrawing15.v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workbookViewId="0" topLeftCell="A1">
      <selection activeCell="H2" sqref="H2"/>
    </sheetView>
  </sheetViews>
  <sheetFormatPr defaultColWidth="9.00390625" defaultRowHeight="12.75"/>
  <sheetData>
    <row r="2" spans="7:8" ht="15.75">
      <c r="G2" s="37"/>
      <c r="H2" s="50" t="s">
        <v>57</v>
      </c>
    </row>
    <row r="3" spans="7:8" ht="15.75">
      <c r="G3" s="37"/>
      <c r="H3" s="50" t="s">
        <v>56</v>
      </c>
    </row>
    <row r="4" ht="15.75">
      <c r="Q4" s="38" t="s">
        <v>30</v>
      </c>
    </row>
    <row r="18" ht="9" customHeight="1"/>
    <row r="20" spans="1:10" ht="29.25">
      <c r="A20" s="51" t="s">
        <v>31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9.25">
      <c r="A22" s="51" t="s">
        <v>32</v>
      </c>
      <c r="B22" s="51"/>
      <c r="C22" s="51"/>
      <c r="D22" s="51"/>
      <c r="E22" s="51"/>
      <c r="F22" s="51"/>
      <c r="G22" s="51"/>
      <c r="H22" s="51"/>
      <c r="I22" s="51"/>
      <c r="J22" s="51"/>
    </row>
    <row r="24" spans="1:10" ht="29.25">
      <c r="A24" s="51" t="s">
        <v>53</v>
      </c>
      <c r="B24" s="51"/>
      <c r="C24" s="51"/>
      <c r="D24" s="51"/>
      <c r="E24" s="51"/>
      <c r="F24" s="51"/>
      <c r="G24" s="51"/>
      <c r="H24" s="51"/>
      <c r="I24" s="51"/>
      <c r="J24" s="51"/>
    </row>
    <row r="27" spans="1:10" ht="29.25">
      <c r="A27" s="52" t="s">
        <v>33</v>
      </c>
      <c r="B27" s="52"/>
      <c r="C27" s="52"/>
      <c r="D27" s="52"/>
      <c r="E27" s="52"/>
      <c r="F27" s="52"/>
      <c r="G27" s="52"/>
      <c r="H27" s="52"/>
      <c r="I27" s="52"/>
      <c r="J27" s="52"/>
    </row>
  </sheetData>
  <mergeCells count="4">
    <mergeCell ref="A20:J20"/>
    <mergeCell ref="A22:J22"/>
    <mergeCell ref="A27:J27"/>
    <mergeCell ref="A24:J24"/>
  </mergeCells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24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425818</v>
      </c>
      <c r="C4" s="7">
        <v>81609</v>
      </c>
      <c r="D4" s="7">
        <v>84000</v>
      </c>
      <c r="E4" s="7">
        <v>86500</v>
      </c>
      <c r="F4" s="8">
        <v>89200</v>
      </c>
    </row>
    <row r="5" spans="1:4" ht="12.75">
      <c r="A5" s="11"/>
      <c r="B5" s="12"/>
      <c r="C5" s="13"/>
      <c r="D5" s="14"/>
    </row>
    <row r="6" spans="1:4" ht="12.75">
      <c r="A6" s="11"/>
      <c r="B6" s="12"/>
      <c r="C6" s="13"/>
      <c r="D6" s="14"/>
    </row>
    <row r="7" spans="1:4" ht="12.75">
      <c r="A7" s="11"/>
      <c r="B7" s="12"/>
      <c r="C7" s="13"/>
      <c r="D7" s="14"/>
    </row>
    <row r="8" spans="1:4" ht="12.75">
      <c r="A8" s="11"/>
      <c r="B8" s="12"/>
      <c r="C8" s="13"/>
      <c r="D8" s="14"/>
    </row>
    <row r="9" spans="1:4" ht="12.75">
      <c r="A9" s="11"/>
      <c r="B9" s="12"/>
      <c r="C9" s="13"/>
      <c r="D9" s="14"/>
    </row>
    <row r="10" spans="1:4" ht="12.75">
      <c r="A10" s="11"/>
      <c r="B10" s="12"/>
      <c r="C10" s="13"/>
      <c r="D10" s="14"/>
    </row>
    <row r="11" spans="1:4" ht="12.75">
      <c r="A11" s="11"/>
      <c r="B11" s="12"/>
      <c r="C11" s="13"/>
      <c r="D11" s="14"/>
    </row>
    <row r="12" spans="1:4" ht="12.75">
      <c r="A12" s="11"/>
      <c r="B12" s="12"/>
      <c r="C12" s="13"/>
      <c r="D12" s="14"/>
    </row>
    <row r="13" spans="1:4" ht="12.75">
      <c r="A13" s="11"/>
      <c r="B13" s="12"/>
      <c r="C13" s="13"/>
      <c r="D13" s="14"/>
    </row>
    <row r="14" spans="1:4" ht="12.75">
      <c r="A14" s="11"/>
      <c r="B14" s="12"/>
      <c r="C14" s="13"/>
      <c r="D14" s="14"/>
    </row>
    <row r="15" spans="1:4" ht="12.75">
      <c r="A15" s="11"/>
      <c r="B15" s="12"/>
      <c r="C15" s="13"/>
      <c r="D15" s="14"/>
    </row>
    <row r="16" spans="1:4" ht="12.75">
      <c r="A16" s="11"/>
      <c r="B16" s="12"/>
      <c r="C16" s="13"/>
      <c r="D16" s="14"/>
    </row>
    <row r="17" spans="1:4" ht="12.75">
      <c r="A17" s="11"/>
      <c r="B17" s="12"/>
      <c r="C17" s="13"/>
      <c r="D17" s="14"/>
    </row>
    <row r="18" spans="1:4" ht="12.75">
      <c r="A18" s="11"/>
      <c r="B18" s="12"/>
      <c r="C18" s="13"/>
      <c r="D18" s="14"/>
    </row>
    <row r="19" spans="1:4" ht="12.75">
      <c r="A19" s="11"/>
      <c r="B19" s="12"/>
      <c r="C19" s="13"/>
      <c r="D19" s="14"/>
    </row>
    <row r="20" spans="1:4" ht="12.75">
      <c r="A20" s="11"/>
      <c r="B20" s="12"/>
      <c r="C20" s="13"/>
      <c r="D20" s="14"/>
    </row>
    <row r="21" spans="1:6" ht="22.5">
      <c r="A21" s="15"/>
      <c r="B21" s="4" t="s">
        <v>1</v>
      </c>
      <c r="C21" s="4" t="s">
        <v>2</v>
      </c>
      <c r="D21" s="5">
        <v>2008</v>
      </c>
      <c r="E21" s="5">
        <v>2009</v>
      </c>
      <c r="F21" s="5">
        <v>2010</v>
      </c>
    </row>
    <row r="22" spans="1:6" ht="15.75">
      <c r="A22" s="6" t="s">
        <v>8</v>
      </c>
      <c r="B22" s="7">
        <v>1246</v>
      </c>
      <c r="C22" s="7">
        <v>1800</v>
      </c>
      <c r="D22" s="7">
        <v>1800</v>
      </c>
      <c r="E22" s="7">
        <v>1800</v>
      </c>
      <c r="F22" s="8">
        <v>1800</v>
      </c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2:6" ht="22.5">
      <c r="B31" s="4" t="s">
        <v>1</v>
      </c>
      <c r="C31" s="4" t="s">
        <v>2</v>
      </c>
      <c r="D31" s="5">
        <v>2008</v>
      </c>
      <c r="E31" s="5">
        <v>2009</v>
      </c>
      <c r="F31" s="5">
        <v>2010</v>
      </c>
    </row>
    <row r="32" spans="1:6" ht="15.75">
      <c r="A32" s="19" t="s">
        <v>5</v>
      </c>
      <c r="B32" s="20">
        <f>B4+B22</f>
        <v>427064</v>
      </c>
      <c r="C32" s="20">
        <f>C4+C22</f>
        <v>83409</v>
      </c>
      <c r="D32" s="20">
        <f>D4+D22</f>
        <v>85800</v>
      </c>
      <c r="E32" s="20">
        <f>E4+E22</f>
        <v>88300</v>
      </c>
      <c r="F32" s="21">
        <f>F4+F22</f>
        <v>91000</v>
      </c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</sheetData>
  <printOptions/>
  <pageMargins left="0.75" right="0.75" top="1" bottom="1" header="0.4921259845" footer="0.4921259845"/>
  <pageSetup firstPageNumber="11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93868" r:id="rId1"/>
    <oleObject progId="Word.Document.8" shapeId="1393869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9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12918</v>
      </c>
      <c r="C4" s="7">
        <v>10260</v>
      </c>
      <c r="D4" s="8">
        <v>11000</v>
      </c>
      <c r="E4" s="25">
        <v>11000</v>
      </c>
      <c r="F4" s="25">
        <v>11000</v>
      </c>
    </row>
    <row r="5" spans="1:5" ht="15.75">
      <c r="A5" s="24"/>
      <c r="B5" s="10"/>
      <c r="C5" s="10"/>
      <c r="D5" s="26"/>
      <c r="E5" s="26"/>
    </row>
    <row r="7" spans="1:4" ht="12.75">
      <c r="A7" s="11"/>
      <c r="B7" s="12"/>
      <c r="C7" s="13"/>
      <c r="D7" s="14"/>
    </row>
    <row r="8" spans="1:4" ht="12.75">
      <c r="A8" s="11"/>
      <c r="B8" s="12"/>
      <c r="C8" s="13"/>
      <c r="D8" s="14"/>
    </row>
    <row r="11" spans="1:4" ht="12.75">
      <c r="A11" s="55"/>
      <c r="B11" s="55"/>
      <c r="C11" s="55"/>
      <c r="D11" s="55"/>
    </row>
    <row r="12" spans="1:4" ht="12.75">
      <c r="A12" s="55"/>
      <c r="B12" s="55"/>
      <c r="C12" s="55"/>
      <c r="D12" s="55"/>
    </row>
    <row r="13" spans="1:4" ht="12.75">
      <c r="A13" s="55"/>
      <c r="B13" s="55"/>
      <c r="C13" s="55"/>
      <c r="D13" s="55"/>
    </row>
    <row r="14" spans="1:4" ht="12.75">
      <c r="A14" s="55"/>
      <c r="B14" s="55"/>
      <c r="C14" s="55"/>
      <c r="D14" s="5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5"/>
      <c r="C22" s="15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2:6" ht="22.5">
      <c r="B31" s="4" t="s">
        <v>1</v>
      </c>
      <c r="C31" s="4" t="s">
        <v>2</v>
      </c>
      <c r="D31" s="5">
        <v>2008</v>
      </c>
      <c r="E31" s="5">
        <v>2009</v>
      </c>
      <c r="F31" s="5">
        <v>2010</v>
      </c>
    </row>
    <row r="32" spans="1:6" ht="15.75">
      <c r="A32" s="6" t="s">
        <v>8</v>
      </c>
      <c r="B32" s="7">
        <v>4974</v>
      </c>
      <c r="C32" s="7">
        <v>1000</v>
      </c>
      <c r="D32" s="8">
        <v>1000</v>
      </c>
      <c r="E32" s="25">
        <v>1000</v>
      </c>
      <c r="F32" s="8">
        <v>1000</v>
      </c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9" spans="2:6" ht="22.5">
      <c r="B39" s="4" t="s">
        <v>1</v>
      </c>
      <c r="C39" s="4" t="s">
        <v>2</v>
      </c>
      <c r="D39" s="5">
        <v>2008</v>
      </c>
      <c r="E39" s="5">
        <v>2009</v>
      </c>
      <c r="F39" s="5">
        <v>2010</v>
      </c>
    </row>
    <row r="40" spans="1:6" ht="15.75">
      <c r="A40" s="6" t="s">
        <v>10</v>
      </c>
      <c r="B40" s="7">
        <v>0</v>
      </c>
      <c r="C40" s="7">
        <v>4000</v>
      </c>
      <c r="D40" s="7">
        <v>5000</v>
      </c>
      <c r="E40" s="7">
        <v>5000</v>
      </c>
      <c r="F40" s="8">
        <v>5000</v>
      </c>
    </row>
    <row r="48" spans="2:6" ht="22.5">
      <c r="B48" s="4" t="s">
        <v>1</v>
      </c>
      <c r="C48" s="4" t="s">
        <v>2</v>
      </c>
      <c r="D48" s="5">
        <v>2008</v>
      </c>
      <c r="E48" s="5">
        <v>2009</v>
      </c>
      <c r="F48" s="5">
        <v>2010</v>
      </c>
    </row>
    <row r="49" spans="1:6" ht="15.75">
      <c r="A49" s="19" t="s">
        <v>5</v>
      </c>
      <c r="B49" s="20">
        <f>B4+B32+B40</f>
        <v>17892</v>
      </c>
      <c r="C49" s="20">
        <f>C4+C32+C40</f>
        <v>15260</v>
      </c>
      <c r="D49" s="20">
        <f>D4+D32+D40</f>
        <v>17000</v>
      </c>
      <c r="E49" s="20">
        <f>E4+E32+E40</f>
        <v>17000</v>
      </c>
      <c r="F49" s="20">
        <f>F4+F32+F40</f>
        <v>17000</v>
      </c>
    </row>
  </sheetData>
  <mergeCells count="1">
    <mergeCell ref="A11:D14"/>
  </mergeCells>
  <printOptions/>
  <pageMargins left="0.75" right="0.75" top="1" bottom="1" header="0.4921259845" footer="0.4921259845"/>
  <pageSetup firstPageNumber="12" useFirstPageNumber="1" horizontalDpi="600" verticalDpi="600" orientation="portrait" paperSize="9" r:id="rId5"/>
  <headerFooter alignWithMargins="0">
    <oddFooter>&amp;C&amp;P</oddFooter>
  </headerFooter>
  <legacyDrawing r:id="rId4"/>
  <oleObjects>
    <oleObject progId="Word.Document.8" shapeId="1321188" r:id="rId1"/>
    <oleObject progId="Word.Document.8" shapeId="1321189" r:id="rId2"/>
    <oleObject progId="Word.Document.8" shapeId="1321190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12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f>31210+225+311+190+100</f>
        <v>32036</v>
      </c>
      <c r="C4" s="7">
        <v>37685</v>
      </c>
      <c r="D4" s="7">
        <v>39000</v>
      </c>
      <c r="E4" s="7">
        <v>41000</v>
      </c>
      <c r="F4" s="8">
        <v>43000</v>
      </c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2:6" ht="22.5">
      <c r="B13" s="4" t="s">
        <v>1</v>
      </c>
      <c r="C13" s="4" t="s">
        <v>2</v>
      </c>
      <c r="D13" s="5">
        <v>2008</v>
      </c>
      <c r="E13" s="5">
        <v>2009</v>
      </c>
      <c r="F13" s="5">
        <v>2010</v>
      </c>
    </row>
    <row r="14" spans="1:6" ht="15.75">
      <c r="A14" s="6" t="s">
        <v>8</v>
      </c>
      <c r="B14" s="7">
        <v>147</v>
      </c>
      <c r="C14" s="7">
        <v>100</v>
      </c>
      <c r="D14" s="7">
        <v>500</v>
      </c>
      <c r="E14" s="7">
        <v>3000</v>
      </c>
      <c r="F14" s="8">
        <v>500</v>
      </c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  <row r="21" spans="1:4" ht="12.75">
      <c r="A21" s="15"/>
      <c r="B21" s="15"/>
      <c r="C21" s="15"/>
      <c r="D21" s="15"/>
    </row>
    <row r="23" spans="2:6" ht="22.5">
      <c r="B23" s="4" t="s">
        <v>1</v>
      </c>
      <c r="C23" s="4" t="s">
        <v>2</v>
      </c>
      <c r="D23" s="5">
        <v>2008</v>
      </c>
      <c r="E23" s="5">
        <v>2009</v>
      </c>
      <c r="F23" s="5">
        <v>2010</v>
      </c>
    </row>
    <row r="24" spans="1:6" ht="15.75">
      <c r="A24" s="19" t="s">
        <v>5</v>
      </c>
      <c r="B24" s="20">
        <f>B4+B14</f>
        <v>32183</v>
      </c>
      <c r="C24" s="20">
        <f>C4+C14</f>
        <v>37785</v>
      </c>
      <c r="D24" s="21">
        <f>SUM(D4+D14)</f>
        <v>39500</v>
      </c>
      <c r="E24" s="21">
        <f>SUM(E4+E14)</f>
        <v>44000</v>
      </c>
      <c r="F24" s="21">
        <f>F4+F14</f>
        <v>43500</v>
      </c>
    </row>
  </sheetData>
  <printOptions/>
  <pageMargins left="0.75" right="0.75" top="1" bottom="1" header="0.4921259845" footer="0.4921259845"/>
  <pageSetup firstPageNumber="13" useFirstPageNumber="1" horizontalDpi="600" verticalDpi="600" orientation="portrait" paperSize="9" r:id="rId5"/>
  <headerFooter alignWithMargins="0">
    <oddFooter>&amp;C&amp;P</oddFooter>
  </headerFooter>
  <drawing r:id="rId4"/>
  <legacyDrawing r:id="rId3"/>
  <oleObjects>
    <oleObject progId="Word.Document.8" shapeId="580751" r:id="rId1"/>
    <oleObject progId="Word.Document.8" shapeId="585125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0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3</v>
      </c>
      <c r="B4" s="7">
        <f>203678+3722+64631</f>
        <v>272031</v>
      </c>
      <c r="C4" s="7">
        <v>263978</v>
      </c>
      <c r="D4" s="7">
        <v>265000</v>
      </c>
      <c r="E4" s="7">
        <v>280000</v>
      </c>
      <c r="F4" s="8">
        <v>270000</v>
      </c>
    </row>
    <row r="5" spans="1:5" ht="12.75">
      <c r="A5" s="9"/>
      <c r="B5" s="10"/>
      <c r="C5" s="10"/>
      <c r="D5" s="10"/>
      <c r="E5" s="10"/>
    </row>
    <row r="7" spans="1:4" ht="12.75">
      <c r="A7" s="11"/>
      <c r="B7" s="12"/>
      <c r="C7" s="13"/>
      <c r="D7" s="14"/>
    </row>
    <row r="8" spans="1:4" ht="12.75">
      <c r="A8" s="11"/>
      <c r="B8" s="12"/>
      <c r="C8" s="13"/>
      <c r="D8" s="14"/>
    </row>
    <row r="9" spans="1:4" ht="12.75">
      <c r="A9" s="11"/>
      <c r="B9" s="12"/>
      <c r="C9" s="13"/>
      <c r="D9" s="14"/>
    </row>
    <row r="10" spans="1:4" ht="12.75">
      <c r="A10" s="11"/>
      <c r="B10" s="12"/>
      <c r="C10" s="13"/>
      <c r="D10" s="14"/>
    </row>
    <row r="11" spans="1:4" ht="12.75">
      <c r="A11" s="11"/>
      <c r="B11" s="12"/>
      <c r="C11" s="13"/>
      <c r="D11" s="14"/>
    </row>
    <row r="12" spans="1:4" ht="12.75">
      <c r="A12" s="11"/>
      <c r="B12" s="12"/>
      <c r="C12" s="13"/>
      <c r="D12" s="14"/>
    </row>
    <row r="13" spans="1:4" ht="12.75">
      <c r="A13" s="11"/>
      <c r="B13" s="12"/>
      <c r="C13" s="13"/>
      <c r="D13" s="14"/>
    </row>
    <row r="14" spans="1:4" ht="12.75">
      <c r="A14" s="11"/>
      <c r="B14" s="12"/>
      <c r="C14" s="13"/>
      <c r="D14" s="14"/>
    </row>
    <row r="15" spans="1:4" ht="12.75">
      <c r="A15" s="11"/>
      <c r="B15" s="12"/>
      <c r="C15" s="13"/>
      <c r="D15" s="14"/>
    </row>
    <row r="16" spans="1:4" ht="12.75">
      <c r="A16" s="11"/>
      <c r="B16" s="12"/>
      <c r="C16" s="13"/>
      <c r="D16" s="14"/>
    </row>
    <row r="17" spans="1:4" ht="12.75">
      <c r="A17" s="11"/>
      <c r="B17" s="12"/>
      <c r="C17" s="13"/>
      <c r="D17" s="14"/>
    </row>
    <row r="18" spans="1:4" ht="12.75">
      <c r="A18" s="11"/>
      <c r="B18" s="12"/>
      <c r="C18" s="13"/>
      <c r="D18" s="14"/>
    </row>
    <row r="19" spans="1:4" ht="12.75">
      <c r="A19" s="11"/>
      <c r="B19" s="12"/>
      <c r="C19" s="13"/>
      <c r="D19" s="14"/>
    </row>
    <row r="20" spans="1:4" ht="12.75">
      <c r="A20" s="11"/>
      <c r="B20" s="12"/>
      <c r="C20" s="13"/>
      <c r="D20" s="14"/>
    </row>
    <row r="21" spans="2:6" ht="22.5">
      <c r="B21" s="4" t="s">
        <v>1</v>
      </c>
      <c r="C21" s="4" t="s">
        <v>2</v>
      </c>
      <c r="D21" s="5">
        <v>2008</v>
      </c>
      <c r="E21" s="5">
        <v>2009</v>
      </c>
      <c r="F21" s="5">
        <v>2010</v>
      </c>
    </row>
    <row r="22" spans="1:6" ht="15.75">
      <c r="A22" s="6" t="s">
        <v>4</v>
      </c>
      <c r="B22" s="7">
        <v>3468</v>
      </c>
      <c r="C22" s="7">
        <v>3000</v>
      </c>
      <c r="D22" s="7">
        <v>3000</v>
      </c>
      <c r="E22" s="7">
        <v>3000</v>
      </c>
      <c r="F22" s="8">
        <v>3000</v>
      </c>
    </row>
    <row r="23" spans="1:5" ht="12.75">
      <c r="A23" s="15"/>
      <c r="B23" s="16"/>
      <c r="C23" s="17"/>
      <c r="D23" s="18"/>
      <c r="E23" s="17"/>
    </row>
    <row r="36" spans="2:6" ht="22.5">
      <c r="B36" s="4" t="s">
        <v>1</v>
      </c>
      <c r="C36" s="4" t="s">
        <v>2</v>
      </c>
      <c r="D36" s="5">
        <v>2008</v>
      </c>
      <c r="E36" s="5">
        <v>2009</v>
      </c>
      <c r="F36" s="5">
        <v>2010</v>
      </c>
    </row>
    <row r="37" spans="1:6" ht="15.75">
      <c r="A37" s="19" t="s">
        <v>5</v>
      </c>
      <c r="B37" s="20">
        <f>B4+B22</f>
        <v>275499</v>
      </c>
      <c r="C37" s="20">
        <f>C4+C22</f>
        <v>266978</v>
      </c>
      <c r="D37" s="20">
        <f>+D22+D4</f>
        <v>268000</v>
      </c>
      <c r="E37" s="20">
        <f>+E22+E4</f>
        <v>283000</v>
      </c>
      <c r="F37" s="21">
        <f>F4+F22</f>
        <v>273000</v>
      </c>
    </row>
  </sheetData>
  <printOptions/>
  <pageMargins left="0.75" right="0.75" top="1" bottom="1" header="0.4921259845" footer="0.4921259845"/>
  <pageSetup firstPageNumber="14" useFirstPageNumber="1" horizontalDpi="600" verticalDpi="600" orientation="portrait" paperSize="9" r:id="rId5"/>
  <headerFooter alignWithMargins="0">
    <oddFooter>&amp;C&amp;P</oddFooter>
  </headerFooter>
  <drawing r:id="rId4"/>
  <legacyDrawing r:id="rId3"/>
  <oleObjects>
    <oleObject progId="Word.Document.8" shapeId="1304228" r:id="rId1"/>
    <oleObject progId="Word.Document.8" shapeId="1304229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23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f>51409-225</f>
        <v>51184</v>
      </c>
      <c r="C4" s="28">
        <v>92550</v>
      </c>
      <c r="D4" s="33">
        <v>89000</v>
      </c>
      <c r="E4" s="25">
        <v>91500</v>
      </c>
      <c r="F4" s="8">
        <v>95200</v>
      </c>
    </row>
    <row r="5" spans="2:5" ht="12.75">
      <c r="B5" s="17"/>
      <c r="C5" s="17"/>
      <c r="D5" s="17"/>
      <c r="E5" s="17"/>
    </row>
    <row r="6" spans="1:4" ht="12.75">
      <c r="A6" s="11"/>
      <c r="B6" s="12"/>
      <c r="C6" s="13"/>
      <c r="D6" s="14"/>
    </row>
    <row r="7" spans="1:4" ht="12.75">
      <c r="A7" s="11"/>
      <c r="B7" s="12"/>
      <c r="C7" s="13"/>
      <c r="D7" s="14"/>
    </row>
    <row r="10" spans="1:4" ht="12.75">
      <c r="A10" s="27"/>
      <c r="B10" s="27"/>
      <c r="C10" s="27"/>
      <c r="D10" s="27"/>
    </row>
    <row r="11" spans="1:4" ht="12.75">
      <c r="A11" s="27"/>
      <c r="B11" s="27"/>
      <c r="C11" s="27"/>
      <c r="D11" s="27"/>
    </row>
    <row r="12" spans="1:4" ht="12.75">
      <c r="A12" s="27"/>
      <c r="B12" s="27"/>
      <c r="C12" s="27"/>
      <c r="D12" s="27"/>
    </row>
    <row r="13" spans="1:4" ht="12.75">
      <c r="A13" s="27"/>
      <c r="B13" s="27"/>
      <c r="C13" s="27"/>
      <c r="D13" s="27"/>
    </row>
    <row r="14" spans="1:4" ht="12.75">
      <c r="A14" s="27"/>
      <c r="B14" s="27"/>
      <c r="C14" s="27"/>
      <c r="D14" s="27"/>
    </row>
    <row r="15" spans="1:4" ht="12.75">
      <c r="A15" s="27"/>
      <c r="B15" s="27"/>
      <c r="C15" s="27"/>
      <c r="D15" s="27"/>
    </row>
    <row r="16" spans="1:4" ht="12.75">
      <c r="A16" s="27"/>
      <c r="B16" s="27"/>
      <c r="C16" s="27"/>
      <c r="D16" s="27"/>
    </row>
    <row r="17" spans="1:4" ht="12.75">
      <c r="A17" s="27"/>
      <c r="B17" s="27"/>
      <c r="C17" s="27"/>
      <c r="D17" s="27"/>
    </row>
    <row r="18" spans="1:4" ht="12.75">
      <c r="A18" s="27"/>
      <c r="B18" s="27"/>
      <c r="C18" s="27"/>
      <c r="D18" s="27"/>
    </row>
    <row r="19" spans="1:4" ht="12.75">
      <c r="A19" s="27"/>
      <c r="B19" s="27"/>
      <c r="C19" s="27"/>
      <c r="D19" s="27"/>
    </row>
    <row r="20" spans="1:4" ht="12.75">
      <c r="A20" s="27"/>
      <c r="B20" s="27"/>
      <c r="C20" s="27"/>
      <c r="D20" s="27"/>
    </row>
    <row r="21" spans="1:4" ht="12.75">
      <c r="A21" s="27"/>
      <c r="B21" s="27"/>
      <c r="C21" s="27"/>
      <c r="D21" s="27"/>
    </row>
    <row r="22" spans="1:4" ht="12.75">
      <c r="A22" s="27"/>
      <c r="B22" s="27"/>
      <c r="C22" s="27"/>
      <c r="D22" s="27"/>
    </row>
    <row r="23" spans="1:4" ht="12.75">
      <c r="A23" s="27"/>
      <c r="B23" s="27"/>
      <c r="C23" s="27"/>
      <c r="D23" s="27"/>
    </row>
    <row r="24" spans="1:4" ht="12.75">
      <c r="A24" s="27"/>
      <c r="B24" s="27"/>
      <c r="C24" s="27"/>
      <c r="D24" s="27"/>
    </row>
    <row r="25" spans="1:4" ht="12.75">
      <c r="A25" s="27"/>
      <c r="B25" s="27"/>
      <c r="C25" s="27"/>
      <c r="D25" s="27"/>
    </row>
    <row r="26" spans="1:4" ht="12.75">
      <c r="A26" s="27"/>
      <c r="B26" s="27"/>
      <c r="C26" s="27"/>
      <c r="D26" s="27"/>
    </row>
    <row r="27" spans="1:4" ht="12.75">
      <c r="A27" s="27"/>
      <c r="B27" s="27"/>
      <c r="C27" s="27"/>
      <c r="D27" s="27"/>
    </row>
    <row r="28" spans="2:6" ht="22.5">
      <c r="B28" s="4" t="s">
        <v>1</v>
      </c>
      <c r="C28" s="4" t="s">
        <v>2</v>
      </c>
      <c r="D28" s="5">
        <v>2008</v>
      </c>
      <c r="E28" s="5">
        <v>2009</v>
      </c>
      <c r="F28" s="5">
        <v>2010</v>
      </c>
    </row>
    <row r="29" spans="1:6" ht="15.75">
      <c r="A29" s="6" t="s">
        <v>8</v>
      </c>
      <c r="B29" s="7">
        <v>24586</v>
      </c>
      <c r="C29" s="28" t="s">
        <v>50</v>
      </c>
      <c r="D29" s="28" t="s">
        <v>50</v>
      </c>
      <c r="E29" s="28" t="s">
        <v>50</v>
      </c>
      <c r="F29" s="33" t="s">
        <v>50</v>
      </c>
    </row>
    <row r="30" spans="2:5" ht="12.75">
      <c r="B30" s="18"/>
      <c r="C30" s="16"/>
      <c r="D30" s="16"/>
      <c r="E30" s="16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2:6" ht="22.5">
      <c r="B38" s="4" t="s">
        <v>1</v>
      </c>
      <c r="C38" s="4" t="s">
        <v>2</v>
      </c>
      <c r="D38" s="5">
        <v>2008</v>
      </c>
      <c r="E38" s="5">
        <v>2009</v>
      </c>
      <c r="F38" s="5">
        <v>2010</v>
      </c>
    </row>
    <row r="39" spans="1:6" ht="15.75">
      <c r="A39" s="19" t="s">
        <v>5</v>
      </c>
      <c r="B39" s="20">
        <f>B4+B29</f>
        <v>75770</v>
      </c>
      <c r="C39" s="20">
        <f>C4</f>
        <v>92550</v>
      </c>
      <c r="D39" s="20">
        <f>D4</f>
        <v>89000</v>
      </c>
      <c r="E39" s="20">
        <f>E4</f>
        <v>91500</v>
      </c>
      <c r="F39" s="20">
        <f>F4</f>
        <v>95200</v>
      </c>
    </row>
    <row r="40" ht="12.75">
      <c r="D40" s="34"/>
    </row>
  </sheetData>
  <printOptions/>
  <pageMargins left="0.75" right="0.75" top="1" bottom="1" header="0.4921259845" footer="0.4921259845"/>
  <pageSetup firstPageNumber="15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87955" r:id="rId1"/>
    <oleObject progId="Word.Document.8" shapeId="1387956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14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87073</v>
      </c>
      <c r="C4" s="28">
        <v>94050</v>
      </c>
      <c r="D4" s="7">
        <v>95000</v>
      </c>
      <c r="E4" s="7">
        <v>97000</v>
      </c>
      <c r="F4" s="8">
        <v>100000</v>
      </c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1:4" ht="12.75">
      <c r="A13" s="15"/>
      <c r="B13" s="15"/>
      <c r="C13" s="15"/>
      <c r="D13" s="15"/>
    </row>
    <row r="14" spans="1:4" ht="12.75">
      <c r="A14" s="15"/>
      <c r="B14" s="15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2:6" ht="22.5">
      <c r="B20" s="4" t="s">
        <v>1</v>
      </c>
      <c r="C20" s="4" t="s">
        <v>2</v>
      </c>
      <c r="D20" s="5">
        <v>2008</v>
      </c>
      <c r="E20" s="5">
        <v>2009</v>
      </c>
      <c r="F20" s="5">
        <v>2010</v>
      </c>
    </row>
    <row r="21" spans="1:6" ht="15.75">
      <c r="A21" s="6" t="s">
        <v>8</v>
      </c>
      <c r="B21" s="7">
        <v>339766</v>
      </c>
      <c r="C21" s="28">
        <v>378875</v>
      </c>
      <c r="D21" s="7">
        <v>415000</v>
      </c>
      <c r="E21" s="7">
        <v>503000</v>
      </c>
      <c r="F21" s="8">
        <v>400000</v>
      </c>
    </row>
    <row r="22" spans="1:5" ht="12.75">
      <c r="A22" s="15"/>
      <c r="B22" s="15"/>
      <c r="C22" s="15"/>
      <c r="D22" s="15"/>
      <c r="E22" s="17"/>
    </row>
    <row r="41" spans="2:6" ht="22.5">
      <c r="B41" s="4" t="s">
        <v>1</v>
      </c>
      <c r="C41" s="4" t="s">
        <v>2</v>
      </c>
      <c r="D41" s="5">
        <v>2008</v>
      </c>
      <c r="E41" s="5">
        <v>2009</v>
      </c>
      <c r="F41" s="5">
        <v>2010</v>
      </c>
    </row>
    <row r="42" spans="1:6" ht="15.75">
      <c r="A42" s="19" t="s">
        <v>5</v>
      </c>
      <c r="B42" s="20">
        <f>B4+B21</f>
        <v>426839</v>
      </c>
      <c r="C42" s="20">
        <f>C4+C21</f>
        <v>472925</v>
      </c>
      <c r="D42" s="20">
        <f>D4+D21</f>
        <v>510000</v>
      </c>
      <c r="E42" s="20">
        <f>E4+E21</f>
        <v>600000</v>
      </c>
      <c r="F42" s="21">
        <f>F4+F21</f>
        <v>500000</v>
      </c>
    </row>
  </sheetData>
  <printOptions/>
  <pageMargins left="0.75" right="0.75" top="1" bottom="1" header="0.4921259845" footer="0.4921259845"/>
  <pageSetup firstPageNumber="16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45189" r:id="rId1"/>
    <oleObject progId="Word.Document.8" shapeId="1345190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19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f>15941-100</f>
        <v>15841</v>
      </c>
      <c r="C4" s="7">
        <v>19250</v>
      </c>
      <c r="D4" s="7">
        <v>20000</v>
      </c>
      <c r="E4" s="7">
        <v>20000</v>
      </c>
      <c r="F4" s="7">
        <v>20000</v>
      </c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1:4" ht="12.75">
      <c r="A13" s="15"/>
      <c r="B13" s="15"/>
      <c r="C13" s="15"/>
      <c r="D13" s="15"/>
    </row>
    <row r="14" spans="1:4" ht="12.75">
      <c r="A14" s="15"/>
      <c r="B14" s="15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5"/>
      <c r="C22" s="15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2:6" ht="22.5">
      <c r="B27" s="4" t="s">
        <v>1</v>
      </c>
      <c r="C27" s="4" t="s">
        <v>2</v>
      </c>
      <c r="D27" s="5">
        <v>2008</v>
      </c>
      <c r="E27" s="5">
        <v>2009</v>
      </c>
      <c r="F27" s="5">
        <v>2010</v>
      </c>
    </row>
    <row r="28" spans="1:6" ht="15.75">
      <c r="A28" s="6" t="s">
        <v>8</v>
      </c>
      <c r="B28" s="7">
        <v>8840</v>
      </c>
      <c r="C28" s="7">
        <v>8750</v>
      </c>
      <c r="D28" s="7">
        <v>9000</v>
      </c>
      <c r="E28" s="7">
        <v>9000</v>
      </c>
      <c r="F28" s="8">
        <v>9000</v>
      </c>
    </row>
    <row r="29" spans="1:5" ht="12.75">
      <c r="A29" s="15"/>
      <c r="B29" s="15"/>
      <c r="C29" s="15"/>
      <c r="D29" s="15"/>
      <c r="E29" s="17"/>
    </row>
    <row r="49" spans="2:6" ht="22.5">
      <c r="B49" s="4" t="s">
        <v>1</v>
      </c>
      <c r="C49" s="4" t="s">
        <v>2</v>
      </c>
      <c r="D49" s="5">
        <v>2008</v>
      </c>
      <c r="E49" s="5">
        <v>2009</v>
      </c>
      <c r="F49" s="5">
        <v>2010</v>
      </c>
    </row>
    <row r="50" spans="1:6" ht="15.75">
      <c r="A50" s="19" t="s">
        <v>5</v>
      </c>
      <c r="B50" s="20">
        <f>B4+B28</f>
        <v>24681</v>
      </c>
      <c r="C50" s="20">
        <f>C4+C28</f>
        <v>28000</v>
      </c>
      <c r="D50" s="20">
        <f>D4+D28</f>
        <v>29000</v>
      </c>
      <c r="E50" s="20">
        <f>E4+E28</f>
        <v>29000</v>
      </c>
      <c r="F50" s="21">
        <f>F4+F28</f>
        <v>29000</v>
      </c>
    </row>
  </sheetData>
  <printOptions/>
  <pageMargins left="0.75" right="0.75" top="1" bottom="1" header="0.4921259845" footer="0.4921259845"/>
  <pageSetup firstPageNumber="17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66107" r:id="rId1"/>
    <oleObject progId="Word.Document.8" shapeId="1366108" r:id="rId2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52</v>
      </c>
      <c r="B1" s="2"/>
      <c r="C1" s="2"/>
      <c r="D1" s="2"/>
      <c r="E1" s="2"/>
    </row>
    <row r="3" spans="2:6" ht="22.5">
      <c r="B3" s="4" t="s">
        <v>18</v>
      </c>
      <c r="C3" s="4" t="s">
        <v>2</v>
      </c>
      <c r="D3" s="5">
        <v>2008</v>
      </c>
      <c r="E3" s="5">
        <v>2009</v>
      </c>
      <c r="F3" s="5">
        <v>2010</v>
      </c>
    </row>
    <row r="4" spans="1:6" ht="31.5">
      <c r="A4" s="36" t="s">
        <v>26</v>
      </c>
      <c r="B4" s="7">
        <v>103150</v>
      </c>
      <c r="C4" s="7">
        <v>100000</v>
      </c>
      <c r="D4" s="28">
        <v>100000</v>
      </c>
      <c r="E4" s="28">
        <v>100000</v>
      </c>
      <c r="F4" s="33">
        <v>100000</v>
      </c>
    </row>
    <row r="5" spans="1:6" ht="31.5">
      <c r="A5" s="36" t="s">
        <v>27</v>
      </c>
      <c r="B5" s="7">
        <v>30000</v>
      </c>
      <c r="C5" s="7">
        <v>30000</v>
      </c>
      <c r="D5" s="28">
        <v>30000</v>
      </c>
      <c r="E5" s="28">
        <v>30000</v>
      </c>
      <c r="F5" s="28">
        <v>30000</v>
      </c>
    </row>
    <row r="6" spans="1:6" ht="31.5">
      <c r="A6" s="36" t="s">
        <v>28</v>
      </c>
      <c r="B6" s="7">
        <v>10000</v>
      </c>
      <c r="C6" s="7">
        <v>10000</v>
      </c>
      <c r="D6" s="28">
        <v>10000</v>
      </c>
      <c r="E6" s="28">
        <v>10000</v>
      </c>
      <c r="F6" s="28">
        <v>10000</v>
      </c>
    </row>
    <row r="9" spans="2:6" ht="22.5">
      <c r="B9" s="4" t="s">
        <v>18</v>
      </c>
      <c r="C9" s="4" t="s">
        <v>2</v>
      </c>
      <c r="D9" s="5">
        <v>2008</v>
      </c>
      <c r="E9" s="5">
        <v>2009</v>
      </c>
      <c r="F9" s="5">
        <v>2010</v>
      </c>
    </row>
    <row r="10" spans="1:6" ht="15.75">
      <c r="A10" s="19" t="s">
        <v>29</v>
      </c>
      <c r="B10" s="20">
        <f>SUM(B4:B6)</f>
        <v>143150</v>
      </c>
      <c r="C10" s="20">
        <f>SUM(C4:C6)</f>
        <v>140000</v>
      </c>
      <c r="D10" s="20">
        <f>SUM(D4:D6)</f>
        <v>140000</v>
      </c>
      <c r="E10" s="20">
        <f>SUM(E4:E6)</f>
        <v>140000</v>
      </c>
      <c r="F10" s="20">
        <f>SUM(F4:F6)</f>
        <v>140000</v>
      </c>
    </row>
  </sheetData>
  <printOptions/>
  <pageMargins left="0.75" right="0.75" top="1" bottom="1" header="0.4921259845" footer="0.4921259845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57" sqref="I57"/>
    </sheetView>
  </sheetViews>
  <sheetFormatPr defaultColWidth="9.00390625" defaultRowHeight="12.75"/>
  <cols>
    <col min="1" max="1" width="28.625" style="0" customWidth="1"/>
    <col min="2" max="2" width="11.00390625" style="0" customWidth="1"/>
    <col min="6" max="7" width="9.625" style="0" customWidth="1"/>
    <col min="8" max="8" width="10.00390625" style="0" customWidth="1"/>
  </cols>
  <sheetData>
    <row r="1" ht="20.25">
      <c r="A1" s="3" t="s">
        <v>55</v>
      </c>
    </row>
    <row r="4" spans="1:8" ht="25.5" customHeight="1">
      <c r="A4" s="39" t="s">
        <v>34</v>
      </c>
      <c r="B4" s="4" t="s">
        <v>2</v>
      </c>
      <c r="C4" s="40">
        <v>2008</v>
      </c>
      <c r="D4" s="40">
        <v>2009</v>
      </c>
      <c r="E4" s="40">
        <v>2010</v>
      </c>
      <c r="F4" s="41" t="s">
        <v>35</v>
      </c>
      <c r="G4" s="41" t="s">
        <v>36</v>
      </c>
      <c r="H4" s="41" t="s">
        <v>49</v>
      </c>
    </row>
    <row r="5" spans="1:8" ht="12.75">
      <c r="A5" s="42" t="s">
        <v>37</v>
      </c>
      <c r="B5" s="7">
        <v>3213239</v>
      </c>
      <c r="C5" s="7">
        <v>3309600</v>
      </c>
      <c r="D5" s="7">
        <v>3409000</v>
      </c>
      <c r="E5" s="7">
        <v>3511200</v>
      </c>
      <c r="F5" s="43">
        <f>+C5/B5</f>
        <v>1.0299887434454766</v>
      </c>
      <c r="G5" s="43">
        <f>+D5/C5</f>
        <v>1.0300338409475465</v>
      </c>
      <c r="H5" s="43">
        <f>E5/D5</f>
        <v>1.0299794661190964</v>
      </c>
    </row>
    <row r="6" spans="1:8" ht="12.75">
      <c r="A6" s="42" t="s">
        <v>38</v>
      </c>
      <c r="B6" s="7">
        <v>4000</v>
      </c>
      <c r="C6" s="7">
        <v>4000</v>
      </c>
      <c r="D6" s="7">
        <v>4000</v>
      </c>
      <c r="E6" s="7">
        <v>4000</v>
      </c>
      <c r="F6" s="43">
        <f aca="true" t="shared" si="0" ref="F6:G17">+C6/B6</f>
        <v>1</v>
      </c>
      <c r="G6" s="43">
        <f t="shared" si="0"/>
        <v>1</v>
      </c>
      <c r="H6" s="43">
        <f aca="true" t="shared" si="1" ref="H6:H17">E6/D6</f>
        <v>1</v>
      </c>
    </row>
    <row r="7" spans="1:8" ht="12.75">
      <c r="A7" s="42" t="s">
        <v>39</v>
      </c>
      <c r="B7" s="7">
        <v>43230</v>
      </c>
      <c r="C7" s="7">
        <v>43200</v>
      </c>
      <c r="D7" s="7">
        <v>43200</v>
      </c>
      <c r="E7" s="7">
        <v>43200</v>
      </c>
      <c r="F7" s="43">
        <f t="shared" si="0"/>
        <v>0.9993060374739764</v>
      </c>
      <c r="G7" s="43">
        <f t="shared" si="0"/>
        <v>1</v>
      </c>
      <c r="H7" s="43">
        <f t="shared" si="1"/>
        <v>1</v>
      </c>
    </row>
    <row r="8" spans="1:8" ht="12.75">
      <c r="A8" s="42" t="s">
        <v>40</v>
      </c>
      <c r="B8" s="44">
        <v>8000</v>
      </c>
      <c r="C8" s="7">
        <v>3000</v>
      </c>
      <c r="D8" s="7">
        <v>3000</v>
      </c>
      <c r="E8" s="7">
        <v>3000</v>
      </c>
      <c r="F8" s="43">
        <f t="shared" si="0"/>
        <v>0.375</v>
      </c>
      <c r="G8" s="43">
        <f t="shared" si="0"/>
        <v>1</v>
      </c>
      <c r="H8" s="43">
        <f t="shared" si="1"/>
        <v>1</v>
      </c>
    </row>
    <row r="9" spans="1:8" ht="12.75">
      <c r="A9" s="42" t="s">
        <v>41</v>
      </c>
      <c r="B9" s="44">
        <v>13000</v>
      </c>
      <c r="C9" s="7">
        <v>13000</v>
      </c>
      <c r="D9" s="7">
        <v>13000</v>
      </c>
      <c r="E9" s="7">
        <v>13000</v>
      </c>
      <c r="F9" s="43">
        <f t="shared" si="0"/>
        <v>1</v>
      </c>
      <c r="G9" s="43">
        <f t="shared" si="0"/>
        <v>1</v>
      </c>
      <c r="H9" s="43">
        <f t="shared" si="1"/>
        <v>1</v>
      </c>
    </row>
    <row r="10" spans="1:8" ht="12.75">
      <c r="A10" s="42" t="s">
        <v>42</v>
      </c>
      <c r="B10" s="44">
        <v>180000</v>
      </c>
      <c r="C10" s="7">
        <v>180000</v>
      </c>
      <c r="D10" s="7">
        <v>180000</v>
      </c>
      <c r="E10" s="7">
        <v>180000</v>
      </c>
      <c r="F10" s="43">
        <f t="shared" si="0"/>
        <v>1</v>
      </c>
      <c r="G10" s="43">
        <f t="shared" si="0"/>
        <v>1</v>
      </c>
      <c r="H10" s="43">
        <f t="shared" si="1"/>
        <v>1</v>
      </c>
    </row>
    <row r="11" spans="1:8" ht="12.75">
      <c r="A11" s="42" t="s">
        <v>51</v>
      </c>
      <c r="B11" s="44">
        <v>6589</v>
      </c>
      <c r="C11" s="7">
        <v>2000</v>
      </c>
      <c r="D11" s="7">
        <v>2000</v>
      </c>
      <c r="E11" s="7">
        <v>2000</v>
      </c>
      <c r="F11" s="43">
        <f t="shared" si="0"/>
        <v>0.30353619669145543</v>
      </c>
      <c r="G11" s="43">
        <f t="shared" si="0"/>
        <v>1</v>
      </c>
      <c r="H11" s="43">
        <f t="shared" si="1"/>
        <v>1</v>
      </c>
    </row>
    <row r="12" spans="1:8" ht="12.75">
      <c r="A12" s="42" t="s">
        <v>43</v>
      </c>
      <c r="B12" s="44">
        <v>72705</v>
      </c>
      <c r="C12" s="44">
        <v>74200</v>
      </c>
      <c r="D12" s="44">
        <v>75600</v>
      </c>
      <c r="E12" s="44">
        <v>76400</v>
      </c>
      <c r="F12" s="45">
        <f t="shared" si="0"/>
        <v>1.0205625472801045</v>
      </c>
      <c r="G12" s="45">
        <f t="shared" si="0"/>
        <v>1.0188679245283019</v>
      </c>
      <c r="H12" s="43">
        <f t="shared" si="1"/>
        <v>1.0105820105820107</v>
      </c>
    </row>
    <row r="13" spans="1:8" ht="12.75">
      <c r="A13" s="42" t="s">
        <v>44</v>
      </c>
      <c r="B13" s="44">
        <v>0</v>
      </c>
      <c r="C13" s="44">
        <v>0</v>
      </c>
      <c r="D13" s="44">
        <v>0</v>
      </c>
      <c r="E13" s="44">
        <v>0</v>
      </c>
      <c r="F13" s="46" t="s">
        <v>45</v>
      </c>
      <c r="G13" s="46" t="s">
        <v>45</v>
      </c>
      <c r="H13" s="46" t="s">
        <v>45</v>
      </c>
    </row>
    <row r="14" spans="1:8" ht="30" customHeight="1">
      <c r="A14" s="47" t="s">
        <v>46</v>
      </c>
      <c r="B14" s="7">
        <v>3579714</v>
      </c>
      <c r="C14" s="7">
        <v>3876100</v>
      </c>
      <c r="D14" s="7">
        <v>4031200</v>
      </c>
      <c r="E14" s="7">
        <v>4192400</v>
      </c>
      <c r="F14" s="43">
        <f t="shared" si="0"/>
        <v>1.082795999903903</v>
      </c>
      <c r="G14" s="43">
        <f t="shared" si="0"/>
        <v>1.0400144475116742</v>
      </c>
      <c r="H14" s="43">
        <f t="shared" si="1"/>
        <v>1.0399880928755705</v>
      </c>
    </row>
    <row r="15" spans="1:8" ht="25.5" customHeight="1">
      <c r="A15" s="47" t="s">
        <v>47</v>
      </c>
      <c r="B15" s="44">
        <v>1500</v>
      </c>
      <c r="C15" s="7">
        <v>0</v>
      </c>
      <c r="D15" s="7">
        <v>0</v>
      </c>
      <c r="E15" s="7">
        <v>0</v>
      </c>
      <c r="F15" s="46" t="s">
        <v>45</v>
      </c>
      <c r="G15" s="46" t="s">
        <v>45</v>
      </c>
      <c r="H15" s="46" t="s">
        <v>45</v>
      </c>
    </row>
    <row r="16" spans="1:8" ht="12.75">
      <c r="A16" s="42" t="s">
        <v>48</v>
      </c>
      <c r="B16" s="44">
        <v>39600</v>
      </c>
      <c r="C16" s="7">
        <v>0</v>
      </c>
      <c r="D16" s="7">
        <v>0</v>
      </c>
      <c r="E16" s="7">
        <v>0</v>
      </c>
      <c r="F16" s="46" t="s">
        <v>45</v>
      </c>
      <c r="G16" s="46" t="s">
        <v>45</v>
      </c>
      <c r="H16" s="46" t="s">
        <v>45</v>
      </c>
    </row>
    <row r="17" spans="1:8" ht="12.75">
      <c r="A17" s="39" t="s">
        <v>29</v>
      </c>
      <c r="B17" s="48">
        <f>SUM(B5:B16)</f>
        <v>7161577</v>
      </c>
      <c r="C17" s="48">
        <f>SUM(C5:C16)</f>
        <v>7505100</v>
      </c>
      <c r="D17" s="48">
        <f>SUM(D5:D16)</f>
        <v>7761000</v>
      </c>
      <c r="E17" s="48">
        <f>SUM(E5:E16)</f>
        <v>8025200</v>
      </c>
      <c r="F17" s="49">
        <f t="shared" si="0"/>
        <v>1.0479675077151303</v>
      </c>
      <c r="G17" s="49">
        <f t="shared" si="0"/>
        <v>1.034096814166367</v>
      </c>
      <c r="H17" s="49">
        <f t="shared" si="1"/>
        <v>1.0340420048962762</v>
      </c>
    </row>
    <row r="18" spans="2:5" ht="12.75">
      <c r="B18" s="17"/>
      <c r="C18" s="17"/>
      <c r="D18" s="17"/>
      <c r="E18" s="17"/>
    </row>
  </sheetData>
  <printOptions/>
  <pageMargins left="0.75" right="0.75" top="1" bottom="1" header="0.4921259845" footer="0.4921259845"/>
  <pageSetup firstPageNumber="2" useFirstPageNumber="1" horizontalDpi="600" verticalDpi="600" orientation="portrait" paperSize="9" scale="89" r:id="rId3"/>
  <headerFooter alignWithMargins="0">
    <oddFooter>&amp;C&amp;P</oddFooter>
  </headerFooter>
  <legacyDrawing r:id="rId2"/>
  <oleObjects>
    <oleObject progId="Word.Document.8" shapeId="17949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3" sqref="A3"/>
    </sheetView>
  </sheetViews>
  <sheetFormatPr defaultColWidth="9.00390625" defaultRowHeight="12.75"/>
  <cols>
    <col min="1" max="1" width="28.00390625" style="0" customWidth="1"/>
    <col min="2" max="3" width="11.75390625" style="0" customWidth="1"/>
    <col min="4" max="5" width="11.75390625" style="30" customWidth="1"/>
    <col min="6" max="6" width="11.75390625" style="0" customWidth="1"/>
  </cols>
  <sheetData>
    <row r="1" ht="20.25">
      <c r="A1" s="1" t="s">
        <v>54</v>
      </c>
    </row>
    <row r="2" spans="1:5" ht="20.25">
      <c r="A2" s="1" t="s">
        <v>15</v>
      </c>
      <c r="B2" s="2"/>
      <c r="C2" s="2"/>
      <c r="D2" s="29"/>
      <c r="E2" s="29"/>
    </row>
    <row r="3" ht="10.5" customHeight="1">
      <c r="A3" s="3"/>
    </row>
    <row r="4" spans="2:6" ht="22.5">
      <c r="B4" s="4" t="s">
        <v>1</v>
      </c>
      <c r="C4" s="4" t="s">
        <v>2</v>
      </c>
      <c r="D4" s="5">
        <v>2008</v>
      </c>
      <c r="E4" s="5">
        <v>2009</v>
      </c>
      <c r="F4" s="5">
        <v>2010</v>
      </c>
    </row>
    <row r="5" spans="1:6" ht="15.75">
      <c r="A5" s="6" t="s">
        <v>7</v>
      </c>
      <c r="B5" s="7">
        <v>21419</v>
      </c>
      <c r="C5" s="7">
        <v>27980</v>
      </c>
      <c r="D5" s="8">
        <v>35800</v>
      </c>
      <c r="E5" s="8">
        <v>35800</v>
      </c>
      <c r="F5" s="8">
        <v>35800</v>
      </c>
    </row>
    <row r="6" spans="1:6" ht="15.75">
      <c r="A6" s="24"/>
      <c r="B6" s="10"/>
      <c r="C6" s="10"/>
      <c r="D6" s="26"/>
      <c r="E6" s="26"/>
      <c r="F6" s="26"/>
    </row>
    <row r="7" spans="1:4" ht="12.75">
      <c r="A7" s="15"/>
      <c r="B7" s="15"/>
      <c r="C7" s="15"/>
      <c r="D7" s="31"/>
    </row>
    <row r="8" spans="1:4" ht="12.75">
      <c r="A8" s="15"/>
      <c r="B8" s="15"/>
      <c r="C8" s="15"/>
      <c r="D8" s="31"/>
    </row>
    <row r="9" spans="1:4" ht="12.75">
      <c r="A9" s="15"/>
      <c r="B9" s="15"/>
      <c r="C9" s="15"/>
      <c r="D9" s="31"/>
    </row>
    <row r="10" spans="1:4" ht="12.75">
      <c r="A10" s="15"/>
      <c r="B10" s="15"/>
      <c r="C10" s="15"/>
      <c r="D10" s="31"/>
    </row>
    <row r="11" spans="1:4" ht="12.75">
      <c r="A11" s="15"/>
      <c r="B11" s="15"/>
      <c r="C11" s="15"/>
      <c r="D11" s="31"/>
    </row>
    <row r="12" spans="1:4" ht="12.75">
      <c r="A12" s="15"/>
      <c r="B12" s="15"/>
      <c r="C12" s="15"/>
      <c r="D12" s="31"/>
    </row>
    <row r="13" spans="1:4" ht="12.75">
      <c r="A13" s="15"/>
      <c r="B13" s="15"/>
      <c r="C13" s="15"/>
      <c r="D13" s="31"/>
    </row>
    <row r="14" spans="1:4" ht="12.75">
      <c r="A14" s="15"/>
      <c r="B14" s="15"/>
      <c r="C14" s="15"/>
      <c r="D14" s="31"/>
    </row>
    <row r="15" spans="1:4" ht="12.75">
      <c r="A15" s="15"/>
      <c r="B15" s="15"/>
      <c r="C15" s="15"/>
      <c r="D15" s="31"/>
    </row>
    <row r="16" spans="1:4" ht="12.75">
      <c r="A16" s="15"/>
      <c r="B16" s="15"/>
      <c r="C16" s="15"/>
      <c r="D16" s="31"/>
    </row>
    <row r="17" spans="1:4" ht="12.75">
      <c r="A17" s="15"/>
      <c r="B17" s="15"/>
      <c r="C17" s="15"/>
      <c r="D17" s="31"/>
    </row>
    <row r="18" spans="1:4" ht="12.75">
      <c r="A18" s="15"/>
      <c r="B18" s="15"/>
      <c r="C18" s="15"/>
      <c r="D18" s="31"/>
    </row>
    <row r="19" spans="1:4" ht="12.75">
      <c r="A19" s="15"/>
      <c r="B19" s="15"/>
      <c r="C19" s="15"/>
      <c r="D19" s="31"/>
    </row>
    <row r="20" spans="1:4" ht="12.75">
      <c r="A20" s="15"/>
      <c r="B20" s="15"/>
      <c r="C20" s="15"/>
      <c r="D20" s="31"/>
    </row>
    <row r="21" spans="1:4" ht="12.75">
      <c r="A21" s="15"/>
      <c r="B21" s="15"/>
      <c r="C21" s="15"/>
      <c r="D21" s="31"/>
    </row>
    <row r="22" spans="1:4" ht="12.75">
      <c r="A22" s="15"/>
      <c r="B22" s="15"/>
      <c r="C22" s="15"/>
      <c r="D22" s="31"/>
    </row>
    <row r="23" spans="1:4" ht="12.75">
      <c r="A23" s="15"/>
      <c r="B23" s="15"/>
      <c r="C23" s="15"/>
      <c r="D23" s="31"/>
    </row>
    <row r="24" spans="1:4" ht="12.75">
      <c r="A24" s="15"/>
      <c r="B24" s="15"/>
      <c r="C24" s="15"/>
      <c r="D24" s="31"/>
    </row>
    <row r="25" spans="2:6" ht="22.5">
      <c r="B25" s="4" t="s">
        <v>1</v>
      </c>
      <c r="C25" s="4" t="s">
        <v>2</v>
      </c>
      <c r="D25" s="5">
        <v>2008</v>
      </c>
      <c r="E25" s="5">
        <v>2009</v>
      </c>
      <c r="F25" s="5">
        <v>2010</v>
      </c>
    </row>
    <row r="26" spans="1:6" ht="15.75">
      <c r="A26" s="6" t="s">
        <v>8</v>
      </c>
      <c r="B26" s="7">
        <v>58820</v>
      </c>
      <c r="C26" s="7">
        <v>84150</v>
      </c>
      <c r="D26" s="8">
        <v>73700</v>
      </c>
      <c r="E26" s="8">
        <v>68700</v>
      </c>
      <c r="F26" s="8">
        <v>98700</v>
      </c>
    </row>
    <row r="27" spans="1:9" ht="15.75">
      <c r="A27" s="24"/>
      <c r="B27" s="10"/>
      <c r="C27" s="10"/>
      <c r="D27" s="26"/>
      <c r="E27" s="26"/>
      <c r="F27" s="26"/>
      <c r="I27" s="17"/>
    </row>
    <row r="28" spans="1:9" ht="12.75">
      <c r="A28" s="15"/>
      <c r="B28" s="15"/>
      <c r="C28" s="15"/>
      <c r="D28" s="31"/>
      <c r="I28" s="17"/>
    </row>
    <row r="29" spans="1:9" ht="12.75">
      <c r="A29" s="15"/>
      <c r="B29" s="15"/>
      <c r="C29" s="15"/>
      <c r="D29" s="31"/>
      <c r="I29" s="17"/>
    </row>
    <row r="30" spans="1:4" ht="12.75" hidden="1">
      <c r="A30" s="15"/>
      <c r="B30" s="15"/>
      <c r="C30" s="15"/>
      <c r="D30" s="31"/>
    </row>
    <row r="31" spans="1:4" ht="12.75" hidden="1">
      <c r="A31" s="15"/>
      <c r="B31" s="15"/>
      <c r="C31" s="15"/>
      <c r="D31" s="31"/>
    </row>
    <row r="32" spans="1:4" ht="12.75" hidden="1">
      <c r="A32" s="15"/>
      <c r="B32" s="15"/>
      <c r="C32" s="15"/>
      <c r="D32" s="31"/>
    </row>
    <row r="33" spans="1:4" ht="12.75" hidden="1">
      <c r="A33" s="15"/>
      <c r="B33" s="15"/>
      <c r="C33" s="15"/>
      <c r="D33" s="31"/>
    </row>
    <row r="34" spans="1:4" ht="12.75" hidden="1">
      <c r="A34" s="15"/>
      <c r="B34" s="15"/>
      <c r="C34" s="15"/>
      <c r="D34" s="31"/>
    </row>
    <row r="35" spans="1:4" ht="12.75" hidden="1">
      <c r="A35" s="15"/>
      <c r="B35" s="15"/>
      <c r="C35" s="15"/>
      <c r="D35" s="31"/>
    </row>
    <row r="36" spans="1:4" ht="12.75" hidden="1">
      <c r="A36" s="15"/>
      <c r="B36" s="15"/>
      <c r="C36" s="15"/>
      <c r="D36" s="31"/>
    </row>
    <row r="37" spans="1:4" ht="12.75" hidden="1">
      <c r="A37" s="15"/>
      <c r="B37" s="15"/>
      <c r="C37" s="15"/>
      <c r="D37" s="31"/>
    </row>
    <row r="38" spans="1:4" ht="12.75">
      <c r="A38" s="15"/>
      <c r="B38" s="15"/>
      <c r="C38" s="15"/>
      <c r="D38" s="31"/>
    </row>
    <row r="39" spans="1:4" ht="12.75">
      <c r="A39" s="15"/>
      <c r="B39" s="15"/>
      <c r="C39" s="15"/>
      <c r="D39" s="31"/>
    </row>
    <row r="40" spans="1:4" ht="12.75">
      <c r="A40" s="15"/>
      <c r="B40" s="15"/>
      <c r="C40" s="15"/>
      <c r="D40" s="31"/>
    </row>
    <row r="41" spans="1:4" ht="12.75">
      <c r="A41" s="15"/>
      <c r="B41" s="15"/>
      <c r="C41" s="15"/>
      <c r="D41" s="31"/>
    </row>
    <row r="42" spans="1:8" ht="12.75">
      <c r="A42" s="15"/>
      <c r="B42" s="15"/>
      <c r="C42" s="15"/>
      <c r="D42" s="31"/>
      <c r="H42" s="17"/>
    </row>
    <row r="43" spans="1:4" ht="12.75">
      <c r="A43" s="15"/>
      <c r="B43" s="15"/>
      <c r="C43" s="15"/>
      <c r="D43" s="31"/>
    </row>
    <row r="44" spans="1:4" ht="12.75">
      <c r="A44" s="15"/>
      <c r="B44" s="15"/>
      <c r="C44" s="15"/>
      <c r="D44" s="31"/>
    </row>
    <row r="45" spans="1:4" ht="12.75">
      <c r="A45" s="15"/>
      <c r="B45" s="15"/>
      <c r="C45" s="15"/>
      <c r="D45" s="31"/>
    </row>
    <row r="46" spans="1:4" ht="12.75">
      <c r="A46" s="15"/>
      <c r="B46" s="15"/>
      <c r="C46" s="15"/>
      <c r="D46" s="31"/>
    </row>
    <row r="47" spans="1:4" ht="12.75">
      <c r="A47" s="15"/>
      <c r="B47" s="15"/>
      <c r="C47" s="15"/>
      <c r="D47" s="31"/>
    </row>
    <row r="48" spans="1:4" ht="12.75">
      <c r="A48" s="15"/>
      <c r="B48" s="15"/>
      <c r="C48" s="15"/>
      <c r="D48" s="31"/>
    </row>
    <row r="49" spans="1:4" ht="12.75">
      <c r="A49" s="15"/>
      <c r="B49" s="15"/>
      <c r="C49" s="15"/>
      <c r="D49" s="31"/>
    </row>
    <row r="50" spans="1:4" ht="12.75">
      <c r="A50" s="15"/>
      <c r="B50" s="15"/>
      <c r="C50" s="15"/>
      <c r="D50" s="31"/>
    </row>
    <row r="51" spans="1:4" ht="12.75">
      <c r="A51" s="15"/>
      <c r="B51" s="15"/>
      <c r="C51" s="15"/>
      <c r="D51" s="31"/>
    </row>
    <row r="52" spans="1:4" ht="12.75">
      <c r="A52" s="15"/>
      <c r="B52" s="15"/>
      <c r="C52" s="15"/>
      <c r="D52" s="31"/>
    </row>
    <row r="53" spans="1:4" ht="12.75">
      <c r="A53" s="15"/>
      <c r="B53" s="15"/>
      <c r="C53" s="15"/>
      <c r="D53" s="31"/>
    </row>
    <row r="54" spans="1:4" ht="12.75">
      <c r="A54" s="15"/>
      <c r="B54" s="15"/>
      <c r="C54" s="15"/>
      <c r="D54" s="31"/>
    </row>
    <row r="55" spans="1:4" ht="12.75">
      <c r="A55" s="15"/>
      <c r="B55" s="15"/>
      <c r="C55" s="15"/>
      <c r="D55" s="31"/>
    </row>
    <row r="56" spans="1:4" ht="12.75">
      <c r="A56" s="15"/>
      <c r="B56" s="15"/>
      <c r="C56" s="15"/>
      <c r="D56" s="31"/>
    </row>
    <row r="57" spans="1:4" ht="12.75">
      <c r="A57" s="15"/>
      <c r="B57" s="15"/>
      <c r="C57" s="15"/>
      <c r="D57" s="31"/>
    </row>
    <row r="58" spans="1:4" ht="12.75">
      <c r="A58" s="15"/>
      <c r="B58" s="15"/>
      <c r="C58" s="15"/>
      <c r="D58" s="31"/>
    </row>
    <row r="59" spans="2:6" ht="22.5">
      <c r="B59" s="4" t="s">
        <v>1</v>
      </c>
      <c r="C59" s="4" t="s">
        <v>2</v>
      </c>
      <c r="D59" s="5">
        <v>2008</v>
      </c>
      <c r="E59" s="5">
        <v>2009</v>
      </c>
      <c r="F59" s="5">
        <v>2010</v>
      </c>
    </row>
    <row r="60" spans="1:7" ht="15.75">
      <c r="A60" s="19" t="s">
        <v>5</v>
      </c>
      <c r="B60" s="20">
        <f>B5+B26</f>
        <v>80239</v>
      </c>
      <c r="C60" s="20">
        <f>C5+C26</f>
        <v>112130</v>
      </c>
      <c r="D60" s="21">
        <f>+D26+D5</f>
        <v>109500</v>
      </c>
      <c r="E60" s="21">
        <f>+E26+E5</f>
        <v>104500</v>
      </c>
      <c r="F60" s="21">
        <f>F5+F26</f>
        <v>134500</v>
      </c>
      <c r="G60" s="17"/>
    </row>
    <row r="61" spans="1:5" ht="12.75">
      <c r="A61" s="15"/>
      <c r="D61" s="22"/>
      <c r="E61" s="22"/>
    </row>
    <row r="62" ht="12.75">
      <c r="A62" s="15"/>
    </row>
    <row r="64" ht="12.75">
      <c r="A64" s="32"/>
    </row>
  </sheetData>
  <printOptions/>
  <pageMargins left="0.75" right="0.75" top="1" bottom="1" header="0.4921259845" footer="0.4921259845"/>
  <pageSetup firstPageNumber="3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50808" r:id="rId1"/>
    <oleObject progId="Word.Document.8" shapeId="135080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3" width="11.75390625" style="0" customWidth="1"/>
    <col min="4" max="5" width="11.75390625" style="30" customWidth="1"/>
    <col min="6" max="6" width="11.75390625" style="0" customWidth="1"/>
  </cols>
  <sheetData>
    <row r="1" spans="1:5" ht="20.25">
      <c r="A1" s="1" t="s">
        <v>16</v>
      </c>
      <c r="B1" s="2"/>
      <c r="C1" s="2"/>
      <c r="D1" s="29"/>
      <c r="E1" s="29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4125378</v>
      </c>
      <c r="C4" s="7">
        <v>3931691</v>
      </c>
      <c r="D4" s="8">
        <f>4246700-10000</f>
        <v>4236700</v>
      </c>
      <c r="E4" s="8">
        <f>4415000-14000-7000</f>
        <v>4394000</v>
      </c>
      <c r="F4" s="8">
        <f>4592500-20000-7000</f>
        <v>4565500</v>
      </c>
    </row>
    <row r="5" spans="1:5" ht="12.75" customHeight="1">
      <c r="A5" s="24"/>
      <c r="B5" s="10"/>
      <c r="C5" s="10"/>
      <c r="D5" s="26"/>
      <c r="E5" s="26"/>
    </row>
    <row r="6" spans="1:5" ht="12.75" customHeight="1">
      <c r="A6" s="24"/>
      <c r="B6" s="10"/>
      <c r="C6" s="10"/>
      <c r="D6" s="26"/>
      <c r="E6" s="26"/>
    </row>
    <row r="7" spans="1:5" ht="12.75" customHeight="1">
      <c r="A7" s="24"/>
      <c r="B7" s="10"/>
      <c r="C7" s="10"/>
      <c r="D7" s="26"/>
      <c r="E7" s="26"/>
    </row>
    <row r="8" spans="1:5" ht="12.75" customHeight="1">
      <c r="A8" s="24"/>
      <c r="B8" s="10"/>
      <c r="C8" s="10"/>
      <c r="D8" s="26"/>
      <c r="E8" s="26"/>
    </row>
    <row r="9" spans="1:5" ht="12.75" customHeight="1">
      <c r="A9" s="24"/>
      <c r="B9" s="10"/>
      <c r="C9" s="10"/>
      <c r="D9" s="26"/>
      <c r="E9" s="26"/>
    </row>
    <row r="10" spans="1:5" ht="12.75" customHeight="1">
      <c r="A10" s="24"/>
      <c r="B10" s="10"/>
      <c r="C10" s="10"/>
      <c r="D10" s="26"/>
      <c r="E10" s="26"/>
    </row>
    <row r="11" spans="1:5" ht="12.75" customHeight="1">
      <c r="A11" s="24"/>
      <c r="B11" s="10"/>
      <c r="C11" s="10"/>
      <c r="D11" s="26"/>
      <c r="E11" s="26"/>
    </row>
    <row r="12" spans="1:5" ht="12.75" customHeight="1">
      <c r="A12" s="24"/>
      <c r="B12" s="10"/>
      <c r="C12" s="10"/>
      <c r="D12" s="26"/>
      <c r="E12" s="26"/>
    </row>
    <row r="13" spans="1:5" ht="12.75" customHeight="1">
      <c r="A13" s="24"/>
      <c r="B13" s="10"/>
      <c r="C13" s="10"/>
      <c r="D13" s="26"/>
      <c r="E13" s="26"/>
    </row>
    <row r="14" spans="1:5" ht="12.75" customHeight="1">
      <c r="A14" s="24"/>
      <c r="B14" s="10"/>
      <c r="C14" s="10"/>
      <c r="D14" s="26"/>
      <c r="E14" s="26"/>
    </row>
    <row r="15" spans="1:5" ht="12.75" customHeight="1">
      <c r="A15" s="24"/>
      <c r="B15" s="10"/>
      <c r="C15" s="10"/>
      <c r="D15" s="26"/>
      <c r="E15" s="26"/>
    </row>
    <row r="16" spans="1:5" ht="12.75" customHeight="1">
      <c r="A16" s="24"/>
      <c r="B16" s="10"/>
      <c r="C16" s="10"/>
      <c r="D16" s="26"/>
      <c r="E16" s="26"/>
    </row>
    <row r="17" spans="1:5" ht="12.75" customHeight="1">
      <c r="A17" s="24"/>
      <c r="B17" s="10"/>
      <c r="C17" s="10"/>
      <c r="D17" s="26"/>
      <c r="E17" s="26"/>
    </row>
    <row r="18" spans="1:5" ht="12.75" customHeight="1">
      <c r="A18" s="24"/>
      <c r="B18" s="10"/>
      <c r="C18" s="10"/>
      <c r="D18" s="26"/>
      <c r="E18" s="26"/>
    </row>
    <row r="19" spans="1:5" ht="12.75" customHeight="1">
      <c r="A19" s="24"/>
      <c r="B19" s="10"/>
      <c r="C19" s="10"/>
      <c r="D19" s="26"/>
      <c r="E19" s="26"/>
    </row>
    <row r="20" spans="1:5" ht="12.75" customHeight="1">
      <c r="A20" s="24"/>
      <c r="B20" s="10"/>
      <c r="C20" s="10"/>
      <c r="D20" s="26"/>
      <c r="E20" s="26"/>
    </row>
    <row r="21" spans="1:5" ht="12.75" customHeight="1">
      <c r="A21" s="24"/>
      <c r="B21" s="10"/>
      <c r="C21" s="10"/>
      <c r="D21" s="26"/>
      <c r="E21" s="26"/>
    </row>
    <row r="22" spans="1:5" ht="12.75" customHeight="1">
      <c r="A22" s="24"/>
      <c r="B22" s="10"/>
      <c r="C22" s="10"/>
      <c r="D22" s="26"/>
      <c r="E22" s="26"/>
    </row>
    <row r="23" spans="1:5" ht="12.75" customHeight="1">
      <c r="A23" s="24"/>
      <c r="B23" s="10"/>
      <c r="C23" s="10"/>
      <c r="D23" s="26"/>
      <c r="E23" s="26"/>
    </row>
    <row r="24" spans="1:5" ht="12.75" customHeight="1">
      <c r="A24" s="24"/>
      <c r="B24" s="10"/>
      <c r="C24" s="10"/>
      <c r="D24" s="26"/>
      <c r="E24" s="26"/>
    </row>
    <row r="25" spans="1:5" ht="12.75" customHeight="1">
      <c r="A25" s="24"/>
      <c r="B25" s="10"/>
      <c r="C25" s="10"/>
      <c r="D25" s="26"/>
      <c r="E25" s="26"/>
    </row>
    <row r="26" spans="1:5" ht="12.75" customHeight="1">
      <c r="A26" s="24"/>
      <c r="B26" s="10"/>
      <c r="C26" s="10"/>
      <c r="D26" s="26"/>
      <c r="E26" s="26"/>
    </row>
    <row r="27" spans="1:5" ht="12.75" customHeight="1">
      <c r="A27" s="24"/>
      <c r="B27" s="10"/>
      <c r="C27" s="10"/>
      <c r="D27" s="26"/>
      <c r="E27" s="26"/>
    </row>
    <row r="28" spans="1:5" ht="12.75" customHeight="1">
      <c r="A28" s="24"/>
      <c r="B28" s="10"/>
      <c r="C28" s="10"/>
      <c r="D28" s="26"/>
      <c r="E28" s="26"/>
    </row>
    <row r="29" spans="1:5" ht="12.75" customHeight="1">
      <c r="A29" s="24"/>
      <c r="B29" s="10"/>
      <c r="C29" s="10"/>
      <c r="D29" s="26"/>
      <c r="E29" s="26"/>
    </row>
    <row r="30" spans="1:5" ht="12.75" customHeight="1">
      <c r="A30" s="24"/>
      <c r="B30" s="10"/>
      <c r="C30" s="10"/>
      <c r="D30" s="26"/>
      <c r="E30" s="26"/>
    </row>
    <row r="31" spans="1:5" ht="12.75" customHeight="1">
      <c r="A31" s="24"/>
      <c r="B31" s="10"/>
      <c r="C31" s="10"/>
      <c r="D31" s="26"/>
      <c r="E31" s="26"/>
    </row>
    <row r="32" spans="1:5" ht="12.75" customHeight="1">
      <c r="A32" s="24"/>
      <c r="B32" s="10"/>
      <c r="C32" s="10"/>
      <c r="D32" s="26"/>
      <c r="E32" s="26"/>
    </row>
    <row r="33" spans="1:5" ht="12.75" customHeight="1">
      <c r="A33" s="24"/>
      <c r="B33" s="10"/>
      <c r="C33" s="10"/>
      <c r="D33" s="26"/>
      <c r="E33" s="26"/>
    </row>
    <row r="34" spans="1:5" ht="12.75" customHeight="1">
      <c r="A34" s="24"/>
      <c r="B34" s="10"/>
      <c r="C34" s="10"/>
      <c r="D34" s="26"/>
      <c r="E34" s="26"/>
    </row>
    <row r="35" spans="1:5" ht="12.75" customHeight="1">
      <c r="A35" s="24"/>
      <c r="B35" s="10"/>
      <c r="C35" s="10"/>
      <c r="D35" s="26"/>
      <c r="E35" s="26"/>
    </row>
    <row r="36" spans="1:5" ht="12.75" customHeight="1">
      <c r="A36" s="24"/>
      <c r="B36" s="10"/>
      <c r="C36" s="10"/>
      <c r="D36" s="26"/>
      <c r="E36" s="26"/>
    </row>
    <row r="37" spans="1:5" ht="12.75" customHeight="1">
      <c r="A37" s="24"/>
      <c r="B37" s="10"/>
      <c r="C37" s="10"/>
      <c r="D37" s="26"/>
      <c r="E37" s="26"/>
    </row>
    <row r="38" spans="1:5" ht="12.75" customHeight="1">
      <c r="A38" s="24"/>
      <c r="B38" s="10"/>
      <c r="C38" s="10"/>
      <c r="D38" s="26"/>
      <c r="E38" s="26"/>
    </row>
    <row r="39" spans="1:5" ht="12.75" customHeight="1">
      <c r="A39" s="24"/>
      <c r="B39" s="10"/>
      <c r="C39" s="10"/>
      <c r="D39" s="26"/>
      <c r="E39" s="26"/>
    </row>
    <row r="40" spans="1:5" ht="12.75" customHeight="1">
      <c r="A40" s="24"/>
      <c r="B40" s="10"/>
      <c r="C40" s="10"/>
      <c r="D40" s="26"/>
      <c r="E40" s="26"/>
    </row>
    <row r="41" spans="1:5" ht="12.75" customHeight="1">
      <c r="A41" s="24"/>
      <c r="B41" s="10"/>
      <c r="C41" s="10"/>
      <c r="D41" s="26"/>
      <c r="E41" s="26"/>
    </row>
    <row r="42" spans="1:5" ht="12.75" customHeight="1">
      <c r="A42" s="24"/>
      <c r="B42" s="10"/>
      <c r="C42" s="10"/>
      <c r="D42" s="26"/>
      <c r="E42" s="26"/>
    </row>
    <row r="43" spans="1:5" ht="12.75" customHeight="1">
      <c r="A43" s="24"/>
      <c r="B43" s="10"/>
      <c r="C43" s="10"/>
      <c r="D43" s="26"/>
      <c r="E43" s="26"/>
    </row>
    <row r="44" spans="1:5" ht="12.75" customHeight="1">
      <c r="A44" s="24"/>
      <c r="B44" s="10"/>
      <c r="C44" s="10"/>
      <c r="D44" s="26"/>
      <c r="E44" s="26"/>
    </row>
    <row r="45" spans="1:5" ht="12.75" customHeight="1">
      <c r="A45" s="24"/>
      <c r="B45" s="10"/>
      <c r="C45" s="10"/>
      <c r="D45" s="26"/>
      <c r="E45" s="26"/>
    </row>
    <row r="46" spans="1:5" ht="12.75" customHeight="1">
      <c r="A46" s="24"/>
      <c r="B46" s="10"/>
      <c r="C46" s="10"/>
      <c r="D46" s="26"/>
      <c r="E46" s="26"/>
    </row>
    <row r="47" spans="1:5" ht="12.75" customHeight="1">
      <c r="A47" s="24"/>
      <c r="B47" s="10"/>
      <c r="C47" s="10"/>
      <c r="D47" s="26"/>
      <c r="E47" s="26"/>
    </row>
    <row r="48" spans="1:5" ht="12.75" customHeight="1">
      <c r="A48" s="24"/>
      <c r="B48" s="10"/>
      <c r="C48" s="10"/>
      <c r="D48" s="26"/>
      <c r="E48" s="26"/>
    </row>
    <row r="49" spans="1:5" ht="12.75" customHeight="1">
      <c r="A49" s="24"/>
      <c r="B49" s="10"/>
      <c r="C49" s="10"/>
      <c r="D49" s="26"/>
      <c r="E49" s="26"/>
    </row>
    <row r="50" spans="1:5" ht="12.75" customHeight="1">
      <c r="A50" s="24"/>
      <c r="B50" s="10"/>
      <c r="C50" s="10"/>
      <c r="D50" s="26"/>
      <c r="E50" s="26"/>
    </row>
    <row r="51" spans="1:5" ht="12.75" customHeight="1">
      <c r="A51" s="24"/>
      <c r="B51" s="10"/>
      <c r="C51" s="10"/>
      <c r="D51" s="26"/>
      <c r="E51" s="26"/>
    </row>
    <row r="52" spans="1:5" ht="12.75" customHeight="1">
      <c r="A52" s="24"/>
      <c r="B52" s="10"/>
      <c r="C52" s="10"/>
      <c r="D52" s="26"/>
      <c r="E52" s="26"/>
    </row>
    <row r="53" spans="2:6" ht="22.5">
      <c r="B53" s="4" t="s">
        <v>1</v>
      </c>
      <c r="C53" s="4" t="s">
        <v>2</v>
      </c>
      <c r="D53" s="5">
        <v>2008</v>
      </c>
      <c r="E53" s="5">
        <v>2009</v>
      </c>
      <c r="F53" s="5">
        <v>2010</v>
      </c>
    </row>
    <row r="54" spans="1:6" ht="15.75">
      <c r="A54" s="6" t="s">
        <v>8</v>
      </c>
      <c r="B54" s="7">
        <v>65846</v>
      </c>
      <c r="C54" s="7">
        <v>9500</v>
      </c>
      <c r="D54" s="8">
        <v>14000</v>
      </c>
      <c r="E54" s="8">
        <v>10000</v>
      </c>
      <c r="F54" s="8">
        <v>10000</v>
      </c>
    </row>
    <row r="55" spans="1:4" ht="12.75">
      <c r="A55" s="15"/>
      <c r="B55" s="15"/>
      <c r="C55" s="15"/>
      <c r="D55" s="31"/>
    </row>
    <row r="56" spans="1:4" ht="12.75">
      <c r="A56" s="15"/>
      <c r="B56" s="15"/>
      <c r="C56" s="15"/>
      <c r="D56" s="31"/>
    </row>
    <row r="57" spans="1:4" ht="12.75">
      <c r="A57" s="15"/>
      <c r="B57" s="15"/>
      <c r="C57" s="15"/>
      <c r="D57" s="31"/>
    </row>
    <row r="58" spans="1:4" ht="12.75">
      <c r="A58" s="15"/>
      <c r="B58" s="15"/>
      <c r="C58" s="15"/>
      <c r="D58" s="31"/>
    </row>
    <row r="59" spans="1:4" ht="12.75">
      <c r="A59" s="15"/>
      <c r="B59" s="15"/>
      <c r="C59" s="15"/>
      <c r="D59" s="31"/>
    </row>
    <row r="60" spans="1:4" ht="12.75">
      <c r="A60" s="15"/>
      <c r="B60" s="15"/>
      <c r="C60" s="15"/>
      <c r="D60" s="31"/>
    </row>
    <row r="61" spans="1:4" ht="12.75">
      <c r="A61" s="15"/>
      <c r="B61" s="15"/>
      <c r="C61" s="15"/>
      <c r="D61" s="31"/>
    </row>
    <row r="62" spans="1:4" ht="12.75">
      <c r="A62" s="15"/>
      <c r="B62" s="15"/>
      <c r="C62" s="15"/>
      <c r="D62" s="31"/>
    </row>
    <row r="63" spans="1:4" ht="12.75">
      <c r="A63" s="15"/>
      <c r="B63" s="15"/>
      <c r="C63" s="15"/>
      <c r="D63" s="31"/>
    </row>
    <row r="64" spans="1:4" ht="12.75">
      <c r="A64" s="15"/>
      <c r="B64" s="15"/>
      <c r="C64" s="15"/>
      <c r="D64" s="31"/>
    </row>
    <row r="65" spans="1:4" ht="12.75">
      <c r="A65" s="15"/>
      <c r="B65" s="15"/>
      <c r="C65" s="15"/>
      <c r="D65" s="31"/>
    </row>
    <row r="66" spans="1:4" ht="12.75">
      <c r="A66" s="15"/>
      <c r="B66" s="15"/>
      <c r="C66" s="15"/>
      <c r="D66" s="31"/>
    </row>
    <row r="67" spans="1:4" ht="12.75">
      <c r="A67" s="15"/>
      <c r="B67" s="15"/>
      <c r="C67" s="15"/>
      <c r="D67" s="31"/>
    </row>
    <row r="68" spans="1:4" ht="12.75">
      <c r="A68" s="15"/>
      <c r="B68" s="15"/>
      <c r="C68" s="15"/>
      <c r="D68" s="31"/>
    </row>
    <row r="69" spans="1:4" ht="12.75">
      <c r="A69" s="15"/>
      <c r="B69" s="15"/>
      <c r="C69" s="15"/>
      <c r="D69" s="31"/>
    </row>
    <row r="70" spans="1:4" ht="12.75">
      <c r="A70" s="15"/>
      <c r="B70" s="15"/>
      <c r="C70" s="15"/>
      <c r="D70" s="31"/>
    </row>
    <row r="71" spans="2:6" ht="22.5">
      <c r="B71" s="4" t="s">
        <v>1</v>
      </c>
      <c r="C71" s="4" t="s">
        <v>2</v>
      </c>
      <c r="D71" s="5">
        <v>2008</v>
      </c>
      <c r="E71" s="5">
        <v>2009</v>
      </c>
      <c r="F71" s="5">
        <v>2010</v>
      </c>
    </row>
    <row r="72" spans="1:6" ht="15.75">
      <c r="A72" s="6" t="s">
        <v>10</v>
      </c>
      <c r="B72" s="7">
        <v>8992</v>
      </c>
      <c r="C72" s="7">
        <v>6000</v>
      </c>
      <c r="D72" s="8">
        <v>6000</v>
      </c>
      <c r="E72" s="8">
        <v>6000</v>
      </c>
      <c r="F72" s="8">
        <v>6000</v>
      </c>
    </row>
    <row r="73" spans="1:4" ht="12.75">
      <c r="A73" s="15"/>
      <c r="B73" s="15"/>
      <c r="C73" s="15"/>
      <c r="D73" s="31"/>
    </row>
    <row r="74" spans="1:4" ht="12.75">
      <c r="A74" s="15"/>
      <c r="B74" s="15"/>
      <c r="C74" s="15"/>
      <c r="D74" s="31"/>
    </row>
    <row r="75" spans="1:4" ht="12.75">
      <c r="A75" s="15"/>
      <c r="B75" s="15"/>
      <c r="C75" s="15"/>
      <c r="D75" s="31"/>
    </row>
    <row r="76" spans="1:4" ht="12.75">
      <c r="A76" s="15"/>
      <c r="B76" s="15"/>
      <c r="C76" s="15"/>
      <c r="D76" s="31"/>
    </row>
    <row r="77" spans="1:4" ht="12.75">
      <c r="A77" s="15"/>
      <c r="B77" s="15"/>
      <c r="C77" s="15"/>
      <c r="D77" s="31"/>
    </row>
    <row r="78" spans="1:4" ht="12.75">
      <c r="A78" s="15"/>
      <c r="B78" s="15"/>
      <c r="C78" s="15"/>
      <c r="D78" s="31"/>
    </row>
    <row r="79" spans="1:4" ht="12.75">
      <c r="A79" s="15"/>
      <c r="B79" s="15"/>
      <c r="C79" s="15"/>
      <c r="D79" s="31"/>
    </row>
    <row r="80" spans="1:4" ht="12.75">
      <c r="A80" s="15"/>
      <c r="B80" s="15"/>
      <c r="C80" s="15"/>
      <c r="D80" s="31"/>
    </row>
    <row r="81" spans="1:4" ht="12.75">
      <c r="A81" s="15"/>
      <c r="B81" s="15"/>
      <c r="C81" s="15"/>
      <c r="D81" s="31"/>
    </row>
    <row r="82" spans="1:4" ht="12.75">
      <c r="A82" s="15"/>
      <c r="B82" s="15"/>
      <c r="C82" s="15"/>
      <c r="D82" s="31"/>
    </row>
    <row r="83" spans="1:4" ht="12.75">
      <c r="A83" s="15"/>
      <c r="B83" s="15"/>
      <c r="C83" s="15"/>
      <c r="D83" s="31"/>
    </row>
    <row r="84" spans="1:4" ht="12.75">
      <c r="A84" s="15"/>
      <c r="B84" s="15"/>
      <c r="C84" s="15"/>
      <c r="D84" s="31"/>
    </row>
    <row r="85" spans="1:4" ht="12.75">
      <c r="A85" s="15"/>
      <c r="B85" s="15"/>
      <c r="C85" s="15"/>
      <c r="D85" s="31"/>
    </row>
    <row r="86" spans="1:4" ht="12.75">
      <c r="A86" s="15"/>
      <c r="B86" s="15"/>
      <c r="C86" s="15"/>
      <c r="D86" s="31"/>
    </row>
    <row r="87" spans="1:4" ht="12.75">
      <c r="A87" s="15"/>
      <c r="B87" s="15"/>
      <c r="C87" s="15"/>
      <c r="D87" s="31"/>
    </row>
    <row r="88" spans="1:4" ht="12.75">
      <c r="A88" s="15"/>
      <c r="B88" s="15"/>
      <c r="C88" s="15"/>
      <c r="D88" s="31"/>
    </row>
    <row r="89" spans="1:4" ht="12.75">
      <c r="A89" s="15"/>
      <c r="B89" s="15"/>
      <c r="C89" s="15"/>
      <c r="D89" s="31"/>
    </row>
    <row r="90" spans="2:6" ht="22.5">
      <c r="B90" s="4" t="s">
        <v>17</v>
      </c>
      <c r="C90" s="4" t="s">
        <v>18</v>
      </c>
      <c r="D90" s="5">
        <v>2008</v>
      </c>
      <c r="E90" s="5">
        <v>2009</v>
      </c>
      <c r="F90" s="5">
        <v>2010</v>
      </c>
    </row>
    <row r="91" spans="1:6" ht="15.75">
      <c r="A91" s="19" t="s">
        <v>5</v>
      </c>
      <c r="B91" s="20">
        <f>B4+B54+B72</f>
        <v>4200216</v>
      </c>
      <c r="C91" s="20">
        <f>C4+C54+C72</f>
        <v>3947191</v>
      </c>
      <c r="D91" s="21">
        <f>D4+D54+D72</f>
        <v>4256700</v>
      </c>
      <c r="E91" s="21">
        <f>E4+E54+E72</f>
        <v>4410000</v>
      </c>
      <c r="F91" s="21">
        <f>F4+F54+F72</f>
        <v>4581500</v>
      </c>
    </row>
    <row r="98" spans="1:4" ht="12.75">
      <c r="A98" s="15"/>
      <c r="B98" s="15"/>
      <c r="C98" s="15"/>
      <c r="D98" s="31"/>
    </row>
    <row r="99" spans="1:4" ht="12.75">
      <c r="A99" s="15"/>
      <c r="B99" s="15"/>
      <c r="C99" s="15"/>
      <c r="D99" s="31"/>
    </row>
    <row r="100" spans="1:4" ht="12.75">
      <c r="A100" s="15"/>
      <c r="B100" s="15"/>
      <c r="C100" s="15"/>
      <c r="D100" s="31"/>
    </row>
    <row r="101" spans="1:4" ht="12.75">
      <c r="A101" s="15"/>
      <c r="B101" s="15"/>
      <c r="C101" s="15"/>
      <c r="D101" s="31"/>
    </row>
    <row r="102" spans="1:4" ht="12.75">
      <c r="A102" s="15"/>
      <c r="B102" s="15"/>
      <c r="C102" s="15"/>
      <c r="D102" s="31"/>
    </row>
    <row r="103" spans="1:4" ht="12.75">
      <c r="A103" s="15"/>
      <c r="B103" s="15"/>
      <c r="C103" s="15"/>
      <c r="D103" s="31"/>
    </row>
    <row r="104" spans="1:4" ht="12.75">
      <c r="A104" s="15"/>
      <c r="B104" s="15"/>
      <c r="C104" s="15"/>
      <c r="D104" s="31"/>
    </row>
  </sheetData>
  <printOptions/>
  <pageMargins left="0.75" right="0.75" top="1" bottom="1" header="0.4921259845" footer="0.4921259845"/>
  <pageSetup firstPageNumber="4" useFirstPageNumber="1" horizontalDpi="600" verticalDpi="600" orientation="portrait" paperSize="9" r:id="rId5"/>
  <headerFooter alignWithMargins="0">
    <oddFooter>&amp;C&amp;P</oddFooter>
  </headerFooter>
  <rowBreaks count="1" manualBreakCount="1">
    <brk id="52" max="255" man="1"/>
  </rowBreaks>
  <legacyDrawing r:id="rId4"/>
  <oleObjects>
    <oleObject progId="Word.Document.8" shapeId="1358109" r:id="rId1"/>
    <oleObject progId="Word.Document.8" shapeId="1358110" r:id="rId2"/>
    <oleObject progId="Word.Document.8" shapeId="135811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3" width="11.75390625" style="0" customWidth="1"/>
    <col min="4" max="5" width="11.75390625" style="30" customWidth="1"/>
    <col min="6" max="6" width="11.75390625" style="0" customWidth="1"/>
  </cols>
  <sheetData>
    <row r="1" spans="1:5" ht="20.25">
      <c r="A1" s="1" t="s">
        <v>20</v>
      </c>
      <c r="B1" s="29"/>
      <c r="C1" s="29"/>
      <c r="D1" s="29"/>
      <c r="E1" s="29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132822</v>
      </c>
      <c r="C4" s="7">
        <v>130895</v>
      </c>
      <c r="D4" s="8">
        <v>135000</v>
      </c>
      <c r="E4" s="25">
        <v>136000</v>
      </c>
      <c r="F4" s="8">
        <v>137000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2:6" ht="26.25" customHeight="1">
      <c r="B28" s="4" t="s">
        <v>1</v>
      </c>
      <c r="C28" s="4" t="s">
        <v>2</v>
      </c>
      <c r="D28" s="5">
        <v>2008</v>
      </c>
      <c r="E28" s="5">
        <v>2009</v>
      </c>
      <c r="F28" s="5">
        <v>2010</v>
      </c>
    </row>
    <row r="29" spans="1:6" ht="15.75" customHeight="1">
      <c r="A29" s="6" t="s">
        <v>8</v>
      </c>
      <c r="B29" s="7">
        <v>4785</v>
      </c>
      <c r="C29" s="7">
        <v>1450</v>
      </c>
      <c r="D29" s="8">
        <v>1000</v>
      </c>
      <c r="E29" s="8">
        <v>2000</v>
      </c>
      <c r="F29" s="8">
        <v>1000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4" spans="1:5" ht="12.75" customHeight="1" hidden="1">
      <c r="A44" s="24"/>
      <c r="B44" s="10"/>
      <c r="C44" s="10"/>
      <c r="D44" s="26"/>
      <c r="E44" s="26"/>
    </row>
    <row r="45" spans="2:6" ht="26.25" customHeight="1">
      <c r="B45" s="4" t="s">
        <v>1</v>
      </c>
      <c r="C45" s="4" t="s">
        <v>2</v>
      </c>
      <c r="D45" s="5">
        <v>2008</v>
      </c>
      <c r="E45" s="5">
        <v>2009</v>
      </c>
      <c r="F45" s="5">
        <v>2010</v>
      </c>
    </row>
    <row r="46" spans="1:6" ht="15.75" customHeight="1">
      <c r="A46" s="19" t="s">
        <v>5</v>
      </c>
      <c r="B46" s="20">
        <f>B4+B29</f>
        <v>137607</v>
      </c>
      <c r="C46" s="20">
        <f>C4+C29</f>
        <v>132345</v>
      </c>
      <c r="D46" s="21">
        <f>D4+D29</f>
        <v>136000</v>
      </c>
      <c r="E46" s="21">
        <f>E4+E29</f>
        <v>138000</v>
      </c>
      <c r="F46" s="21">
        <f>F4+F29</f>
        <v>138000</v>
      </c>
    </row>
    <row r="47" spans="1:5" ht="12.75" customHeight="1">
      <c r="A47" s="24"/>
      <c r="B47" s="10"/>
      <c r="C47" s="10"/>
      <c r="D47" s="26"/>
      <c r="E47" s="26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>
      <c r="F53" t="s">
        <v>21</v>
      </c>
    </row>
    <row r="54" spans="1:6" ht="12.75" customHeight="1">
      <c r="A54" s="24"/>
      <c r="B54" s="10"/>
      <c r="C54" s="10"/>
      <c r="D54" s="26"/>
      <c r="E54" s="26"/>
      <c r="F54" t="s">
        <v>22</v>
      </c>
    </row>
    <row r="55" spans="1:5" ht="12.75" customHeight="1">
      <c r="A55" s="24"/>
      <c r="B55" s="10"/>
      <c r="C55" s="10"/>
      <c r="D55" s="26"/>
      <c r="E55" s="26"/>
    </row>
    <row r="56" spans="1:5" ht="12.75" customHeight="1">
      <c r="A56" s="24"/>
      <c r="B56" s="10"/>
      <c r="C56" s="10"/>
      <c r="D56" s="26"/>
      <c r="E56" s="26"/>
    </row>
    <row r="57" spans="1:5" ht="12.75" customHeight="1">
      <c r="A57" s="24"/>
      <c r="B57" s="10"/>
      <c r="C57" s="10"/>
      <c r="D57" s="26"/>
      <c r="E57" s="26"/>
    </row>
    <row r="58" spans="1:5" ht="12.75" customHeight="1">
      <c r="A58" s="24"/>
      <c r="B58" s="10"/>
      <c r="C58" s="10"/>
      <c r="D58" s="26"/>
      <c r="E58" s="26"/>
    </row>
    <row r="59" spans="1:5" ht="12.75" customHeight="1">
      <c r="A59" s="24"/>
      <c r="B59" s="10"/>
      <c r="C59" s="10"/>
      <c r="D59" s="26"/>
      <c r="E59" s="26"/>
    </row>
    <row r="60" spans="1:5" ht="12.75" customHeight="1">
      <c r="A60" s="24"/>
      <c r="B60" s="10"/>
      <c r="C60" s="10"/>
      <c r="D60" s="26"/>
      <c r="E60" s="26"/>
    </row>
    <row r="61" spans="1:5" ht="12.75" customHeight="1">
      <c r="A61" s="24"/>
      <c r="B61" s="10"/>
      <c r="C61" s="10"/>
      <c r="D61" s="26"/>
      <c r="E61" s="26"/>
    </row>
    <row r="62" spans="1:5" ht="12.75" customHeight="1">
      <c r="A62" s="24"/>
      <c r="B62" s="10"/>
      <c r="C62" s="10"/>
      <c r="D62" s="26"/>
      <c r="E62" s="26"/>
    </row>
    <row r="63" spans="1:5" ht="12.75" customHeight="1">
      <c r="A63" s="24"/>
      <c r="B63" s="10"/>
      <c r="C63" s="10"/>
      <c r="D63" s="26"/>
      <c r="E63" s="26"/>
    </row>
    <row r="64" spans="1:5" ht="12.75" customHeight="1">
      <c r="A64" s="24"/>
      <c r="B64" s="10"/>
      <c r="C64" s="10"/>
      <c r="D64" s="26"/>
      <c r="E64" s="26"/>
    </row>
    <row r="65" spans="1:5" ht="12.75" customHeight="1">
      <c r="A65" s="24"/>
      <c r="B65" s="10"/>
      <c r="C65" s="10"/>
      <c r="D65" s="26"/>
      <c r="E65" s="26"/>
    </row>
    <row r="66" spans="1:5" ht="12.75" customHeight="1">
      <c r="A66" s="24"/>
      <c r="B66" s="10"/>
      <c r="C66" s="10"/>
      <c r="D66" s="26"/>
      <c r="E66" s="26"/>
    </row>
  </sheetData>
  <printOptions/>
  <pageMargins left="0.75" right="0.75" top="1" bottom="1" header="0.4921259845" footer="0.4921259845"/>
  <pageSetup firstPageNumber="6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77810" r:id="rId1"/>
    <oleObject progId="Word.Document.8" shapeId="137781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25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335374</v>
      </c>
      <c r="C4" s="7">
        <v>201414</v>
      </c>
      <c r="D4" s="8">
        <v>222500</v>
      </c>
      <c r="E4" s="8">
        <v>230800</v>
      </c>
      <c r="F4" s="8">
        <v>234200</v>
      </c>
    </row>
    <row r="5" spans="1:5" ht="12.75">
      <c r="A5" s="35"/>
      <c r="B5" s="35"/>
      <c r="C5" s="35"/>
      <c r="D5" s="35"/>
      <c r="E5" s="35"/>
    </row>
    <row r="6" ht="12.75">
      <c r="A6" s="35"/>
    </row>
    <row r="28" spans="2:6" ht="22.5">
      <c r="B28" s="4" t="s">
        <v>1</v>
      </c>
      <c r="C28" s="4" t="s">
        <v>2</v>
      </c>
      <c r="D28" s="5">
        <v>2008</v>
      </c>
      <c r="E28" s="5">
        <v>2009</v>
      </c>
      <c r="F28" s="5">
        <v>2010</v>
      </c>
    </row>
    <row r="29" spans="1:6" ht="15.75">
      <c r="A29" s="6" t="s">
        <v>8</v>
      </c>
      <c r="B29" s="7">
        <v>160767</v>
      </c>
      <c r="C29" s="7">
        <v>80000</v>
      </c>
      <c r="D29" s="7">
        <v>100000</v>
      </c>
      <c r="E29" s="7">
        <v>100000</v>
      </c>
      <c r="F29" s="7">
        <v>100000</v>
      </c>
    </row>
    <row r="30" ht="12.75">
      <c r="A30" s="35"/>
    </row>
    <row r="38" spans="2:6" ht="22.5">
      <c r="B38" s="4" t="s">
        <v>1</v>
      </c>
      <c r="C38" s="4" t="s">
        <v>2</v>
      </c>
      <c r="D38" s="5">
        <v>2008</v>
      </c>
      <c r="E38" s="5">
        <v>2009</v>
      </c>
      <c r="F38" s="5">
        <v>2010</v>
      </c>
    </row>
    <row r="39" spans="1:6" ht="15.75">
      <c r="A39" s="6" t="s">
        <v>10</v>
      </c>
      <c r="B39" s="7">
        <v>0</v>
      </c>
      <c r="C39" s="7">
        <v>180000</v>
      </c>
      <c r="D39" s="7">
        <v>180000</v>
      </c>
      <c r="E39" s="7">
        <v>180000</v>
      </c>
      <c r="F39" s="7">
        <v>180000</v>
      </c>
    </row>
    <row r="49" spans="2:6" ht="22.5">
      <c r="B49" s="4" t="s">
        <v>1</v>
      </c>
      <c r="C49" s="4" t="s">
        <v>2</v>
      </c>
      <c r="D49" s="5">
        <v>2008</v>
      </c>
      <c r="E49" s="5">
        <v>2009</v>
      </c>
      <c r="F49" s="5">
        <v>2010</v>
      </c>
    </row>
    <row r="50" spans="1:6" ht="15.75">
      <c r="A50" s="19" t="s">
        <v>5</v>
      </c>
      <c r="B50" s="20">
        <f>B4+B29</f>
        <v>496141</v>
      </c>
      <c r="C50" s="20">
        <f>C4+C29+C39</f>
        <v>461414</v>
      </c>
      <c r="D50" s="20">
        <f>D4+D29+D39</f>
        <v>502500</v>
      </c>
      <c r="E50" s="20">
        <f>E4+E29+E39</f>
        <v>510800</v>
      </c>
      <c r="F50" s="20">
        <f>F4+F29+F39</f>
        <v>514200</v>
      </c>
    </row>
  </sheetData>
  <printOptions/>
  <pageMargins left="0.75" right="0.75" top="1" bottom="1" header="0.4921259845" footer="0.4921259845"/>
  <pageSetup firstPageNumber="7" useFirstPageNumber="1" horizontalDpi="600" verticalDpi="600" orientation="portrait" paperSize="9" r:id="rId5"/>
  <headerFooter alignWithMargins="0">
    <oddFooter>&amp;C&amp;P</oddFooter>
  </headerFooter>
  <legacyDrawing r:id="rId4"/>
  <oleObjects>
    <oleObject progId="Word.Document.8" shapeId="1690738" r:id="rId1"/>
    <oleObject progId="Word.Document.8" shapeId="1690739" r:id="rId2"/>
    <oleObject progId="Word.Document.8" shapeId="1690740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53" t="s">
        <v>11</v>
      </c>
      <c r="B1" s="53"/>
      <c r="C1" s="54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11515</v>
      </c>
      <c r="C4" s="8">
        <v>5330</v>
      </c>
      <c r="D4" s="8">
        <v>7000</v>
      </c>
      <c r="E4" s="25">
        <v>7000</v>
      </c>
      <c r="F4" s="8">
        <v>7000</v>
      </c>
    </row>
    <row r="33" spans="2:6" ht="22.5">
      <c r="B33" s="4" t="s">
        <v>1</v>
      </c>
      <c r="C33" s="4" t="s">
        <v>2</v>
      </c>
      <c r="D33" s="5">
        <v>2008</v>
      </c>
      <c r="E33" s="5">
        <v>2009</v>
      </c>
      <c r="F33" s="5">
        <v>2010</v>
      </c>
    </row>
    <row r="34" spans="1:6" ht="15.75">
      <c r="A34" s="6" t="s">
        <v>8</v>
      </c>
      <c r="B34" s="7">
        <v>0</v>
      </c>
      <c r="C34" s="7">
        <v>0</v>
      </c>
      <c r="D34" s="7">
        <v>2000</v>
      </c>
      <c r="E34" s="7">
        <v>2000</v>
      </c>
      <c r="F34" s="8">
        <v>2000</v>
      </c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2:6" ht="22.5">
      <c r="B45" s="4" t="s">
        <v>1</v>
      </c>
      <c r="C45" s="4" t="s">
        <v>2</v>
      </c>
      <c r="D45" s="5">
        <v>2008</v>
      </c>
      <c r="E45" s="5">
        <v>2009</v>
      </c>
      <c r="F45" s="5">
        <v>2010</v>
      </c>
    </row>
    <row r="46" spans="1:6" ht="15.75">
      <c r="A46" s="19" t="s">
        <v>5</v>
      </c>
      <c r="B46" s="20">
        <f>B4+B34</f>
        <v>11515</v>
      </c>
      <c r="C46" s="20">
        <f>C4+C34</f>
        <v>5330</v>
      </c>
      <c r="D46" s="20">
        <f>D34+D4</f>
        <v>9000</v>
      </c>
      <c r="E46" s="20">
        <f>E34+E4</f>
        <v>9000</v>
      </c>
      <c r="F46" s="21">
        <f>F4+F34</f>
        <v>9000</v>
      </c>
    </row>
  </sheetData>
  <mergeCells count="1">
    <mergeCell ref="A1:C1"/>
  </mergeCells>
  <printOptions/>
  <pageMargins left="0.75" right="0.75" top="1" bottom="1" header="0.4921259845" footer="0.4921259845"/>
  <pageSetup firstPageNumber="8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26935" r:id="rId1"/>
    <oleObject progId="Word.Document.8" shapeId="1326936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7" ht="20.25">
      <c r="A1" s="1" t="s">
        <v>6</v>
      </c>
      <c r="B1" s="2"/>
      <c r="C1" s="2"/>
      <c r="D1" s="2"/>
      <c r="E1" s="2"/>
      <c r="G1" s="22"/>
    </row>
    <row r="2" spans="1:7" ht="15.75" customHeight="1">
      <c r="A2" s="3"/>
      <c r="G2" s="22"/>
    </row>
    <row r="3" spans="2:7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  <c r="G3" s="22"/>
    </row>
    <row r="4" spans="1:6" ht="15.75">
      <c r="A4" s="6" t="s">
        <v>7</v>
      </c>
      <c r="B4" s="7">
        <v>0</v>
      </c>
      <c r="C4" s="7">
        <v>500</v>
      </c>
      <c r="D4" s="8">
        <v>500</v>
      </c>
      <c r="E4" s="8">
        <v>500</v>
      </c>
      <c r="F4" s="8">
        <v>500</v>
      </c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1:4" ht="12.75">
      <c r="A13" s="15"/>
      <c r="B13" s="15"/>
      <c r="C13" s="15"/>
      <c r="D13" s="15"/>
    </row>
    <row r="14" spans="1:6" ht="22.5">
      <c r="A14" s="23"/>
      <c r="B14" s="4" t="s">
        <v>1</v>
      </c>
      <c r="C14" s="4" t="s">
        <v>2</v>
      </c>
      <c r="D14" s="5">
        <v>2008</v>
      </c>
      <c r="E14" s="5">
        <v>2009</v>
      </c>
      <c r="F14" s="5">
        <v>2010</v>
      </c>
    </row>
    <row r="15" spans="1:6" ht="15.75">
      <c r="A15" s="6" t="s">
        <v>8</v>
      </c>
      <c r="B15" s="7">
        <v>5971</v>
      </c>
      <c r="C15" s="7">
        <v>8100</v>
      </c>
      <c r="D15" s="8">
        <v>9500</v>
      </c>
      <c r="E15" s="8">
        <v>11000</v>
      </c>
      <c r="F15" s="8">
        <v>11000</v>
      </c>
    </row>
    <row r="22" spans="1:5" ht="15.75">
      <c r="A22" s="24"/>
      <c r="B22" s="23"/>
      <c r="C22" s="23"/>
      <c r="D22" s="23"/>
      <c r="E22" s="23"/>
    </row>
    <row r="27" spans="2:6" ht="22.5">
      <c r="B27" s="4" t="s">
        <v>1</v>
      </c>
      <c r="C27" s="4" t="s">
        <v>2</v>
      </c>
      <c r="D27" s="5">
        <v>2008</v>
      </c>
      <c r="E27" s="5">
        <v>2009</v>
      </c>
      <c r="F27" s="5">
        <v>2010</v>
      </c>
    </row>
    <row r="28" spans="1:6" ht="15.75">
      <c r="A28" s="19" t="s">
        <v>5</v>
      </c>
      <c r="B28" s="20">
        <f>B4+B15</f>
        <v>5971</v>
      </c>
      <c r="C28" s="20">
        <f>C4+C15</f>
        <v>8600</v>
      </c>
      <c r="D28" s="20">
        <f>D4+D15</f>
        <v>10000</v>
      </c>
      <c r="E28" s="20">
        <f>E4+E15</f>
        <v>11500</v>
      </c>
      <c r="F28" s="21">
        <f>F4+F15</f>
        <v>11500</v>
      </c>
    </row>
  </sheetData>
  <printOptions/>
  <pageMargins left="0.75" right="0.75" top="1" bottom="1" header="0.4921259845" footer="0.4921259845"/>
  <pageSetup firstPageNumber="9" useFirstPageNumber="1" horizontalDpi="600" verticalDpi="600" orientation="portrait" paperSize="9" r:id="rId5"/>
  <headerFooter alignWithMargins="0">
    <oddFooter>&amp;C&amp;P</oddFooter>
  </headerFooter>
  <drawing r:id="rId4"/>
  <legacyDrawing r:id="rId3"/>
  <oleObjects>
    <oleObject progId="Word.Document.8" shapeId="1308838" r:id="rId1"/>
    <oleObject progId="Word.Document.8" shapeId="529895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13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1395063</v>
      </c>
      <c r="C4" s="7">
        <v>1733320</v>
      </c>
      <c r="D4" s="8">
        <f>1237390+13000-50000+110</f>
        <v>1200500</v>
      </c>
      <c r="E4" s="8">
        <f>1309390+12524-70000-19035+121-3000</f>
        <v>1230000</v>
      </c>
      <c r="F4" s="8">
        <f>1382390+11890-50000-280-3000</f>
        <v>1341000</v>
      </c>
    </row>
    <row r="30" spans="2:6" ht="22.5">
      <c r="B30" s="4" t="s">
        <v>1</v>
      </c>
      <c r="C30" s="4" t="s">
        <v>2</v>
      </c>
      <c r="D30" s="5">
        <v>2008</v>
      </c>
      <c r="E30" s="5">
        <v>2009</v>
      </c>
      <c r="F30" s="5">
        <v>2010</v>
      </c>
    </row>
    <row r="31" spans="1:6" ht="15.75">
      <c r="A31" s="6" t="s">
        <v>8</v>
      </c>
      <c r="B31" s="7">
        <v>3166</v>
      </c>
      <c r="C31" s="7">
        <v>9000</v>
      </c>
      <c r="D31" s="8">
        <v>40000</v>
      </c>
      <c r="E31" s="8">
        <v>30000</v>
      </c>
      <c r="F31" s="8">
        <v>40000</v>
      </c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2:6" ht="22.5">
      <c r="B41" s="4" t="s">
        <v>1</v>
      </c>
      <c r="C41" s="4" t="s">
        <v>2</v>
      </c>
      <c r="D41" s="5">
        <v>2008</v>
      </c>
      <c r="E41" s="5">
        <v>2009</v>
      </c>
      <c r="F41" s="5">
        <v>2010</v>
      </c>
    </row>
    <row r="42" spans="1:6" ht="15.75">
      <c r="A42" s="19" t="s">
        <v>5</v>
      </c>
      <c r="B42" s="20">
        <f>B4+B31</f>
        <v>1398229</v>
      </c>
      <c r="C42" s="20">
        <f>C4+C31</f>
        <v>1742320</v>
      </c>
      <c r="D42" s="21">
        <f>D4+D31</f>
        <v>1240500</v>
      </c>
      <c r="E42" s="21">
        <f>E4+E31</f>
        <v>1260000</v>
      </c>
      <c r="F42" s="21">
        <f>F4+F31</f>
        <v>1381000</v>
      </c>
    </row>
  </sheetData>
  <printOptions/>
  <pageMargins left="0.75" right="0.75" top="1" bottom="1" header="0.4921259845" footer="0.4921259845"/>
  <pageSetup firstPageNumber="10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39452" r:id="rId1"/>
    <oleObject progId="Word.Document.8" shapeId="13394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chrastova</cp:lastModifiedBy>
  <cp:lastPrinted>2007-06-20T07:00:38Z</cp:lastPrinted>
  <dcterms:created xsi:type="dcterms:W3CDTF">2007-03-21T11:33:39Z</dcterms:created>
  <dcterms:modified xsi:type="dcterms:W3CDTF">2007-06-26T06:09:11Z</dcterms:modified>
  <cp:category/>
  <cp:version/>
  <cp:contentType/>
  <cp:contentStatus/>
</cp:coreProperties>
</file>