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900" windowHeight="9705" activeTab="0"/>
  </bookViews>
  <sheets>
    <sheet name="Lidická -Havířská" sheetId="1" r:id="rId1"/>
    <sheet name="Jihlava-Příseka" sheetId="2" r:id="rId2"/>
    <sheet name=" Podpisové vzory 136P-2007" sheetId="3" r:id="rId3"/>
  </sheets>
  <definedNames>
    <definedName name="_xlnm.Print_Area" localSheetId="2">' Podpisové vzory 136P-2007'!$A$1:$O$26</definedName>
    <definedName name="Text11" localSheetId="1">'Jihlava-Příseka'!#REF!</definedName>
    <definedName name="Text11" localSheetId="0">'Lidická -Havířská'!#REF!</definedName>
    <definedName name="Text2" localSheetId="1">'Jihlava-Příseka'!$D$19</definedName>
    <definedName name="Text2" localSheetId="0">'Lidická -Havířská'!$D$21</definedName>
    <definedName name="Text3" localSheetId="1">'Jihlava-Příseka'!$D$21</definedName>
    <definedName name="Text3" localSheetId="0">'Lidická -Havířská'!$D$23</definedName>
    <definedName name="Text4" localSheetId="1">'Jihlava-Příseka'!$G$21</definedName>
    <definedName name="Text4" localSheetId="0">'Lidická -Havířská'!$G$23</definedName>
  </definedNames>
  <calcPr fullCalcOnLoad="1"/>
</workbook>
</file>

<file path=xl/sharedStrings.xml><?xml version="1.0" encoding="utf-8"?>
<sst xmlns="http://schemas.openxmlformats.org/spreadsheetml/2006/main" count="232" uniqueCount="124">
  <si>
    <t>Č.j.:</t>
  </si>
  <si>
    <r>
      <t>spolufinancované z fondů EU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>(dále jen „Potvrzení“ )</t>
    </r>
  </si>
  <si>
    <t xml:space="preserve">vydané </t>
  </si>
  <si>
    <t xml:space="preserve">(dále jen „Rozhodnutí“) </t>
  </si>
  <si>
    <t>dne</t>
  </si>
  <si>
    <t>(dále jen „Smlouva“)</t>
  </si>
  <si>
    <t xml:space="preserve">s příjemcem </t>
  </si>
  <si>
    <t>(dále jen „Příjemce“)</t>
  </si>
  <si>
    <t>pro akci:</t>
  </si>
  <si>
    <t xml:space="preserve">Název akce: </t>
  </si>
  <si>
    <t>Kód akce:</t>
  </si>
  <si>
    <t>Investiční záměr schválil:</t>
  </si>
  <si>
    <t>(dále jen „akce“)</t>
  </si>
  <si>
    <r>
      <t>za těchto podmínek</t>
    </r>
    <r>
      <rPr>
        <sz val="12"/>
        <rFont val="Times New Roman"/>
        <family val="1"/>
      </rPr>
      <t>:</t>
    </r>
  </si>
  <si>
    <t>3. Povinnosti Příjemce :</t>
  </si>
  <si>
    <t>V Praze dne:</t>
  </si>
  <si>
    <t>Předfinancování - SFDI</t>
  </si>
  <si>
    <t>Celkové náklady</t>
  </si>
  <si>
    <t>I.Q</t>
  </si>
  <si>
    <t>II.Q</t>
  </si>
  <si>
    <t>III.Q</t>
  </si>
  <si>
    <t>IV.Q</t>
  </si>
  <si>
    <t>Celkem</t>
  </si>
  <si>
    <t>Zbývá do dalších let</t>
  </si>
  <si>
    <t>- dodržet stanovený účel užití poskytnutých finančních prostředků,</t>
  </si>
  <si>
    <t xml:space="preserve">- dodržet zásady hospodárnosti a efektivnosti při nakládání s poskytnutými finančními prostředky, </t>
  </si>
  <si>
    <t>- plnit podmínky obsažené v „Metodice finančních toků a kontroly strukturálních fondů a Fondu soudržnosti“ v platném znění,</t>
  </si>
  <si>
    <t>- provést po skončení realizace akce finanční vypořádání v souladu s Rozhodnutím a se Smlouvou,</t>
  </si>
  <si>
    <t>- vrátit neprodleně SFDI finanční prostředky poskytnuté pro předfinancování po obdržení finančních prostředků z fondů EU,</t>
  </si>
  <si>
    <t>- informovat SFDI o skutečnostech majících vliv na realizaci akce,</t>
  </si>
  <si>
    <t>- dodržet způsob aktualizace údajů, mechanismus financování,</t>
  </si>
  <si>
    <t>- dodržovat další povinnosti tak, jak jsou pro Příjemce stanoveny v Rozhodnutí a ve Smlouvě.</t>
  </si>
  <si>
    <t>Změny v Potvrzení lze provádět pouze formou Dodatků vydaných k původnímu Potvrzení na základě změn provedených v Rozhodnutí</t>
  </si>
  <si>
    <t>(dále jen „SFDI“)</t>
  </si>
  <si>
    <t>o účasti rozpočtu Státního fondu dopravní infrastruktury na předfinancování akce</t>
  </si>
  <si>
    <t>Maximální podíl dotace z fondů EU na celkových uznatelných nákladech akce (v %)</t>
  </si>
  <si>
    <t>V souladu s Rozhodnutím musí být zachován maximální podíl dotace z fondů EU na celkových uznatelných nákladech akce</t>
  </si>
  <si>
    <t xml:space="preserve"> ve výši</t>
  </si>
  <si>
    <t>- dodržovat Pravidla pro financování programů, staveb a akcí z rozpočtu Státního fondu dopravní infrastruktury,</t>
  </si>
  <si>
    <t>- dodržet požadavky na publicitu a pravidla hospodářské soutěže stanovené v Rozhodnutí a ve Smlouvě,</t>
  </si>
  <si>
    <t>Státní fond dopravní infrastruktury se sídlem Sokolovská 278, 190 00 Praha 9, IČ: 70856508,</t>
  </si>
  <si>
    <t>2. Plán financování akce</t>
  </si>
  <si>
    <t xml:space="preserve">                    slovy:</t>
  </si>
  <si>
    <t xml:space="preserve">v Rozhodnutí. </t>
  </si>
  <si>
    <r>
      <t>Vydáním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Potvrzení bere současně SFDI na vědomí podmínky stanovené konečnému Příjemci pro poskytnutí dotace z fondů EU</t>
    </r>
  </si>
  <si>
    <t>Část A – dle Rozhodnutí</t>
  </si>
  <si>
    <t>se sídlem:</t>
  </si>
  <si>
    <t>IČ:</t>
  </si>
  <si>
    <t>zastoupeným:</t>
  </si>
  <si>
    <t xml:space="preserve">    1. Termíny realizace akce:</t>
  </si>
  <si>
    <t xml:space="preserve">    Plánovaný rok zahájení realizace akce:</t>
  </si>
  <si>
    <t xml:space="preserve">    Plánovaný rok ukončení realizace akce:</t>
  </si>
  <si>
    <t xml:space="preserve">    Skutečný rok zahájení realizace akce:</t>
  </si>
  <si>
    <t>ve výši:</t>
  </si>
  <si>
    <t>Celkové náklady akce (v Kč)</t>
  </si>
  <si>
    <t>Maximální výše dotace z fondů EU (v Kč)</t>
  </si>
  <si>
    <t>Celkové uznatelné náklady akce (v Kč)</t>
  </si>
  <si>
    <t>v návaznosti na</t>
  </si>
  <si>
    <t xml:space="preserve">v souladu se </t>
  </si>
  <si>
    <t>Národní podíl - SFDI</t>
  </si>
  <si>
    <t>Jiné financování</t>
  </si>
  <si>
    <t xml:space="preserve">                      Dne:</t>
  </si>
  <si>
    <t>pod evidenčním číslem:</t>
  </si>
  <si>
    <t>ředitel SFDI</t>
  </si>
  <si>
    <t>Rok / Zdroje financování               (v tis. Kč)</t>
  </si>
  <si>
    <t>potvrzuje tímto účast rozpočtu SFDI na předfinancování výdajů, které</t>
  </si>
  <si>
    <t>mají být kryty prostředky z fondů EU v roce 2007</t>
  </si>
  <si>
    <t>Celkem 2007</t>
  </si>
  <si>
    <t>Náklady do 2006 - skutečnost</t>
  </si>
  <si>
    <t>Finanční prostředky SFDI na rok 2007 jsou poskytovány v souladu s rozpočtem SFDI na rok 2007 schváleným Poslaneckou sněmovnou</t>
  </si>
  <si>
    <t>/2007 – 260</t>
  </si>
  <si>
    <t xml:space="preserve">Část B – dle vysoutěžené ceny na základě zadávacího řízení </t>
  </si>
  <si>
    <t>případně na základě odůvodněných požadavků Příjemce zejména po realizaci zadávacího řízení event. z dalších důvodů.</t>
  </si>
  <si>
    <t>z rozpočtu Státního fondu dopravní infrastruktury na rok 2007 ve znění jejích dodatků</t>
  </si>
  <si>
    <t>Číslo akce ISPROFIN/ISPROFOND:</t>
  </si>
  <si>
    <t xml:space="preserve">předfinancování z rozpočtu SFDI, bude akce zařazena do návrhu rozpočtu SFDI pro tyto roky. </t>
  </si>
  <si>
    <t>Parlamentu České republiky usnesením č. 159 ze dne 12.12.2006. V následujících letech realizace akce, ve kterých se předpokládá její</t>
  </si>
  <si>
    <t>- dodržovat při realizaci akce technicko-ekonomické a časové parametry akce,</t>
  </si>
  <si>
    <t>Potvrzení</t>
  </si>
  <si>
    <t xml:space="preserve">číslo 0/2007 </t>
  </si>
  <si>
    <t>Rozhodnutí o účasti státního rozpočtu a strukturálních fondů EU na financování akce (projektu)</t>
  </si>
  <si>
    <t>Ministerstvem pro místní rozvoj, Staroměstské nám. 6, 110 15 Praha 1</t>
  </si>
  <si>
    <t>21711A6119</t>
  </si>
  <si>
    <t>Rekonstrukce silnice II/405 Jihlava Třebíč (úsek č. 1 - Jihlava- Příseka, km 0,000 - 4,276)</t>
  </si>
  <si>
    <t>Žižkova 57, 587 33 Jihlava</t>
  </si>
  <si>
    <t>708 90 749</t>
  </si>
  <si>
    <t>RNDr. Milošem Vystrčilem, hejtmanem</t>
  </si>
  <si>
    <t>II/405 Jihlava - Příseka</t>
  </si>
  <si>
    <t>5611520010</t>
  </si>
  <si>
    <t>Rada kraje Vysočina, č. j. 0793/21/2005/RK</t>
  </si>
  <si>
    <t>21711A2258</t>
  </si>
  <si>
    <t>III/03821 Havlíčkův Brod, Lidická - Havířská, 2. stavba</t>
  </si>
  <si>
    <t>dvanáctmiliónůpětsetosmdesátpěttisíc korun českých</t>
  </si>
  <si>
    <t>5611530006</t>
  </si>
  <si>
    <t>Rada kraje Vysočina, č. j. 0514/15/2005/RK</t>
  </si>
  <si>
    <t>čtyřicetšestmiliónůosmsetdevěttisíckorunčeských</t>
  </si>
  <si>
    <t>Smlouvou číslo 136P/2007 o poskytnutí finančních prostředků</t>
  </si>
  <si>
    <t xml:space="preserve">zastoupený ředitelem Ing. Gustávem Slamečkou, MBA  </t>
  </si>
  <si>
    <t>Ing. Gustáv Slamečka, MBA</t>
  </si>
  <si>
    <t>zastoupený ředitelem Ing. Gustávem Slamečkou, MBA</t>
  </si>
  <si>
    <t xml:space="preserve">číslo </t>
  </si>
  <si>
    <t xml:space="preserve">Příloha č. 4 ke Smlouvě </t>
  </si>
  <si>
    <t>PODPISOVÉ VZORY</t>
  </si>
  <si>
    <t>č. 136P/2007</t>
  </si>
  <si>
    <t>ke Smlouvě o poskytnutí finančních prostředků z rozpočtu Státního fondu dopravní infrastruktury na rok 2007</t>
  </si>
  <si>
    <t>Příjemce finančních prostředků z rozpočtu SFDI:</t>
  </si>
  <si>
    <t>Telefon:</t>
  </si>
  <si>
    <t>Fax:</t>
  </si>
  <si>
    <t>70890749</t>
  </si>
  <si>
    <t>Na základě Smlouvy č. 136P/2007 o poskytnutí finančních prostředků z rozpočtu Státního fondu dopravní infrastruktury na rok 2007 zmocňuji k podepisování předkládaných soupisek faktur "Požadavky na úhradu jmenovitých akcí z rozpočtu SFDI" osoby níže uveden</t>
  </si>
  <si>
    <t>Jméno:</t>
  </si>
  <si>
    <t>Funkce:</t>
  </si>
  <si>
    <t>Vzor podpisu:</t>
  </si>
  <si>
    <t>Příjmení, titul:</t>
  </si>
  <si>
    <t>telefon:</t>
  </si>
  <si>
    <t>e-mail:</t>
  </si>
  <si>
    <t>……………………………………………</t>
  </si>
  <si>
    <t>Vlastnoruční podpis statutárního zástupce příjemce</t>
  </si>
  <si>
    <r>
      <t>IČ:</t>
    </r>
    <r>
      <rPr>
        <sz val="10"/>
        <rFont val="Arial"/>
        <family val="2"/>
      </rPr>
      <t xml:space="preserve"> </t>
    </r>
  </si>
  <si>
    <t>počet stran: 5</t>
  </si>
  <si>
    <t>Potvrzení a podpisové vzory</t>
  </si>
  <si>
    <r>
      <t xml:space="preserve">Vysočina, </t>
    </r>
    <r>
      <rPr>
        <sz val="10"/>
        <rFont val="Arial"/>
        <family val="2"/>
      </rPr>
      <t>Žižkova 57, 587 33 Jihlava</t>
    </r>
  </si>
  <si>
    <t>Kraj Vysočina</t>
  </si>
  <si>
    <t>ZK-04-2007-49, př. 4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</si>
</sst>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  <numFmt numFmtId="169" formatCode="#,##0\ _K_č"/>
    <numFmt numFmtId="170" formatCode="0.0%"/>
    <numFmt numFmtId="171" formatCode="0.0,%"/>
    <numFmt numFmtId="172" formatCode="0,%"/>
    <numFmt numFmtId="173" formatCode="#,##0\ &quot;Kč&quot;"/>
    <numFmt numFmtId="174" formatCode="#,##0\K\4"/>
    <numFmt numFmtId="175" formatCode="#,##0,\t&quot;Kč&quot;"/>
    <numFmt numFmtId="176" formatCode="#,##0,\t\i&quot;Kč&quot;"/>
    <numFmt numFmtId="177" formatCode="\t\is/&quot;Kč&quot;"/>
    <numFmt numFmtId="178" formatCode="0.00\ %"/>
    <numFmt numFmtId="179" formatCode="&quot;číslo&quot;\ #,##0"/>
    <numFmt numFmtId="180" formatCode="#,##0\ &quot;/2006 o poskytnutí finančních prostředků&quot;"/>
    <numFmt numFmtId="181" formatCode="#,##0\ &quot;/ 2006 o poskytnutí finančních prostředků&quot;"/>
    <numFmt numFmtId="182" formatCode="&quot;číslo&quot;\ #,##0,&quot;/2007/číslo dodatku&quot;"/>
    <numFmt numFmtId="183" formatCode="&quot;číslo&quot;\ #,##0,&quot;/2006&quot;"/>
    <numFmt numFmtId="184" formatCode="&quot;číslo&quot;\ #,##0,&quot;/2006/číslo dodatku&quot;"/>
    <numFmt numFmtId="185" formatCode="#,##0\ &quot;/ 2007 o poskytnutí finančních prostředků&quot;"/>
    <numFmt numFmtId="186" formatCode="#,##0.0"/>
    <numFmt numFmtId="187" formatCode="#,##0.0000000"/>
    <numFmt numFmtId="188" formatCode="000\ 00"/>
    <numFmt numFmtId="189" formatCode="#,##0_ ;[Red]\-#,##0\ 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0.000000000"/>
    <numFmt numFmtId="197" formatCode="0.0000000000"/>
    <numFmt numFmtId="198" formatCode="#,##0.000"/>
    <numFmt numFmtId="199" formatCode="#,##0.0000"/>
    <numFmt numFmtId="200" formatCode="#,##0.00000"/>
    <numFmt numFmtId="201" formatCode="#,##0.000000"/>
    <numFmt numFmtId="202" formatCode="#,##0.00000000"/>
    <numFmt numFmtId="203" formatCode="#,##0.000000000"/>
    <numFmt numFmtId="204" formatCode="#,##0.0000000000"/>
    <numFmt numFmtId="205" formatCode="#,##0.000_ ;[Red]\-#,##0.000\ "/>
    <numFmt numFmtId="206" formatCode="#,##0_ ;\-#,##0\ "/>
  </numFmts>
  <fonts count="1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8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180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7" fillId="0" borderId="14" xfId="0" applyNumberFormat="1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20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13" fillId="0" borderId="0" xfId="20" applyFont="1">
      <alignment/>
      <protection/>
    </xf>
    <xf numFmtId="49" fontId="0" fillId="0" borderId="0" xfId="20" applyNumberFormat="1" applyFont="1">
      <alignment/>
      <protection/>
    </xf>
    <xf numFmtId="0" fontId="0" fillId="0" borderId="0" xfId="20" applyAlignment="1">
      <alignment wrapText="1"/>
      <protection/>
    </xf>
    <xf numFmtId="0" fontId="0" fillId="0" borderId="18" xfId="20" applyBorder="1" applyAlignment="1">
      <alignment vertical="top"/>
      <protection/>
    </xf>
    <xf numFmtId="0" fontId="14" fillId="0" borderId="19" xfId="20" applyFont="1" applyBorder="1" applyAlignment="1">
      <alignment horizontal="center" vertical="top" wrapText="1"/>
      <protection/>
    </xf>
    <xf numFmtId="0" fontId="13" fillId="0" borderId="20" xfId="20" applyFont="1" applyBorder="1" applyAlignment="1">
      <alignment vertical="top"/>
      <protection/>
    </xf>
    <xf numFmtId="0" fontId="0" fillId="0" borderId="14" xfId="20" applyBorder="1">
      <alignment/>
      <protection/>
    </xf>
    <xf numFmtId="0" fontId="0" fillId="0" borderId="21" xfId="20" applyBorder="1" applyAlignment="1">
      <alignment horizontal="center" vertical="center"/>
      <protection/>
    </xf>
    <xf numFmtId="0" fontId="0" fillId="0" borderId="22" xfId="20" applyBorder="1" applyAlignment="1">
      <alignment horizontal="center" vertical="center"/>
      <protection/>
    </xf>
    <xf numFmtId="0" fontId="14" fillId="0" borderId="21" xfId="20" applyFont="1" applyBorder="1" applyAlignment="1">
      <alignment horizontal="center" vertical="top" wrapText="1"/>
      <protection/>
    </xf>
    <xf numFmtId="0" fontId="0" fillId="0" borderId="23" xfId="20" applyBorder="1">
      <alignment/>
      <protection/>
    </xf>
    <xf numFmtId="0" fontId="0" fillId="0" borderId="15" xfId="20" applyBorder="1">
      <alignment/>
      <protection/>
    </xf>
    <xf numFmtId="0" fontId="0" fillId="0" borderId="0" xfId="20" applyFill="1" applyBorder="1" applyAlignment="1">
      <alignment vertical="top"/>
      <protection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3" fontId="1" fillId="0" borderId="33" xfId="0" applyNumberFormat="1" applyFont="1" applyBorder="1" applyAlignment="1" applyProtection="1">
      <alignment horizontal="center" vertical="center" wrapText="1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7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178" fontId="1" fillId="0" borderId="0" xfId="0" applyNumberFormat="1" applyFont="1" applyAlignment="1" applyProtection="1">
      <alignment horizontal="left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8" xfId="20" applyBorder="1" applyAlignment="1">
      <alignment vertical="top"/>
      <protection/>
    </xf>
    <xf numFmtId="0" fontId="0" fillId="0" borderId="39" xfId="20" applyBorder="1" applyAlignment="1">
      <alignment vertical="top"/>
      <protection/>
    </xf>
    <xf numFmtId="0" fontId="0" fillId="0" borderId="40" xfId="20" applyBorder="1" applyAlignment="1">
      <alignment vertical="top"/>
      <protection/>
    </xf>
    <xf numFmtId="0" fontId="0" fillId="0" borderId="41" xfId="20" applyBorder="1" applyAlignment="1">
      <alignment vertical="top"/>
      <protection/>
    </xf>
    <xf numFmtId="0" fontId="0" fillId="0" borderId="23" xfId="20" applyBorder="1" applyAlignment="1">
      <alignment vertical="top"/>
      <protection/>
    </xf>
    <xf numFmtId="0" fontId="0" fillId="0" borderId="4" xfId="20" applyBorder="1" applyAlignment="1">
      <alignment vertical="top"/>
      <protection/>
    </xf>
    <xf numFmtId="0" fontId="0" fillId="0" borderId="33" xfId="20" applyBorder="1" applyAlignment="1">
      <alignment vertical="top"/>
      <protection/>
    </xf>
    <xf numFmtId="0" fontId="0" fillId="0" borderId="5" xfId="20" applyBorder="1" applyAlignment="1">
      <alignment vertical="top"/>
      <protection/>
    </xf>
    <xf numFmtId="3" fontId="0" fillId="0" borderId="0" xfId="20" applyNumberForma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wrapText="1"/>
      <protection/>
    </xf>
    <xf numFmtId="0" fontId="11" fillId="0" borderId="0" xfId="20" applyFont="1" applyAlignment="1">
      <alignment horizontal="center" vertical="center"/>
      <protection/>
    </xf>
    <xf numFmtId="49" fontId="12" fillId="0" borderId="42" xfId="20" applyNumberFormat="1" applyFont="1" applyBorder="1" applyAlignment="1">
      <alignment horizontal="center" vertical="center"/>
      <protection/>
    </xf>
    <xf numFmtId="49" fontId="12" fillId="0" borderId="43" xfId="20" applyNumberFormat="1" applyFont="1" applyBorder="1" applyAlignment="1">
      <alignment horizontal="center" vertical="center"/>
      <protection/>
    </xf>
    <xf numFmtId="49" fontId="12" fillId="0" borderId="44" xfId="20" applyNumberFormat="1" applyFont="1" applyBorder="1" applyAlignment="1">
      <alignment horizontal="center" vertical="center"/>
      <protection/>
    </xf>
    <xf numFmtId="49" fontId="12" fillId="0" borderId="45" xfId="20" applyNumberFormat="1" applyFont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49" fontId="12" fillId="0" borderId="46" xfId="20" applyNumberFormat="1" applyFont="1" applyBorder="1" applyAlignment="1">
      <alignment horizontal="center" vertical="center"/>
      <protection/>
    </xf>
    <xf numFmtId="49" fontId="12" fillId="0" borderId="47" xfId="20" applyNumberFormat="1" applyFont="1" applyBorder="1" applyAlignment="1">
      <alignment horizontal="center" vertical="center"/>
      <protection/>
    </xf>
    <xf numFmtId="49" fontId="12" fillId="0" borderId="48" xfId="20" applyNumberFormat="1" applyFont="1" applyBorder="1" applyAlignment="1">
      <alignment horizontal="center" vertical="center"/>
      <protection/>
    </xf>
    <xf numFmtId="49" fontId="12" fillId="0" borderId="49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wrapText="1"/>
      <protection/>
    </xf>
    <xf numFmtId="0" fontId="0" fillId="0" borderId="0" xfId="20" applyFont="1" applyAlignment="1">
      <alignment horizontal="center" wrapText="1"/>
      <protection/>
    </xf>
    <xf numFmtId="0" fontId="0" fillId="0" borderId="0" xfId="20" applyAlignment="1">
      <alignment horizontal="center" wrapText="1"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Podpisové vzory Ústecký kraj" xfId="20"/>
    <cellStyle name="Percent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142875</xdr:rowOff>
    </xdr:from>
    <xdr:to>
      <xdr:col>5</xdr:col>
      <xdr:colOff>409575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1437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142875</xdr:rowOff>
    </xdr:from>
    <xdr:to>
      <xdr:col>5</xdr:col>
      <xdr:colOff>409575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42900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28125" style="8" customWidth="1"/>
    <col min="2" max="2" width="2.8515625" style="8" customWidth="1"/>
    <col min="3" max="3" width="4.7109375" style="8" customWidth="1"/>
    <col min="4" max="4" width="9.8515625" style="8" customWidth="1"/>
    <col min="5" max="5" width="5.140625" style="8" customWidth="1"/>
    <col min="6" max="6" width="6.140625" style="8" customWidth="1"/>
    <col min="7" max="7" width="8.8515625" style="8" customWidth="1"/>
    <col min="8" max="11" width="4.7109375" style="8" customWidth="1"/>
    <col min="12" max="14" width="8.8515625" style="8" customWidth="1"/>
    <col min="15" max="15" width="2.7109375" style="8" customWidth="1"/>
    <col min="16" max="16" width="6.8515625" style="8" customWidth="1"/>
    <col min="17" max="17" width="8.8515625" style="8" customWidth="1"/>
    <col min="18" max="18" width="10.00390625" style="8" customWidth="1"/>
    <col min="19" max="19" width="9.7109375" style="8" customWidth="1"/>
    <col min="20" max="16384" width="9.140625" style="8" customWidth="1"/>
  </cols>
  <sheetData>
    <row r="1" ht="15">
      <c r="R1" s="80" t="s">
        <v>123</v>
      </c>
    </row>
    <row r="2" ht="15">
      <c r="R2" s="80" t="s">
        <v>119</v>
      </c>
    </row>
    <row r="3" spans="1:18" ht="15">
      <c r="A3" s="81" t="s">
        <v>120</v>
      </c>
      <c r="R3" s="80"/>
    </row>
    <row r="7" spans="15:18" ht="15.75">
      <c r="O7" s="3" t="s">
        <v>0</v>
      </c>
      <c r="P7" s="14"/>
      <c r="Q7" s="5" t="s">
        <v>70</v>
      </c>
      <c r="R7" s="5"/>
    </row>
    <row r="9" spans="1:19" ht="30">
      <c r="A9" s="93" t="s">
        <v>78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19"/>
    </row>
    <row r="10" spans="1:19" ht="15.75">
      <c r="A10" s="100" t="s">
        <v>100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"/>
    </row>
    <row r="11" ht="7.5" customHeight="1"/>
    <row r="12" spans="1:19" ht="15.75">
      <c r="A12" s="108" t="s">
        <v>34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6"/>
    </row>
    <row r="13" spans="1:19" ht="15.75" customHeight="1">
      <c r="A13" s="108" t="s">
        <v>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6"/>
    </row>
    <row r="14" spans="3:19" ht="15.75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1.25" customHeight="1"/>
    <row r="16" spans="3:16" ht="15.75">
      <c r="C16" s="7" t="s">
        <v>40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3:16" ht="15.75">
      <c r="C17" s="4" t="s">
        <v>99</v>
      </c>
      <c r="D17" s="2"/>
      <c r="E17" s="2"/>
      <c r="F17" s="2"/>
      <c r="G17" s="2"/>
      <c r="H17" s="2"/>
      <c r="I17" s="2"/>
      <c r="J17" s="2"/>
      <c r="K17" s="2"/>
      <c r="L17" s="2"/>
      <c r="M17" s="4" t="s">
        <v>33</v>
      </c>
      <c r="N17" s="2"/>
      <c r="O17" s="2"/>
      <c r="P17" s="2"/>
    </row>
    <row r="18" spans="3:16" ht="6.75" customHeight="1"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4:16" ht="15.75">
      <c r="D19" s="5" t="s">
        <v>57</v>
      </c>
      <c r="E19" s="3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3:16" ht="6.75" customHeight="1">
      <c r="C20" s="4"/>
      <c r="D20" s="2"/>
      <c r="E20" s="3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8" ht="15.75">
      <c r="C21" s="5"/>
      <c r="D21" s="112" t="s">
        <v>80</v>
      </c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3:18" ht="15.75">
      <c r="C22" s="5"/>
      <c r="D22" s="5" t="s">
        <v>2</v>
      </c>
      <c r="E22" s="102" t="s">
        <v>81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3:18" ht="15.75">
      <c r="C23" s="5"/>
      <c r="D23" s="5" t="s">
        <v>4</v>
      </c>
      <c r="E23" s="110">
        <v>39049</v>
      </c>
      <c r="F23" s="110"/>
      <c r="G23" s="44" t="s">
        <v>62</v>
      </c>
      <c r="H23" s="44"/>
      <c r="I23" s="44"/>
      <c r="J23" s="44"/>
      <c r="K23" s="102" t="s">
        <v>90</v>
      </c>
      <c r="L23" s="102"/>
      <c r="M23" s="102"/>
      <c r="N23" s="102"/>
      <c r="O23" s="102"/>
      <c r="P23" s="102"/>
      <c r="Q23" s="102"/>
      <c r="R23" s="102"/>
    </row>
    <row r="24" spans="3:18" ht="15.75">
      <c r="C24" s="5"/>
      <c r="D24" s="5" t="s">
        <v>8</v>
      </c>
      <c r="E24" s="111" t="s">
        <v>91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3:18" ht="15.75">
      <c r="C25" s="5"/>
      <c r="D25" s="5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</row>
    <row r="26" spans="3:18" ht="15.75">
      <c r="C26" s="5"/>
      <c r="D26" s="5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3:16" ht="15.75">
      <c r="C27" s="5"/>
      <c r="F27" s="9"/>
      <c r="G27" s="5"/>
      <c r="H27" s="5"/>
      <c r="I27" s="5"/>
      <c r="J27" s="5"/>
      <c r="K27" s="5"/>
      <c r="L27" s="5"/>
      <c r="M27" s="5" t="s">
        <v>3</v>
      </c>
      <c r="N27" s="5"/>
      <c r="O27" s="5"/>
      <c r="P27" s="5"/>
    </row>
    <row r="28" spans="3:16" ht="6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3:7" ht="15.75">
      <c r="C29" s="5"/>
      <c r="D29" s="5" t="s">
        <v>58</v>
      </c>
      <c r="E29" s="6"/>
      <c r="F29" s="5"/>
      <c r="G29" s="5"/>
    </row>
    <row r="30" spans="3:18" s="36" customFormat="1" ht="6" customHeight="1">
      <c r="C30" s="44"/>
      <c r="D30" s="44"/>
      <c r="E30" s="40"/>
      <c r="F30" s="44"/>
      <c r="G30" s="44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3:23" ht="15.75">
      <c r="C31" s="5"/>
      <c r="D31" s="47" t="s">
        <v>96</v>
      </c>
      <c r="E31" s="6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36"/>
      <c r="T31" s="36"/>
      <c r="U31" s="36"/>
      <c r="V31" s="36"/>
      <c r="W31" s="36"/>
    </row>
    <row r="32" spans="3:16" ht="15.75">
      <c r="C32" s="5"/>
      <c r="D32" s="6" t="s">
        <v>73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24"/>
    </row>
    <row r="33" spans="3:16" s="36" customFormat="1" ht="15.75">
      <c r="C33" s="44"/>
      <c r="D33" s="44"/>
      <c r="E33" s="116"/>
      <c r="F33" s="116"/>
      <c r="G33" s="44"/>
      <c r="H33" s="109"/>
      <c r="I33" s="89"/>
      <c r="J33" s="89"/>
      <c r="K33" s="24"/>
      <c r="M33" s="44" t="s">
        <v>5</v>
      </c>
      <c r="N33" s="44"/>
      <c r="O33" s="44"/>
      <c r="P33" s="44"/>
    </row>
    <row r="34" spans="3:16" ht="5.2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3:18" ht="15.75">
      <c r="C35" s="5"/>
      <c r="D35" s="6" t="s">
        <v>6</v>
      </c>
      <c r="E35" s="6"/>
      <c r="F35" s="112" t="s">
        <v>122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3:18" ht="15.75">
      <c r="C36" s="5"/>
      <c r="D36" s="4" t="s">
        <v>46</v>
      </c>
      <c r="E36" s="4"/>
      <c r="F36" s="102" t="s">
        <v>84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3:18" ht="15.75">
      <c r="C37" s="5"/>
      <c r="D37" s="4" t="s">
        <v>47</v>
      </c>
      <c r="E37" s="4"/>
      <c r="F37" s="113" t="s">
        <v>85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</row>
    <row r="38" spans="3:18" ht="15.75">
      <c r="C38" s="5"/>
      <c r="D38" s="5" t="s">
        <v>48</v>
      </c>
      <c r="E38" s="5"/>
      <c r="F38" s="102" t="s">
        <v>86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3:16" ht="15.75">
      <c r="C39" s="5"/>
      <c r="D39" s="5"/>
      <c r="E39" s="5"/>
      <c r="F39" s="5"/>
      <c r="G39" s="5"/>
      <c r="H39" s="5"/>
      <c r="I39" s="5"/>
      <c r="J39" s="5"/>
      <c r="K39" s="5"/>
      <c r="L39" s="5"/>
      <c r="M39" s="5" t="s">
        <v>7</v>
      </c>
      <c r="N39" s="5"/>
      <c r="O39" s="5"/>
      <c r="P39" s="5"/>
    </row>
    <row r="40" spans="3:16" ht="3.7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3:16" ht="15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3:16" ht="14.25" customHeigh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4" spans="1:19" ht="22.5">
      <c r="A44" s="101" t="s">
        <v>65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20"/>
    </row>
    <row r="45" spans="1:19" ht="22.5">
      <c r="A45" s="101" t="s">
        <v>66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20"/>
    </row>
    <row r="46" spans="1:19" ht="22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0"/>
    </row>
    <row r="47" spans="9:12" ht="15.75">
      <c r="I47" s="45" t="s">
        <v>53</v>
      </c>
      <c r="J47" s="117">
        <v>12585000</v>
      </c>
      <c r="K47" s="117"/>
      <c r="L47" s="117"/>
    </row>
    <row r="48" spans="6:18" ht="15.75">
      <c r="F48" s="6"/>
      <c r="H48" s="6"/>
      <c r="I48" s="45" t="s">
        <v>42</v>
      </c>
      <c r="J48" s="118" t="s">
        <v>92</v>
      </c>
      <c r="K48" s="118"/>
      <c r="L48" s="118"/>
      <c r="M48" s="118"/>
      <c r="N48" s="118"/>
      <c r="O48" s="118"/>
      <c r="P48" s="118"/>
      <c r="Q48" s="118"/>
      <c r="R48" s="118"/>
    </row>
    <row r="49" spans="10:18" ht="19.5" customHeight="1">
      <c r="J49" s="118"/>
      <c r="K49" s="118"/>
      <c r="L49" s="118"/>
      <c r="M49" s="118"/>
      <c r="N49" s="118"/>
      <c r="O49" s="118"/>
      <c r="P49" s="118"/>
      <c r="Q49" s="118"/>
      <c r="R49" s="118"/>
    </row>
    <row r="50" ht="15.75">
      <c r="C50" s="6" t="s">
        <v>8</v>
      </c>
    </row>
    <row r="51" spans="3:18" ht="15.75" customHeight="1">
      <c r="C51" s="115" t="s">
        <v>9</v>
      </c>
      <c r="D51" s="115"/>
      <c r="E51" s="38"/>
      <c r="F51" s="39"/>
      <c r="G51" s="39"/>
      <c r="H51" s="114" t="s">
        <v>91</v>
      </c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3:18" s="36" customFormat="1" ht="15.75" customHeight="1">
      <c r="C52" s="115"/>
      <c r="D52" s="115"/>
      <c r="E52" s="38"/>
      <c r="F52" s="39"/>
      <c r="G52" s="39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</row>
    <row r="53" spans="3:18" s="36" customFormat="1" ht="15.75" customHeight="1">
      <c r="C53" s="38"/>
      <c r="D53" s="38"/>
      <c r="E53" s="38"/>
      <c r="F53" s="39"/>
      <c r="G53" s="39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</row>
    <row r="54" spans="3:11" ht="15.75">
      <c r="C54" s="5" t="s">
        <v>74</v>
      </c>
      <c r="H54" s="113" t="s">
        <v>93</v>
      </c>
      <c r="I54" s="113"/>
      <c r="J54" s="113"/>
      <c r="K54" s="30"/>
    </row>
    <row r="55" spans="3:9" ht="15.75">
      <c r="C55" s="5" t="s">
        <v>10</v>
      </c>
      <c r="H55" s="15">
        <v>81</v>
      </c>
      <c r="I55" s="10"/>
    </row>
    <row r="56" spans="3:18" ht="15.75">
      <c r="C56" s="5" t="s">
        <v>11</v>
      </c>
      <c r="H56" s="102" t="s">
        <v>94</v>
      </c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3:11" ht="15.75">
      <c r="C57" s="5"/>
      <c r="D57" s="5" t="s">
        <v>61</v>
      </c>
      <c r="H57" s="110">
        <v>38461</v>
      </c>
      <c r="I57" s="110"/>
      <c r="J57" s="110"/>
      <c r="K57" s="31"/>
    </row>
    <row r="58" spans="4:13" ht="15.75">
      <c r="D58" s="2"/>
      <c r="E58" s="2"/>
      <c r="F58" s="2"/>
      <c r="M58" s="4" t="s">
        <v>12</v>
      </c>
    </row>
    <row r="59" ht="15.75">
      <c r="C59" s="6" t="s">
        <v>13</v>
      </c>
    </row>
    <row r="60" ht="13.5" customHeight="1"/>
    <row r="61" spans="2:6" ht="12.75" customHeight="1">
      <c r="B61" s="133" t="s">
        <v>49</v>
      </c>
      <c r="C61" s="133"/>
      <c r="D61" s="133"/>
      <c r="E61" s="133"/>
      <c r="F61" s="133"/>
    </row>
    <row r="62" ht="15.75" customHeight="1">
      <c r="C62" s="6"/>
    </row>
    <row r="63" spans="2:10" ht="15.75" customHeight="1">
      <c r="B63" s="132" t="s">
        <v>50</v>
      </c>
      <c r="C63" s="132"/>
      <c r="D63" s="132"/>
      <c r="E63" s="132"/>
      <c r="F63" s="132"/>
      <c r="G63" s="132"/>
      <c r="H63" s="102">
        <v>2006</v>
      </c>
      <c r="I63" s="102"/>
      <c r="J63" s="102"/>
    </row>
    <row r="64" spans="2:10" ht="15.75" customHeight="1">
      <c r="B64" s="132" t="s">
        <v>51</v>
      </c>
      <c r="C64" s="132"/>
      <c r="D64" s="132"/>
      <c r="E64" s="132"/>
      <c r="F64" s="132"/>
      <c r="G64" s="132"/>
      <c r="H64" s="102">
        <v>2007</v>
      </c>
      <c r="I64" s="102"/>
      <c r="J64" s="102"/>
    </row>
    <row r="65" spans="2:10" ht="15.75" customHeight="1">
      <c r="B65" s="132" t="s">
        <v>52</v>
      </c>
      <c r="C65" s="132"/>
      <c r="D65" s="132"/>
      <c r="E65" s="132"/>
      <c r="F65" s="132"/>
      <c r="G65" s="132"/>
      <c r="H65" s="102">
        <v>2007</v>
      </c>
      <c r="I65" s="102"/>
      <c r="J65" s="102"/>
    </row>
    <row r="66" spans="2:10" ht="15.75" customHeight="1">
      <c r="B66" s="132"/>
      <c r="C66" s="132"/>
      <c r="D66" s="132"/>
      <c r="E66" s="132"/>
      <c r="F66" s="132"/>
      <c r="G66" s="132"/>
      <c r="H66" s="89"/>
      <c r="I66" s="89"/>
      <c r="J66" s="89"/>
    </row>
    <row r="67" spans="2:10" ht="15.75" customHeight="1">
      <c r="B67" s="132"/>
      <c r="C67" s="132"/>
      <c r="D67" s="132"/>
      <c r="E67" s="132"/>
      <c r="F67" s="132"/>
      <c r="G67" s="132"/>
      <c r="H67" s="89"/>
      <c r="I67" s="89"/>
      <c r="J67" s="89"/>
    </row>
    <row r="68" spans="2:10" ht="15.75" customHeight="1">
      <c r="B68" s="132"/>
      <c r="C68" s="132"/>
      <c r="D68" s="132"/>
      <c r="E68" s="132"/>
      <c r="F68" s="132"/>
      <c r="G68" s="132"/>
      <c r="H68" s="89"/>
      <c r="I68" s="89"/>
      <c r="J68" s="89"/>
    </row>
    <row r="69" spans="3:9" ht="15.75" customHeight="1">
      <c r="C69" s="4"/>
      <c r="D69" s="4"/>
      <c r="E69" s="4"/>
      <c r="F69" s="4"/>
      <c r="G69" s="4"/>
      <c r="H69" s="24"/>
      <c r="I69" s="24"/>
    </row>
    <row r="70" spans="1:2" ht="15.75">
      <c r="A70" s="6" t="s">
        <v>41</v>
      </c>
      <c r="B70" s="6"/>
    </row>
    <row r="72" spans="1:7" ht="16.5" thickBot="1">
      <c r="A72" s="6" t="s">
        <v>45</v>
      </c>
      <c r="B72" s="6"/>
      <c r="G72" s="40"/>
    </row>
    <row r="73" spans="1:20" ht="30" customHeight="1" thickBot="1">
      <c r="A73" s="90" t="s">
        <v>56</v>
      </c>
      <c r="B73" s="91"/>
      <c r="C73" s="91"/>
      <c r="D73" s="91"/>
      <c r="E73" s="91"/>
      <c r="F73" s="91"/>
      <c r="G73" s="91"/>
      <c r="H73" s="104">
        <v>22353091</v>
      </c>
      <c r="I73" s="105"/>
      <c r="J73" s="105"/>
      <c r="K73" s="106"/>
      <c r="L73" s="42"/>
      <c r="M73" s="33"/>
      <c r="N73" s="33"/>
      <c r="O73" s="33"/>
      <c r="P73" s="33"/>
      <c r="Q73" s="33"/>
      <c r="R73" s="33"/>
      <c r="T73" s="11"/>
    </row>
    <row r="74" spans="1:20" s="25" customFormat="1" ht="30" customHeight="1" thickBot="1">
      <c r="A74" s="90" t="s">
        <v>55</v>
      </c>
      <c r="B74" s="91"/>
      <c r="C74" s="91"/>
      <c r="D74" s="91"/>
      <c r="E74" s="91"/>
      <c r="F74" s="91"/>
      <c r="G74" s="91"/>
      <c r="H74" s="107">
        <v>16764819</v>
      </c>
      <c r="I74" s="94"/>
      <c r="J74" s="94"/>
      <c r="K74" s="95"/>
      <c r="L74" s="42"/>
      <c r="M74" s="34"/>
      <c r="N74" s="34"/>
      <c r="O74" s="34"/>
      <c r="P74" s="34"/>
      <c r="Q74" s="34"/>
      <c r="R74" s="34"/>
      <c r="T74" s="26"/>
    </row>
    <row r="75" spans="1:20" s="25" customFormat="1" ht="30" customHeight="1" thickBot="1">
      <c r="A75" s="90" t="s">
        <v>35</v>
      </c>
      <c r="B75" s="91"/>
      <c r="C75" s="91"/>
      <c r="D75" s="91"/>
      <c r="E75" s="91"/>
      <c r="F75" s="91"/>
      <c r="G75" s="91"/>
      <c r="H75" s="96">
        <v>75</v>
      </c>
      <c r="I75" s="97"/>
      <c r="J75" s="97"/>
      <c r="K75" s="98"/>
      <c r="L75" s="41"/>
      <c r="M75" s="35"/>
      <c r="N75" s="35"/>
      <c r="O75" s="35"/>
      <c r="P75" s="35"/>
      <c r="Q75" s="35"/>
      <c r="R75" s="35"/>
      <c r="T75" s="26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5.75">
      <c r="A77" s="7" t="s">
        <v>71</v>
      </c>
      <c r="B77" s="7"/>
      <c r="C77" s="10"/>
      <c r="D77" s="10"/>
      <c r="E77" s="10"/>
      <c r="F77" s="10"/>
      <c r="G77" s="10"/>
    </row>
    <row r="78" spans="1:7" ht="6" customHeight="1" thickBot="1">
      <c r="A78" s="10"/>
      <c r="B78" s="10"/>
      <c r="C78" s="10"/>
      <c r="D78" s="10"/>
      <c r="E78" s="10"/>
      <c r="F78" s="10"/>
      <c r="G78" s="10"/>
    </row>
    <row r="79" spans="1:20" ht="30" customHeight="1" thickBot="1">
      <c r="A79" s="90" t="s">
        <v>54</v>
      </c>
      <c r="B79" s="91"/>
      <c r="C79" s="91"/>
      <c r="D79" s="91"/>
      <c r="E79" s="91"/>
      <c r="F79" s="91"/>
      <c r="G79" s="91"/>
      <c r="H79" s="104">
        <v>16779993</v>
      </c>
      <c r="I79" s="105"/>
      <c r="J79" s="105"/>
      <c r="K79" s="106"/>
      <c r="L79" s="42"/>
      <c r="M79" s="33"/>
      <c r="N79" s="33"/>
      <c r="O79" s="33"/>
      <c r="P79" s="33"/>
      <c r="Q79" s="33"/>
      <c r="R79" s="33"/>
      <c r="T79" s="11"/>
    </row>
    <row r="80" spans="1:20" ht="30" customHeight="1" thickBot="1">
      <c r="A80" s="90" t="s">
        <v>56</v>
      </c>
      <c r="B80" s="91"/>
      <c r="C80" s="91"/>
      <c r="D80" s="91"/>
      <c r="E80" s="91"/>
      <c r="F80" s="91"/>
      <c r="G80" s="91"/>
      <c r="H80" s="99">
        <v>16779993</v>
      </c>
      <c r="I80" s="82"/>
      <c r="J80" s="82"/>
      <c r="K80" s="83"/>
      <c r="L80" s="42"/>
      <c r="M80" s="33"/>
      <c r="N80" s="33"/>
      <c r="O80" s="33"/>
      <c r="P80" s="33"/>
      <c r="Q80" s="33"/>
      <c r="R80" s="33"/>
      <c r="T80" s="11"/>
    </row>
    <row r="81" spans="1:20" s="25" customFormat="1" ht="30" customHeight="1" thickBot="1">
      <c r="A81" s="90" t="s">
        <v>55</v>
      </c>
      <c r="B81" s="91"/>
      <c r="C81" s="91"/>
      <c r="D81" s="91"/>
      <c r="E81" s="91"/>
      <c r="F81" s="91"/>
      <c r="G81" s="91"/>
      <c r="H81" s="136">
        <v>12585000</v>
      </c>
      <c r="I81" s="137"/>
      <c r="J81" s="137"/>
      <c r="K81" s="138"/>
      <c r="L81" s="43"/>
      <c r="M81" s="34"/>
      <c r="N81" s="34"/>
      <c r="O81" s="34"/>
      <c r="P81" s="34"/>
      <c r="Q81" s="34"/>
      <c r="R81" s="34"/>
      <c r="T81" s="26"/>
    </row>
    <row r="82" spans="1:20" s="25" customFormat="1" ht="30" customHeight="1" thickBot="1">
      <c r="A82" s="90" t="s">
        <v>35</v>
      </c>
      <c r="B82" s="91"/>
      <c r="C82" s="91"/>
      <c r="D82" s="91"/>
      <c r="E82" s="91"/>
      <c r="F82" s="91"/>
      <c r="G82" s="91"/>
      <c r="H82" s="96">
        <f>FLOOR(IF(H80=0,0,MIN(H81/H80*100,H74/H73*100)),0.01)</f>
        <v>75</v>
      </c>
      <c r="I82" s="97"/>
      <c r="J82" s="97"/>
      <c r="K82" s="98"/>
      <c r="L82" s="41"/>
      <c r="M82" s="35"/>
      <c r="N82" s="35"/>
      <c r="O82" s="35"/>
      <c r="P82" s="35"/>
      <c r="Q82" s="35"/>
      <c r="R82" s="35"/>
      <c r="T82" s="26"/>
    </row>
    <row r="83" spans="1:20" ht="9" customHeight="1" thickBot="1">
      <c r="A83" s="17"/>
      <c r="B83" s="17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T83" s="11"/>
    </row>
    <row r="84" spans="1:18" ht="25.5" customHeight="1" thickBot="1">
      <c r="A84" s="84" t="s">
        <v>64</v>
      </c>
      <c r="B84" s="84"/>
      <c r="C84" s="84"/>
      <c r="D84" s="92" t="s">
        <v>17</v>
      </c>
      <c r="E84" s="85" t="s">
        <v>68</v>
      </c>
      <c r="F84" s="86"/>
      <c r="G84" s="84">
        <v>2007</v>
      </c>
      <c r="H84" s="84"/>
      <c r="I84" s="84"/>
      <c r="J84" s="84"/>
      <c r="K84" s="84"/>
      <c r="L84" s="123"/>
      <c r="M84" s="84" t="s">
        <v>67</v>
      </c>
      <c r="N84" s="86">
        <v>2008</v>
      </c>
      <c r="O84" s="119">
        <v>2009</v>
      </c>
      <c r="P84" s="119"/>
      <c r="Q84" s="85">
        <v>2010</v>
      </c>
      <c r="R84" s="84" t="s">
        <v>23</v>
      </c>
    </row>
    <row r="85" spans="1:18" ht="24" customHeight="1" thickBot="1">
      <c r="A85" s="84"/>
      <c r="B85" s="84"/>
      <c r="C85" s="84"/>
      <c r="D85" s="86"/>
      <c r="E85" s="87"/>
      <c r="F85" s="88"/>
      <c r="G85" s="27" t="s">
        <v>18</v>
      </c>
      <c r="H85" s="119" t="s">
        <v>19</v>
      </c>
      <c r="I85" s="119"/>
      <c r="J85" s="119" t="s">
        <v>20</v>
      </c>
      <c r="K85" s="119"/>
      <c r="L85" s="28" t="s">
        <v>21</v>
      </c>
      <c r="M85" s="119"/>
      <c r="N85" s="122"/>
      <c r="O85" s="120"/>
      <c r="P85" s="120"/>
      <c r="Q85" s="121"/>
      <c r="R85" s="119"/>
    </row>
    <row r="86" spans="1:20" ht="30" customHeight="1" thickBot="1">
      <c r="A86" s="123" t="s">
        <v>59</v>
      </c>
      <c r="B86" s="134"/>
      <c r="C86" s="134"/>
      <c r="D86" s="49">
        <v>0</v>
      </c>
      <c r="E86" s="130">
        <v>0</v>
      </c>
      <c r="F86" s="131"/>
      <c r="G86" s="52">
        <v>0</v>
      </c>
      <c r="H86" s="125">
        <v>0</v>
      </c>
      <c r="I86" s="125"/>
      <c r="J86" s="125">
        <v>0</v>
      </c>
      <c r="K86" s="125"/>
      <c r="L86" s="50">
        <v>0</v>
      </c>
      <c r="M86" s="53">
        <f>SUM(G86:L86)</f>
        <v>0</v>
      </c>
      <c r="N86" s="51">
        <v>0</v>
      </c>
      <c r="O86" s="125">
        <v>0</v>
      </c>
      <c r="P86" s="125"/>
      <c r="Q86" s="50">
        <v>0</v>
      </c>
      <c r="R86" s="53">
        <f>D86-E86-M86-N86-O86-Q86</f>
        <v>0</v>
      </c>
      <c r="T86" s="11"/>
    </row>
    <row r="87" spans="1:20" ht="30" customHeight="1" thickBot="1">
      <c r="A87" s="123" t="s">
        <v>16</v>
      </c>
      <c r="B87" s="134"/>
      <c r="C87" s="134"/>
      <c r="D87" s="54">
        <f>SUM(E87:L87)</f>
        <v>12585</v>
      </c>
      <c r="E87" s="126">
        <v>0</v>
      </c>
      <c r="F87" s="127"/>
      <c r="G87" s="57">
        <v>0</v>
      </c>
      <c r="H87" s="103">
        <v>3390</v>
      </c>
      <c r="I87" s="103"/>
      <c r="J87" s="103">
        <v>6755</v>
      </c>
      <c r="K87" s="103"/>
      <c r="L87" s="55">
        <v>2440</v>
      </c>
      <c r="M87" s="58">
        <f>SUM(G87:L87)</f>
        <v>12585</v>
      </c>
      <c r="N87" s="56">
        <v>0</v>
      </c>
      <c r="O87" s="103">
        <v>0</v>
      </c>
      <c r="P87" s="103"/>
      <c r="Q87" s="55">
        <v>0</v>
      </c>
      <c r="R87" s="58">
        <v>0</v>
      </c>
      <c r="T87" s="11"/>
    </row>
    <row r="88" spans="1:20" ht="30" customHeight="1" thickBot="1">
      <c r="A88" s="123" t="s">
        <v>60</v>
      </c>
      <c r="B88" s="134"/>
      <c r="C88" s="134"/>
      <c r="D88" s="54">
        <f>SUM(E88:L88)</f>
        <v>4195</v>
      </c>
      <c r="E88" s="126">
        <v>1911</v>
      </c>
      <c r="F88" s="127"/>
      <c r="G88" s="57">
        <v>0</v>
      </c>
      <c r="H88" s="103">
        <v>610</v>
      </c>
      <c r="I88" s="103"/>
      <c r="J88" s="103">
        <v>1245</v>
      </c>
      <c r="K88" s="103"/>
      <c r="L88" s="55">
        <v>429</v>
      </c>
      <c r="M88" s="58">
        <f>SUM(G88:L88)</f>
        <v>2284</v>
      </c>
      <c r="N88" s="56">
        <v>0</v>
      </c>
      <c r="O88" s="103">
        <v>0</v>
      </c>
      <c r="P88" s="103"/>
      <c r="Q88" s="55">
        <v>0</v>
      </c>
      <c r="R88" s="58">
        <f>D88-E88-M88-N88-O88-Q88</f>
        <v>0</v>
      </c>
      <c r="T88" s="11"/>
    </row>
    <row r="89" spans="1:20" ht="27" customHeight="1" thickBot="1">
      <c r="A89" s="123" t="s">
        <v>22</v>
      </c>
      <c r="B89" s="134"/>
      <c r="C89" s="134"/>
      <c r="D89" s="59">
        <f>SUM(D86:D88)</f>
        <v>16780</v>
      </c>
      <c r="E89" s="128">
        <f>SUM(E86:E88)</f>
        <v>1911</v>
      </c>
      <c r="F89" s="129"/>
      <c r="G89" s="62">
        <f>SUM(G86:G88)</f>
        <v>0</v>
      </c>
      <c r="H89" s="124">
        <f>SUM(H86:H88)</f>
        <v>4000</v>
      </c>
      <c r="I89" s="124"/>
      <c r="J89" s="124">
        <f>SUM(J86:J88)</f>
        <v>8000</v>
      </c>
      <c r="K89" s="124"/>
      <c r="L89" s="60">
        <f>SUM(L86:L88)</f>
        <v>2869</v>
      </c>
      <c r="M89" s="63">
        <f>SUM(G89:L89)</f>
        <v>14869</v>
      </c>
      <c r="N89" s="61">
        <v>0</v>
      </c>
      <c r="O89" s="124">
        <v>0</v>
      </c>
      <c r="P89" s="124"/>
      <c r="Q89" s="61">
        <v>0</v>
      </c>
      <c r="R89" s="63">
        <f>D89-E89-M89-N89-O89-Q89</f>
        <v>0</v>
      </c>
      <c r="T89" s="11"/>
    </row>
    <row r="90" spans="1:20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T90" s="12"/>
    </row>
    <row r="91" spans="1:2" ht="15.75">
      <c r="A91" s="5" t="s">
        <v>69</v>
      </c>
      <c r="B91" s="5"/>
    </row>
    <row r="92" spans="1:2" ht="15.75">
      <c r="A92" s="5" t="s">
        <v>76</v>
      </c>
      <c r="B92" s="5"/>
    </row>
    <row r="93" spans="1:2" ht="15.75">
      <c r="A93" s="5" t="s">
        <v>75</v>
      </c>
      <c r="B93" s="5"/>
    </row>
    <row r="94" spans="1:9" ht="15.75">
      <c r="A94" s="5"/>
      <c r="B94" s="5"/>
      <c r="H94" s="29"/>
      <c r="I94" s="5"/>
    </row>
    <row r="95" spans="1:9" ht="15.75">
      <c r="A95" s="5" t="s">
        <v>36</v>
      </c>
      <c r="B95" s="5"/>
      <c r="H95" s="29"/>
      <c r="I95" s="5"/>
    </row>
    <row r="96" spans="1:8" s="5" customFormat="1" ht="15.75">
      <c r="A96" s="5" t="s">
        <v>37</v>
      </c>
      <c r="B96" s="135">
        <f>H75/100</f>
        <v>0.75</v>
      </c>
      <c r="C96" s="135"/>
      <c r="D96" s="135"/>
      <c r="H96" s="29"/>
    </row>
    <row r="98" spans="1:2" ht="15.75">
      <c r="A98" s="6" t="s">
        <v>14</v>
      </c>
      <c r="B98" s="6"/>
    </row>
    <row r="99" spans="1:2" ht="5.25" customHeight="1">
      <c r="A99" s="6"/>
      <c r="B99" s="6"/>
    </row>
    <row r="100" spans="1:2" ht="15.75">
      <c r="A100" s="13" t="s">
        <v>24</v>
      </c>
      <c r="B100" s="13"/>
    </row>
    <row r="101" spans="1:2" ht="15.75">
      <c r="A101" s="13" t="s">
        <v>25</v>
      </c>
      <c r="B101" s="13"/>
    </row>
    <row r="102" spans="1:2" ht="15.75">
      <c r="A102" s="13" t="s">
        <v>26</v>
      </c>
      <c r="B102" s="13"/>
    </row>
    <row r="103" spans="1:2" ht="15.75">
      <c r="A103" s="13" t="s">
        <v>27</v>
      </c>
      <c r="B103" s="13"/>
    </row>
    <row r="104" spans="1:2" ht="15.75">
      <c r="A104" s="13" t="s">
        <v>28</v>
      </c>
      <c r="B104" s="13"/>
    </row>
    <row r="105" spans="1:2" ht="15.75">
      <c r="A105" s="13" t="s">
        <v>29</v>
      </c>
      <c r="B105" s="13"/>
    </row>
    <row r="106" spans="1:2" ht="15.75">
      <c r="A106" s="13" t="s">
        <v>38</v>
      </c>
      <c r="B106" s="13"/>
    </row>
    <row r="107" spans="1:2" ht="15.75">
      <c r="A107" s="13" t="s">
        <v>77</v>
      </c>
      <c r="B107" s="13"/>
    </row>
    <row r="108" spans="1:2" ht="15.75">
      <c r="A108" s="13" t="s">
        <v>39</v>
      </c>
      <c r="B108" s="13"/>
    </row>
    <row r="109" spans="1:2" ht="15.75">
      <c r="A109" s="21" t="s">
        <v>30</v>
      </c>
      <c r="B109" s="21"/>
    </row>
    <row r="110" spans="1:2" ht="15.75">
      <c r="A110" s="13" t="s">
        <v>31</v>
      </c>
      <c r="B110" s="13"/>
    </row>
    <row r="111" spans="1:2" ht="12.75">
      <c r="A111" s="22"/>
      <c r="B111" s="22"/>
    </row>
    <row r="112" spans="1:2" ht="15.75">
      <c r="A112" s="5" t="s">
        <v>44</v>
      </c>
      <c r="B112" s="5"/>
    </row>
    <row r="113" spans="1:2" ht="15.75">
      <c r="A113" s="5" t="s">
        <v>43</v>
      </c>
      <c r="B113" s="5"/>
    </row>
    <row r="114" spans="1:2" ht="3.75" customHeight="1">
      <c r="A114" s="5"/>
      <c r="B114" s="5"/>
    </row>
    <row r="115" spans="1:2" ht="15.75">
      <c r="A115" s="23" t="s">
        <v>32</v>
      </c>
      <c r="B115" s="23"/>
    </row>
    <row r="116" spans="1:2" ht="15.75">
      <c r="A116" s="5" t="s">
        <v>72</v>
      </c>
      <c r="B116" s="5"/>
    </row>
    <row r="117" spans="1:2" ht="15.75">
      <c r="A117" s="5"/>
      <c r="B117" s="5"/>
    </row>
    <row r="118" spans="1:6" ht="15.75">
      <c r="A118" s="5" t="s">
        <v>15</v>
      </c>
      <c r="B118" s="5"/>
      <c r="C118" s="110"/>
      <c r="D118" s="110"/>
      <c r="E118" s="110"/>
      <c r="F118" s="110"/>
    </row>
    <row r="119" spans="1:12" ht="15.75" customHeight="1">
      <c r="A119" s="5"/>
      <c r="B119" s="5"/>
      <c r="D119" s="32"/>
      <c r="E119" s="32"/>
      <c r="F119" s="32"/>
      <c r="L119" s="15"/>
    </row>
    <row r="120" ht="15.75">
      <c r="L120" s="4" t="s">
        <v>98</v>
      </c>
    </row>
    <row r="121" ht="15.75">
      <c r="L121" s="4" t="s">
        <v>63</v>
      </c>
    </row>
  </sheetData>
  <sheetProtection selectLockedCells="1"/>
  <mergeCells count="84">
    <mergeCell ref="H54:J54"/>
    <mergeCell ref="H56:R56"/>
    <mergeCell ref="H82:K82"/>
    <mergeCell ref="H81:K81"/>
    <mergeCell ref="H64:J64"/>
    <mergeCell ref="H65:J65"/>
    <mergeCell ref="H66:J66"/>
    <mergeCell ref="H57:J57"/>
    <mergeCell ref="A89:C89"/>
    <mergeCell ref="A86:C86"/>
    <mergeCell ref="C118:F118"/>
    <mergeCell ref="B96:D96"/>
    <mergeCell ref="E87:F87"/>
    <mergeCell ref="A88:C88"/>
    <mergeCell ref="A87:C87"/>
    <mergeCell ref="B61:F61"/>
    <mergeCell ref="B63:G63"/>
    <mergeCell ref="B64:G64"/>
    <mergeCell ref="B65:G65"/>
    <mergeCell ref="B66:G66"/>
    <mergeCell ref="B67:G67"/>
    <mergeCell ref="B68:G68"/>
    <mergeCell ref="A73:G73"/>
    <mergeCell ref="H86:I86"/>
    <mergeCell ref="H88:I88"/>
    <mergeCell ref="E88:F88"/>
    <mergeCell ref="E89:F89"/>
    <mergeCell ref="H89:I89"/>
    <mergeCell ref="E86:F86"/>
    <mergeCell ref="O89:P89"/>
    <mergeCell ref="J89:K89"/>
    <mergeCell ref="J86:K86"/>
    <mergeCell ref="O86:P86"/>
    <mergeCell ref="O88:P88"/>
    <mergeCell ref="J88:K88"/>
    <mergeCell ref="O87:P87"/>
    <mergeCell ref="R84:R85"/>
    <mergeCell ref="J85:K85"/>
    <mergeCell ref="O84:P85"/>
    <mergeCell ref="Q84:Q85"/>
    <mergeCell ref="N84:N85"/>
    <mergeCell ref="M84:M85"/>
    <mergeCell ref="G84:L84"/>
    <mergeCell ref="H85:I85"/>
    <mergeCell ref="D21:R21"/>
    <mergeCell ref="F35:R35"/>
    <mergeCell ref="F37:R37"/>
    <mergeCell ref="H51:R53"/>
    <mergeCell ref="F38:R38"/>
    <mergeCell ref="C51:D52"/>
    <mergeCell ref="E33:F33"/>
    <mergeCell ref="F36:R36"/>
    <mergeCell ref="J47:L47"/>
    <mergeCell ref="J48:R49"/>
    <mergeCell ref="A74:G74"/>
    <mergeCell ref="A9:R9"/>
    <mergeCell ref="A12:R12"/>
    <mergeCell ref="A13:R13"/>
    <mergeCell ref="A44:R44"/>
    <mergeCell ref="H33:J33"/>
    <mergeCell ref="E23:F23"/>
    <mergeCell ref="E22:R22"/>
    <mergeCell ref="K23:R23"/>
    <mergeCell ref="E24:R26"/>
    <mergeCell ref="A84:C85"/>
    <mergeCell ref="E84:F85"/>
    <mergeCell ref="H67:J67"/>
    <mergeCell ref="H68:J68"/>
    <mergeCell ref="A75:G75"/>
    <mergeCell ref="A80:G80"/>
    <mergeCell ref="D84:D85"/>
    <mergeCell ref="A82:G82"/>
    <mergeCell ref="A79:G79"/>
    <mergeCell ref="A81:G81"/>
    <mergeCell ref="A10:R10"/>
    <mergeCell ref="A45:R45"/>
    <mergeCell ref="H63:J63"/>
    <mergeCell ref="H87:I87"/>
    <mergeCell ref="J87:K87"/>
    <mergeCell ref="H73:K73"/>
    <mergeCell ref="H74:K74"/>
    <mergeCell ref="H75:K75"/>
    <mergeCell ref="H79:K79"/>
    <mergeCell ref="H80:K80"/>
  </mergeCells>
  <conditionalFormatting sqref="D89:J89 R87:R89 B96:D96 L89:Q89 M87:M88 H75:K75 H81:K82">
    <cfRule type="cellIs" priority="1" dxfId="0" operator="equal" stopIfTrue="1">
      <formula>0</formula>
    </cfRule>
  </conditionalFormatting>
  <printOptions horizontalCentered="1" vertic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82" r:id="rId2"/>
  <headerFooter alignWithMargins="0">
    <oddFooter xml:space="preserve">&amp;C
&amp;R
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9"/>
  <sheetViews>
    <sheetView workbookViewId="0" topLeftCell="A1">
      <selection activeCell="F33" sqref="F33:R33"/>
    </sheetView>
  </sheetViews>
  <sheetFormatPr defaultColWidth="9.140625" defaultRowHeight="12.75"/>
  <cols>
    <col min="1" max="1" width="9.28125" style="8" customWidth="1"/>
    <col min="2" max="2" width="2.8515625" style="8" customWidth="1"/>
    <col min="3" max="3" width="4.7109375" style="8" customWidth="1"/>
    <col min="4" max="4" width="9.8515625" style="8" customWidth="1"/>
    <col min="5" max="5" width="5.140625" style="8" customWidth="1"/>
    <col min="6" max="6" width="6.140625" style="8" customWidth="1"/>
    <col min="7" max="7" width="8.8515625" style="8" customWidth="1"/>
    <col min="8" max="11" width="4.7109375" style="8" customWidth="1"/>
    <col min="12" max="14" width="8.8515625" style="8" customWidth="1"/>
    <col min="15" max="15" width="2.7109375" style="8" customWidth="1"/>
    <col min="16" max="16" width="6.8515625" style="8" customWidth="1"/>
    <col min="17" max="17" width="8.8515625" style="8" customWidth="1"/>
    <col min="18" max="18" width="10.00390625" style="8" customWidth="1"/>
    <col min="19" max="19" width="9.7109375" style="8" customWidth="1"/>
    <col min="20" max="16384" width="9.140625" style="8" customWidth="1"/>
  </cols>
  <sheetData>
    <row r="1" spans="7:19" ht="15.75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5" spans="15:18" ht="15.75">
      <c r="O5" s="3" t="s">
        <v>0</v>
      </c>
      <c r="P5" s="14"/>
      <c r="Q5" s="5" t="s">
        <v>70</v>
      </c>
      <c r="R5" s="5"/>
    </row>
    <row r="7" spans="1:19" ht="30">
      <c r="A7" s="93" t="s">
        <v>78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19"/>
    </row>
    <row r="8" spans="1:19" ht="15.75">
      <c r="A8" s="100" t="s">
        <v>79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"/>
    </row>
    <row r="9" ht="7.5" customHeight="1"/>
    <row r="10" spans="1:19" ht="15.75">
      <c r="A10" s="108" t="s">
        <v>34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6"/>
    </row>
    <row r="11" spans="1:19" ht="15.75" customHeight="1">
      <c r="A11" s="108" t="s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6"/>
    </row>
    <row r="12" spans="3:19" ht="15.7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11.25" customHeight="1"/>
    <row r="14" spans="3:16" ht="15.75">
      <c r="C14" s="7" t="s">
        <v>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5.75">
      <c r="C15" s="4" t="s">
        <v>97</v>
      </c>
      <c r="D15" s="2"/>
      <c r="E15" s="2"/>
      <c r="F15" s="2"/>
      <c r="G15" s="2"/>
      <c r="H15" s="2"/>
      <c r="I15" s="2"/>
      <c r="J15" s="2"/>
      <c r="K15" s="2"/>
      <c r="L15" s="2"/>
      <c r="M15" s="4" t="s">
        <v>33</v>
      </c>
      <c r="N15" s="2"/>
      <c r="O15" s="2"/>
      <c r="P15" s="2"/>
    </row>
    <row r="16" spans="3:16" ht="6.75" customHeight="1"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4:16" ht="15.75">
      <c r="D17" s="5" t="s">
        <v>57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6.75" customHeight="1">
      <c r="C18" s="4"/>
      <c r="D18" s="2"/>
      <c r="E18" s="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8" ht="15.75">
      <c r="C19" s="5"/>
      <c r="D19" s="112" t="s">
        <v>80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3:18" ht="15.75">
      <c r="C20" s="5"/>
      <c r="D20" s="5" t="s">
        <v>2</v>
      </c>
      <c r="E20" s="102" t="s">
        <v>81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3:18" ht="15.75">
      <c r="C21" s="5"/>
      <c r="D21" s="5" t="s">
        <v>4</v>
      </c>
      <c r="E21" s="110">
        <v>39051</v>
      </c>
      <c r="F21" s="110"/>
      <c r="G21" s="44" t="s">
        <v>62</v>
      </c>
      <c r="H21" s="44"/>
      <c r="I21" s="44"/>
      <c r="J21" s="44"/>
      <c r="K21" s="102" t="s">
        <v>82</v>
      </c>
      <c r="L21" s="102"/>
      <c r="M21" s="102"/>
      <c r="N21" s="102"/>
      <c r="O21" s="102"/>
      <c r="P21" s="102"/>
      <c r="Q21" s="102"/>
      <c r="R21" s="102"/>
    </row>
    <row r="22" spans="3:18" ht="15.75">
      <c r="C22" s="5"/>
      <c r="D22" s="5" t="s">
        <v>8</v>
      </c>
      <c r="E22" s="111" t="s">
        <v>83</v>
      </c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</row>
    <row r="23" spans="3:18" ht="15.75">
      <c r="C23" s="5"/>
      <c r="D23" s="5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3:18" ht="15.75">
      <c r="C24" s="5"/>
      <c r="D24" s="5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</row>
    <row r="25" spans="3:16" ht="15.75">
      <c r="C25" s="5"/>
      <c r="F25" s="9"/>
      <c r="G25" s="5"/>
      <c r="H25" s="5"/>
      <c r="I25" s="5"/>
      <c r="J25" s="5"/>
      <c r="K25" s="5"/>
      <c r="L25" s="5"/>
      <c r="M25" s="5" t="s">
        <v>3</v>
      </c>
      <c r="N25" s="5"/>
      <c r="O25" s="5"/>
      <c r="P25" s="5"/>
    </row>
    <row r="26" spans="3:16" ht="6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7" ht="15.75">
      <c r="C27" s="5"/>
      <c r="D27" s="5" t="s">
        <v>58</v>
      </c>
      <c r="E27" s="6"/>
      <c r="F27" s="5"/>
      <c r="G27" s="5"/>
    </row>
    <row r="28" spans="3:18" s="36" customFormat="1" ht="6" customHeight="1">
      <c r="C28" s="44"/>
      <c r="D28" s="44"/>
      <c r="E28" s="40"/>
      <c r="F28" s="44"/>
      <c r="G28" s="4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3:23" ht="15.75">
      <c r="C29" s="5"/>
      <c r="D29" s="47" t="s">
        <v>96</v>
      </c>
      <c r="E29" s="6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36"/>
      <c r="T29" s="36"/>
      <c r="U29" s="36"/>
      <c r="V29" s="36"/>
      <c r="W29" s="36"/>
    </row>
    <row r="30" spans="3:16" ht="15.75">
      <c r="C30" s="5"/>
      <c r="D30" s="6" t="s">
        <v>73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4"/>
    </row>
    <row r="31" spans="3:16" s="36" customFormat="1" ht="15.75">
      <c r="C31" s="44"/>
      <c r="D31" s="44"/>
      <c r="E31" s="116"/>
      <c r="F31" s="116"/>
      <c r="G31" s="44"/>
      <c r="H31" s="109"/>
      <c r="I31" s="89"/>
      <c r="J31" s="89"/>
      <c r="K31" s="24"/>
      <c r="M31" s="44" t="s">
        <v>5</v>
      </c>
      <c r="N31" s="44"/>
      <c r="O31" s="44"/>
      <c r="P31" s="44"/>
    </row>
    <row r="32" spans="3:16" ht="5.2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8" ht="15.75">
      <c r="C33" s="5"/>
      <c r="D33" s="6" t="s">
        <v>6</v>
      </c>
      <c r="E33" s="6"/>
      <c r="F33" s="112" t="s">
        <v>122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3:18" ht="15.75">
      <c r="C34" s="5"/>
      <c r="D34" s="4" t="s">
        <v>46</v>
      </c>
      <c r="E34" s="4"/>
      <c r="F34" s="102" t="s">
        <v>84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3:18" ht="15.75">
      <c r="C35" s="5"/>
      <c r="D35" s="4" t="s">
        <v>47</v>
      </c>
      <c r="E35" s="4"/>
      <c r="F35" s="113" t="s">
        <v>85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3:18" ht="15.75">
      <c r="C36" s="5"/>
      <c r="D36" s="5" t="s">
        <v>48</v>
      </c>
      <c r="E36" s="5"/>
      <c r="F36" s="102" t="s">
        <v>86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3:16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 t="s">
        <v>7</v>
      </c>
      <c r="N37" s="5"/>
      <c r="O37" s="5"/>
      <c r="P37" s="5"/>
    </row>
    <row r="38" spans="3:16" ht="3.7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ht="15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ht="14.2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2" spans="1:19" ht="22.5">
      <c r="A42" s="101" t="s">
        <v>65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20"/>
    </row>
    <row r="43" spans="1:19" ht="22.5">
      <c r="A43" s="101" t="s">
        <v>66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20"/>
    </row>
    <row r="44" spans="1:19" ht="22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</row>
    <row r="45" spans="9:12" ht="15.75">
      <c r="I45" s="45" t="s">
        <v>53</v>
      </c>
      <c r="J45" s="117">
        <v>46809000</v>
      </c>
      <c r="K45" s="117"/>
      <c r="L45" s="117"/>
    </row>
    <row r="46" spans="6:18" ht="15.75">
      <c r="F46" s="6"/>
      <c r="H46" s="6"/>
      <c r="I46" s="45" t="s">
        <v>42</v>
      </c>
      <c r="J46" s="118" t="s">
        <v>95</v>
      </c>
      <c r="K46" s="118"/>
      <c r="L46" s="118"/>
      <c r="M46" s="118"/>
      <c r="N46" s="118"/>
      <c r="O46" s="118"/>
      <c r="P46" s="118"/>
      <c r="Q46" s="118"/>
      <c r="R46" s="118"/>
    </row>
    <row r="47" spans="10:18" ht="19.5" customHeight="1">
      <c r="J47" s="118"/>
      <c r="K47" s="118"/>
      <c r="L47" s="118"/>
      <c r="M47" s="118"/>
      <c r="N47" s="118"/>
      <c r="O47" s="118"/>
      <c r="P47" s="118"/>
      <c r="Q47" s="118"/>
      <c r="R47" s="118"/>
    </row>
    <row r="48" ht="15.75">
      <c r="C48" s="6" t="s">
        <v>8</v>
      </c>
    </row>
    <row r="49" spans="3:18" ht="15.75" customHeight="1">
      <c r="C49" s="115" t="s">
        <v>9</v>
      </c>
      <c r="D49" s="115"/>
      <c r="E49" s="38"/>
      <c r="F49" s="39"/>
      <c r="G49" s="39"/>
      <c r="H49" s="114" t="s">
        <v>87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</row>
    <row r="50" spans="3:18" s="36" customFormat="1" ht="15.75" customHeight="1">
      <c r="C50" s="115"/>
      <c r="D50" s="115"/>
      <c r="E50" s="38"/>
      <c r="F50" s="39"/>
      <c r="G50" s="39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</row>
    <row r="51" spans="3:18" s="36" customFormat="1" ht="15.75" customHeight="1">
      <c r="C51" s="38"/>
      <c r="D51" s="38"/>
      <c r="E51" s="38"/>
      <c r="F51" s="39"/>
      <c r="G51" s="39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</row>
    <row r="52" spans="3:11" ht="15.75">
      <c r="C52" s="5" t="s">
        <v>74</v>
      </c>
      <c r="H52" s="113" t="s">
        <v>88</v>
      </c>
      <c r="I52" s="113"/>
      <c r="J52" s="113"/>
      <c r="K52" s="30"/>
    </row>
    <row r="53" spans="3:9" ht="15.75">
      <c r="C53" s="5" t="s">
        <v>10</v>
      </c>
      <c r="H53" s="15">
        <v>60</v>
      </c>
      <c r="I53" s="10"/>
    </row>
    <row r="54" spans="3:18" ht="15.75">
      <c r="C54" s="5" t="s">
        <v>11</v>
      </c>
      <c r="H54" s="102" t="s">
        <v>89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3:11" ht="15.75">
      <c r="C55" s="5"/>
      <c r="D55" s="5" t="s">
        <v>61</v>
      </c>
      <c r="H55" s="110">
        <v>38517</v>
      </c>
      <c r="I55" s="110"/>
      <c r="J55" s="110"/>
      <c r="K55" s="31"/>
    </row>
    <row r="56" spans="4:13" ht="15.75">
      <c r="D56" s="2"/>
      <c r="E56" s="2"/>
      <c r="F56" s="2"/>
      <c r="M56" s="4" t="s">
        <v>12</v>
      </c>
    </row>
    <row r="57" ht="15.75">
      <c r="C57" s="6" t="s">
        <v>13</v>
      </c>
    </row>
    <row r="58" ht="13.5" customHeight="1"/>
    <row r="59" spans="2:6" ht="12.75" customHeight="1">
      <c r="B59" s="133" t="s">
        <v>49</v>
      </c>
      <c r="C59" s="133"/>
      <c r="D59" s="133"/>
      <c r="E59" s="133"/>
      <c r="F59" s="133"/>
    </row>
    <row r="60" ht="15.75" customHeight="1">
      <c r="C60" s="6"/>
    </row>
    <row r="61" spans="2:10" ht="15.75" customHeight="1">
      <c r="B61" s="132" t="s">
        <v>50</v>
      </c>
      <c r="C61" s="132"/>
      <c r="D61" s="132"/>
      <c r="E61" s="132"/>
      <c r="F61" s="132"/>
      <c r="G61" s="132"/>
      <c r="H61" s="102">
        <v>2005</v>
      </c>
      <c r="I61" s="102"/>
      <c r="J61" s="102"/>
    </row>
    <row r="62" spans="2:10" ht="15.75" customHeight="1">
      <c r="B62" s="132" t="s">
        <v>51</v>
      </c>
      <c r="C62" s="132"/>
      <c r="D62" s="132"/>
      <c r="E62" s="132"/>
      <c r="F62" s="132"/>
      <c r="G62" s="132"/>
      <c r="H62" s="102">
        <v>2007</v>
      </c>
      <c r="I62" s="102"/>
      <c r="J62" s="102"/>
    </row>
    <row r="63" spans="2:10" ht="15.75" customHeight="1">
      <c r="B63" s="132" t="s">
        <v>52</v>
      </c>
      <c r="C63" s="132"/>
      <c r="D63" s="132"/>
      <c r="E63" s="132"/>
      <c r="F63" s="132"/>
      <c r="G63" s="132"/>
      <c r="H63" s="102">
        <v>2005</v>
      </c>
      <c r="I63" s="102"/>
      <c r="J63" s="102"/>
    </row>
    <row r="64" spans="2:10" ht="15.75" customHeight="1">
      <c r="B64" s="132"/>
      <c r="C64" s="132"/>
      <c r="D64" s="132"/>
      <c r="E64" s="132"/>
      <c r="F64" s="132"/>
      <c r="G64" s="132"/>
      <c r="H64" s="89"/>
      <c r="I64" s="89"/>
      <c r="J64" s="89"/>
    </row>
    <row r="65" spans="2:10" ht="15.75" customHeight="1">
      <c r="B65" s="132"/>
      <c r="C65" s="132"/>
      <c r="D65" s="132"/>
      <c r="E65" s="132"/>
      <c r="F65" s="132"/>
      <c r="G65" s="132"/>
      <c r="H65" s="89"/>
      <c r="I65" s="89"/>
      <c r="J65" s="89"/>
    </row>
    <row r="66" spans="2:10" ht="15.75" customHeight="1">
      <c r="B66" s="132"/>
      <c r="C66" s="132"/>
      <c r="D66" s="132"/>
      <c r="E66" s="132"/>
      <c r="F66" s="132"/>
      <c r="G66" s="132"/>
      <c r="H66" s="89"/>
      <c r="I66" s="89"/>
      <c r="J66" s="89"/>
    </row>
    <row r="67" spans="3:9" ht="15.75" customHeight="1">
      <c r="C67" s="4"/>
      <c r="D67" s="4"/>
      <c r="E67" s="4"/>
      <c r="F67" s="4"/>
      <c r="G67" s="4"/>
      <c r="H67" s="24"/>
      <c r="I67" s="24"/>
    </row>
    <row r="68" spans="1:2" ht="15.75">
      <c r="A68" s="6" t="s">
        <v>41</v>
      </c>
      <c r="B68" s="6"/>
    </row>
    <row r="70" spans="1:7" ht="16.5" thickBot="1">
      <c r="A70" s="6" t="s">
        <v>45</v>
      </c>
      <c r="B70" s="6"/>
      <c r="G70" s="40"/>
    </row>
    <row r="71" spans="1:20" ht="30" customHeight="1" thickBot="1">
      <c r="A71" s="90" t="s">
        <v>56</v>
      </c>
      <c r="B71" s="91"/>
      <c r="C71" s="91"/>
      <c r="D71" s="91"/>
      <c r="E71" s="91"/>
      <c r="F71" s="91"/>
      <c r="G71" s="91"/>
      <c r="H71" s="104">
        <v>185000000</v>
      </c>
      <c r="I71" s="105"/>
      <c r="J71" s="105"/>
      <c r="K71" s="106"/>
      <c r="L71" s="42"/>
      <c r="M71" s="33"/>
      <c r="N71" s="33"/>
      <c r="O71" s="33"/>
      <c r="P71" s="33"/>
      <c r="Q71" s="33"/>
      <c r="R71" s="33"/>
      <c r="T71" s="11"/>
    </row>
    <row r="72" spans="1:20" s="25" customFormat="1" ht="30" customHeight="1" thickBot="1">
      <c r="A72" s="90" t="s">
        <v>55</v>
      </c>
      <c r="B72" s="91"/>
      <c r="C72" s="91"/>
      <c r="D72" s="91"/>
      <c r="E72" s="91"/>
      <c r="F72" s="91"/>
      <c r="G72" s="91"/>
      <c r="H72" s="107">
        <v>138750000</v>
      </c>
      <c r="I72" s="94"/>
      <c r="J72" s="94"/>
      <c r="K72" s="95"/>
      <c r="L72" s="42"/>
      <c r="M72" s="34"/>
      <c r="N72" s="34"/>
      <c r="O72" s="34"/>
      <c r="P72" s="34"/>
      <c r="Q72" s="34"/>
      <c r="R72" s="34"/>
      <c r="T72" s="26"/>
    </row>
    <row r="73" spans="1:20" s="25" customFormat="1" ht="30" customHeight="1" thickBot="1">
      <c r="A73" s="90" t="s">
        <v>35</v>
      </c>
      <c r="B73" s="91"/>
      <c r="C73" s="91"/>
      <c r="D73" s="91"/>
      <c r="E73" s="91"/>
      <c r="F73" s="91"/>
      <c r="G73" s="91"/>
      <c r="H73" s="96">
        <f>FLOOR(IF(H71=0,0,H72/H71*100),0.01)</f>
        <v>75</v>
      </c>
      <c r="I73" s="97"/>
      <c r="J73" s="97"/>
      <c r="K73" s="98"/>
      <c r="L73" s="41"/>
      <c r="M73" s="35"/>
      <c r="N73" s="35"/>
      <c r="O73" s="35"/>
      <c r="P73" s="35"/>
      <c r="Q73" s="35"/>
      <c r="R73" s="35"/>
      <c r="T73" s="26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5.75">
      <c r="A75" s="7" t="s">
        <v>71</v>
      </c>
      <c r="B75" s="7"/>
      <c r="C75" s="10"/>
      <c r="D75" s="10"/>
      <c r="E75" s="10"/>
      <c r="F75" s="10"/>
      <c r="G75" s="10"/>
    </row>
    <row r="76" spans="1:7" ht="6" customHeight="1" thickBot="1">
      <c r="A76" s="10"/>
      <c r="B76" s="10"/>
      <c r="C76" s="10"/>
      <c r="D76" s="10"/>
      <c r="E76" s="10"/>
      <c r="F76" s="10"/>
      <c r="G76" s="10"/>
    </row>
    <row r="77" spans="1:20" ht="30" customHeight="1" thickBot="1">
      <c r="A77" s="90" t="s">
        <v>54</v>
      </c>
      <c r="B77" s="91"/>
      <c r="C77" s="91"/>
      <c r="D77" s="91"/>
      <c r="E77" s="91"/>
      <c r="F77" s="91"/>
      <c r="G77" s="91"/>
      <c r="H77" s="104">
        <v>157198000</v>
      </c>
      <c r="I77" s="105"/>
      <c r="J77" s="105"/>
      <c r="K77" s="106"/>
      <c r="L77" s="42"/>
      <c r="M77" s="33"/>
      <c r="N77" s="33"/>
      <c r="O77" s="33"/>
      <c r="P77" s="33"/>
      <c r="Q77" s="33"/>
      <c r="R77" s="33"/>
      <c r="T77" s="11"/>
    </row>
    <row r="78" spans="1:20" ht="30" customHeight="1" thickBot="1">
      <c r="A78" s="90" t="s">
        <v>56</v>
      </c>
      <c r="B78" s="91"/>
      <c r="C78" s="91"/>
      <c r="D78" s="91"/>
      <c r="E78" s="91"/>
      <c r="F78" s="91"/>
      <c r="G78" s="91"/>
      <c r="H78" s="99">
        <v>157198000</v>
      </c>
      <c r="I78" s="82"/>
      <c r="J78" s="82"/>
      <c r="K78" s="83"/>
      <c r="L78" s="42"/>
      <c r="M78" s="33"/>
      <c r="N78" s="33"/>
      <c r="O78" s="33"/>
      <c r="P78" s="33"/>
      <c r="Q78" s="33"/>
      <c r="R78" s="33"/>
      <c r="T78" s="11"/>
    </row>
    <row r="79" spans="1:20" s="25" customFormat="1" ht="30" customHeight="1" thickBot="1">
      <c r="A79" s="90" t="s">
        <v>55</v>
      </c>
      <c r="B79" s="91"/>
      <c r="C79" s="91"/>
      <c r="D79" s="91"/>
      <c r="E79" s="91"/>
      <c r="F79" s="91"/>
      <c r="G79" s="91"/>
      <c r="H79" s="136">
        <f>FLOOR(IF(H78=0,0,MIN(H78*H72/H71,H72)),1)</f>
        <v>117898500</v>
      </c>
      <c r="I79" s="137"/>
      <c r="J79" s="137"/>
      <c r="K79" s="138"/>
      <c r="L79" s="43"/>
      <c r="M79" s="34"/>
      <c r="N79" s="34"/>
      <c r="O79" s="34"/>
      <c r="P79" s="34"/>
      <c r="Q79" s="34"/>
      <c r="R79" s="34"/>
      <c r="T79" s="26"/>
    </row>
    <row r="80" spans="1:20" s="25" customFormat="1" ht="30" customHeight="1" thickBot="1">
      <c r="A80" s="90" t="s">
        <v>35</v>
      </c>
      <c r="B80" s="91"/>
      <c r="C80" s="91"/>
      <c r="D80" s="91"/>
      <c r="E80" s="91"/>
      <c r="F80" s="91"/>
      <c r="G80" s="91"/>
      <c r="H80" s="96">
        <f>FLOOR(IF(H78=0,0,MIN(H79/H78*100,H72/H71*100)),0.01)</f>
        <v>75</v>
      </c>
      <c r="I80" s="97"/>
      <c r="J80" s="97"/>
      <c r="K80" s="98"/>
      <c r="L80" s="41"/>
      <c r="M80" s="35"/>
      <c r="N80" s="35"/>
      <c r="O80" s="35"/>
      <c r="P80" s="35"/>
      <c r="Q80" s="35"/>
      <c r="R80" s="35"/>
      <c r="T80" s="26"/>
    </row>
    <row r="81" spans="1:20" ht="9" customHeight="1" thickBot="1">
      <c r="A81" s="17"/>
      <c r="B81" s="17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T81" s="11"/>
    </row>
    <row r="82" spans="1:18" ht="25.5" customHeight="1" thickBot="1">
      <c r="A82" s="84" t="s">
        <v>64</v>
      </c>
      <c r="B82" s="84"/>
      <c r="C82" s="84"/>
      <c r="D82" s="92" t="s">
        <v>17</v>
      </c>
      <c r="E82" s="85" t="s">
        <v>68</v>
      </c>
      <c r="F82" s="86"/>
      <c r="G82" s="84">
        <v>2007</v>
      </c>
      <c r="H82" s="84"/>
      <c r="I82" s="84"/>
      <c r="J82" s="84"/>
      <c r="K82" s="84"/>
      <c r="L82" s="123"/>
      <c r="M82" s="84" t="s">
        <v>67</v>
      </c>
      <c r="N82" s="86">
        <v>2008</v>
      </c>
      <c r="O82" s="119">
        <v>2009</v>
      </c>
      <c r="P82" s="119"/>
      <c r="Q82" s="85">
        <v>2010</v>
      </c>
      <c r="R82" s="84" t="s">
        <v>23</v>
      </c>
    </row>
    <row r="83" spans="1:18" ht="24" customHeight="1" thickBot="1">
      <c r="A83" s="84"/>
      <c r="B83" s="84"/>
      <c r="C83" s="84"/>
      <c r="D83" s="86"/>
      <c r="E83" s="87"/>
      <c r="F83" s="88"/>
      <c r="G83" s="27" t="s">
        <v>18</v>
      </c>
      <c r="H83" s="119" t="s">
        <v>19</v>
      </c>
      <c r="I83" s="119"/>
      <c r="J83" s="119" t="s">
        <v>20</v>
      </c>
      <c r="K83" s="119"/>
      <c r="L83" s="28" t="s">
        <v>21</v>
      </c>
      <c r="M83" s="119"/>
      <c r="N83" s="122"/>
      <c r="O83" s="120"/>
      <c r="P83" s="120"/>
      <c r="Q83" s="121"/>
      <c r="R83" s="119"/>
    </row>
    <row r="84" spans="1:20" ht="30" customHeight="1" thickBot="1">
      <c r="A84" s="123" t="s">
        <v>59</v>
      </c>
      <c r="B84" s="134"/>
      <c r="C84" s="134"/>
      <c r="D84" s="49">
        <v>0</v>
      </c>
      <c r="E84" s="130">
        <v>0</v>
      </c>
      <c r="F84" s="131"/>
      <c r="G84" s="52">
        <v>0</v>
      </c>
      <c r="H84" s="125">
        <v>0</v>
      </c>
      <c r="I84" s="125"/>
      <c r="J84" s="125">
        <v>0</v>
      </c>
      <c r="K84" s="125"/>
      <c r="L84" s="50">
        <v>0</v>
      </c>
      <c r="M84" s="53">
        <f>SUM(G84:L84)</f>
        <v>0</v>
      </c>
      <c r="N84" s="51">
        <v>0</v>
      </c>
      <c r="O84" s="125">
        <v>0</v>
      </c>
      <c r="P84" s="125"/>
      <c r="Q84" s="50">
        <v>0</v>
      </c>
      <c r="R84" s="53">
        <f>D84-E84-M84-N84-O84-Q84</f>
        <v>0</v>
      </c>
      <c r="T84" s="11"/>
    </row>
    <row r="85" spans="1:20" ht="30" customHeight="1" thickBot="1">
      <c r="A85" s="123" t="s">
        <v>16</v>
      </c>
      <c r="B85" s="134"/>
      <c r="C85" s="134"/>
      <c r="D85" s="54">
        <f>SUM(E85:L85)</f>
        <v>83299</v>
      </c>
      <c r="E85" s="126">
        <v>36490</v>
      </c>
      <c r="F85" s="127"/>
      <c r="G85" s="57">
        <v>0</v>
      </c>
      <c r="H85" s="103">
        <v>0</v>
      </c>
      <c r="I85" s="103"/>
      <c r="J85" s="103">
        <v>42500</v>
      </c>
      <c r="K85" s="103"/>
      <c r="L85" s="55">
        <v>4309</v>
      </c>
      <c r="M85" s="58">
        <f>SUM(G85:L85)</f>
        <v>46809</v>
      </c>
      <c r="N85" s="56">
        <v>0</v>
      </c>
      <c r="O85" s="103">
        <v>0</v>
      </c>
      <c r="P85" s="103"/>
      <c r="Q85" s="55">
        <v>0</v>
      </c>
      <c r="R85" s="58">
        <f>D85-E85-M85-N85-O85-Q85</f>
        <v>0</v>
      </c>
      <c r="T85" s="11"/>
    </row>
    <row r="86" spans="1:20" ht="30" customHeight="1" thickBot="1">
      <c r="A86" s="123" t="s">
        <v>60</v>
      </c>
      <c r="B86" s="134"/>
      <c r="C86" s="134"/>
      <c r="D86" s="54">
        <f>SUM(E86:L86)</f>
        <v>73899</v>
      </c>
      <c r="E86" s="126">
        <v>63964</v>
      </c>
      <c r="F86" s="127"/>
      <c r="G86" s="57">
        <v>7435</v>
      </c>
      <c r="H86" s="103">
        <v>2500</v>
      </c>
      <c r="I86" s="103"/>
      <c r="J86" s="103">
        <v>0</v>
      </c>
      <c r="K86" s="103"/>
      <c r="L86" s="55">
        <v>0</v>
      </c>
      <c r="M86" s="58">
        <f>SUM(G86:L86)</f>
        <v>9935</v>
      </c>
      <c r="N86" s="56">
        <v>0</v>
      </c>
      <c r="O86" s="103">
        <v>0</v>
      </c>
      <c r="P86" s="103"/>
      <c r="Q86" s="55">
        <v>0</v>
      </c>
      <c r="R86" s="58">
        <f>D86-E86-M86-N86-O86-Q86</f>
        <v>0</v>
      </c>
      <c r="T86" s="11"/>
    </row>
    <row r="87" spans="1:20" ht="27" customHeight="1" thickBot="1">
      <c r="A87" s="123" t="s">
        <v>22</v>
      </c>
      <c r="B87" s="134"/>
      <c r="C87" s="134"/>
      <c r="D87" s="59">
        <f>SUM(D84:D86)</f>
        <v>157198</v>
      </c>
      <c r="E87" s="128">
        <f>SUM(E84:F86)</f>
        <v>100454</v>
      </c>
      <c r="F87" s="129"/>
      <c r="G87" s="62">
        <f>SUM(G84:G86)</f>
        <v>7435</v>
      </c>
      <c r="H87" s="124">
        <f>SUM(H84:I86)</f>
        <v>2500</v>
      </c>
      <c r="I87" s="124"/>
      <c r="J87" s="124">
        <f>SUM(J84:K86)</f>
        <v>42500</v>
      </c>
      <c r="K87" s="124"/>
      <c r="L87" s="60">
        <f>SUM(L84:L86)</f>
        <v>4309</v>
      </c>
      <c r="M87" s="63">
        <f>SUM(M84:M86)</f>
        <v>56744</v>
      </c>
      <c r="N87" s="61">
        <v>0</v>
      </c>
      <c r="O87" s="124">
        <v>0</v>
      </c>
      <c r="P87" s="124"/>
      <c r="Q87" s="61">
        <v>0</v>
      </c>
      <c r="R87" s="63">
        <f>D87-E87-M87-N87-O87-Q87</f>
        <v>0</v>
      </c>
      <c r="T87" s="11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T88" s="12"/>
    </row>
    <row r="89" spans="1:2" ht="15.75">
      <c r="A89" s="5" t="s">
        <v>69</v>
      </c>
      <c r="B89" s="5"/>
    </row>
    <row r="90" spans="1:2" ht="15.75">
      <c r="A90" s="5" t="s">
        <v>76</v>
      </c>
      <c r="B90" s="5"/>
    </row>
    <row r="91" spans="1:2" ht="15.75">
      <c r="A91" s="5" t="s">
        <v>75</v>
      </c>
      <c r="B91" s="5"/>
    </row>
    <row r="92" spans="1:9" ht="15.75">
      <c r="A92" s="5"/>
      <c r="B92" s="5"/>
      <c r="H92" s="29"/>
      <c r="I92" s="5"/>
    </row>
    <row r="93" spans="1:9" ht="15.75">
      <c r="A93" s="5" t="s">
        <v>36</v>
      </c>
      <c r="B93" s="5"/>
      <c r="H93" s="29"/>
      <c r="I93" s="5"/>
    </row>
    <row r="94" spans="1:8" s="5" customFormat="1" ht="15.75">
      <c r="A94" s="5" t="s">
        <v>37</v>
      </c>
      <c r="B94" s="135">
        <f>H73/100</f>
        <v>0.75</v>
      </c>
      <c r="C94" s="135"/>
      <c r="D94" s="135"/>
      <c r="H94" s="29"/>
    </row>
    <row r="96" spans="1:2" ht="15.75">
      <c r="A96" s="6" t="s">
        <v>14</v>
      </c>
      <c r="B96" s="6"/>
    </row>
    <row r="97" spans="1:2" ht="5.25" customHeight="1">
      <c r="A97" s="6"/>
      <c r="B97" s="6"/>
    </row>
    <row r="98" spans="1:2" ht="15.75">
      <c r="A98" s="13" t="s">
        <v>24</v>
      </c>
      <c r="B98" s="13"/>
    </row>
    <row r="99" spans="1:2" ht="15.75">
      <c r="A99" s="13" t="s">
        <v>25</v>
      </c>
      <c r="B99" s="13"/>
    </row>
    <row r="100" spans="1:2" ht="15.75">
      <c r="A100" s="13" t="s">
        <v>26</v>
      </c>
      <c r="B100" s="13"/>
    </row>
    <row r="101" spans="1:2" ht="15.75">
      <c r="A101" s="13" t="s">
        <v>27</v>
      </c>
      <c r="B101" s="13"/>
    </row>
    <row r="102" spans="1:2" ht="15.75">
      <c r="A102" s="13" t="s">
        <v>28</v>
      </c>
      <c r="B102" s="13"/>
    </row>
    <row r="103" spans="1:2" ht="15.75">
      <c r="A103" s="13" t="s">
        <v>29</v>
      </c>
      <c r="B103" s="13"/>
    </row>
    <row r="104" spans="1:2" ht="15.75">
      <c r="A104" s="13" t="s">
        <v>38</v>
      </c>
      <c r="B104" s="13"/>
    </row>
    <row r="105" spans="1:2" ht="15.75">
      <c r="A105" s="13" t="s">
        <v>77</v>
      </c>
      <c r="B105" s="13"/>
    </row>
    <row r="106" spans="1:2" ht="15.75">
      <c r="A106" s="13" t="s">
        <v>39</v>
      </c>
      <c r="B106" s="13"/>
    </row>
    <row r="107" spans="1:2" ht="15.75">
      <c r="A107" s="21" t="s">
        <v>30</v>
      </c>
      <c r="B107" s="21"/>
    </row>
    <row r="108" spans="1:2" ht="15.75">
      <c r="A108" s="13" t="s">
        <v>31</v>
      </c>
      <c r="B108" s="13"/>
    </row>
    <row r="109" spans="1:2" ht="12.75">
      <c r="A109" s="22"/>
      <c r="B109" s="22"/>
    </row>
    <row r="110" spans="1:2" ht="15.75">
      <c r="A110" s="5" t="s">
        <v>44</v>
      </c>
      <c r="B110" s="5"/>
    </row>
    <row r="111" spans="1:2" ht="15.75">
      <c r="A111" s="5" t="s">
        <v>43</v>
      </c>
      <c r="B111" s="5"/>
    </row>
    <row r="112" spans="1:2" ht="3.75" customHeight="1">
      <c r="A112" s="5"/>
      <c r="B112" s="5"/>
    </row>
    <row r="113" spans="1:2" ht="15.75">
      <c r="A113" s="23" t="s">
        <v>32</v>
      </c>
      <c r="B113" s="23"/>
    </row>
    <row r="114" spans="1:2" ht="15.75">
      <c r="A114" s="5" t="s">
        <v>72</v>
      </c>
      <c r="B114" s="5"/>
    </row>
    <row r="115" spans="1:2" ht="15.75">
      <c r="A115" s="5"/>
      <c r="B115" s="5"/>
    </row>
    <row r="116" spans="1:6" ht="15.75">
      <c r="A116" s="5" t="s">
        <v>15</v>
      </c>
      <c r="B116" s="5"/>
      <c r="C116" s="110"/>
      <c r="D116" s="110"/>
      <c r="E116" s="110"/>
      <c r="F116" s="110"/>
    </row>
    <row r="117" spans="1:12" ht="15.75" customHeight="1">
      <c r="A117" s="5"/>
      <c r="B117" s="5"/>
      <c r="D117" s="32"/>
      <c r="E117" s="32"/>
      <c r="F117" s="32"/>
      <c r="L117" s="15"/>
    </row>
    <row r="118" ht="15.75">
      <c r="L118" s="4" t="s">
        <v>98</v>
      </c>
    </row>
    <row r="119" ht="15.75">
      <c r="L119" s="4" t="s">
        <v>63</v>
      </c>
    </row>
  </sheetData>
  <sheetProtection selectLockedCells="1"/>
  <mergeCells count="84">
    <mergeCell ref="H52:J52"/>
    <mergeCell ref="H54:R54"/>
    <mergeCell ref="H80:K80"/>
    <mergeCell ref="H79:K79"/>
    <mergeCell ref="H62:J62"/>
    <mergeCell ref="H63:J63"/>
    <mergeCell ref="H64:J64"/>
    <mergeCell ref="H55:J55"/>
    <mergeCell ref="A87:C87"/>
    <mergeCell ref="A84:C84"/>
    <mergeCell ref="C116:F116"/>
    <mergeCell ref="B94:D94"/>
    <mergeCell ref="E85:F85"/>
    <mergeCell ref="A86:C86"/>
    <mergeCell ref="A85:C85"/>
    <mergeCell ref="B59:F59"/>
    <mergeCell ref="B61:G61"/>
    <mergeCell ref="B62:G62"/>
    <mergeCell ref="B63:G63"/>
    <mergeCell ref="B64:G64"/>
    <mergeCell ref="B65:G65"/>
    <mergeCell ref="B66:G66"/>
    <mergeCell ref="A71:G71"/>
    <mergeCell ref="H84:I84"/>
    <mergeCell ref="H86:I86"/>
    <mergeCell ref="E86:F86"/>
    <mergeCell ref="E87:F87"/>
    <mergeCell ref="H87:I87"/>
    <mergeCell ref="E84:F84"/>
    <mergeCell ref="O87:P87"/>
    <mergeCell ref="J87:K87"/>
    <mergeCell ref="J84:K84"/>
    <mergeCell ref="O84:P84"/>
    <mergeCell ref="O86:P86"/>
    <mergeCell ref="J86:K86"/>
    <mergeCell ref="O85:P85"/>
    <mergeCell ref="R82:R83"/>
    <mergeCell ref="J83:K83"/>
    <mergeCell ref="O82:P83"/>
    <mergeCell ref="Q82:Q83"/>
    <mergeCell ref="N82:N83"/>
    <mergeCell ref="M82:M83"/>
    <mergeCell ref="G82:L82"/>
    <mergeCell ref="H83:I83"/>
    <mergeCell ref="D19:R19"/>
    <mergeCell ref="F33:R33"/>
    <mergeCell ref="F35:R35"/>
    <mergeCell ref="H49:R51"/>
    <mergeCell ref="F36:R36"/>
    <mergeCell ref="C49:D50"/>
    <mergeCell ref="E31:F31"/>
    <mergeCell ref="F34:R34"/>
    <mergeCell ref="J45:L45"/>
    <mergeCell ref="J46:R47"/>
    <mergeCell ref="A72:G72"/>
    <mergeCell ref="A7:R7"/>
    <mergeCell ref="A10:R10"/>
    <mergeCell ref="A11:R11"/>
    <mergeCell ref="A42:R42"/>
    <mergeCell ref="H31:J31"/>
    <mergeCell ref="E21:F21"/>
    <mergeCell ref="E20:R20"/>
    <mergeCell ref="K21:R21"/>
    <mergeCell ref="E22:R24"/>
    <mergeCell ref="A82:C83"/>
    <mergeCell ref="E82:F83"/>
    <mergeCell ref="H65:J65"/>
    <mergeCell ref="H66:J66"/>
    <mergeCell ref="A73:G73"/>
    <mergeCell ref="A78:G78"/>
    <mergeCell ref="D82:D83"/>
    <mergeCell ref="A80:G80"/>
    <mergeCell ref="A77:G77"/>
    <mergeCell ref="A79:G79"/>
    <mergeCell ref="A8:R8"/>
    <mergeCell ref="A43:R43"/>
    <mergeCell ref="H61:J61"/>
    <mergeCell ref="H85:I85"/>
    <mergeCell ref="J85:K85"/>
    <mergeCell ref="H71:K71"/>
    <mergeCell ref="H72:K72"/>
    <mergeCell ref="H73:K73"/>
    <mergeCell ref="H77:K77"/>
    <mergeCell ref="H78:K78"/>
  </mergeCells>
  <conditionalFormatting sqref="D87:J87 R85:R87 B94:D94 L87:Q87 M85:M86 H73:K73 H79:K80">
    <cfRule type="cellIs" priority="1" dxfId="0" operator="equal" stopIfTrue="1">
      <formula>0</formula>
    </cfRule>
  </conditionalFormatting>
  <printOptions horizontalCentered="1" vertic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82" r:id="rId2"/>
  <headerFooter alignWithMargins="0">
    <oddFooter xml:space="preserve">&amp;C
&amp;R
   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F7" sqref="F7"/>
    </sheetView>
  </sheetViews>
  <sheetFormatPr defaultColWidth="9.140625" defaultRowHeight="12.75"/>
  <cols>
    <col min="1" max="1" width="14.421875" style="64" customWidth="1"/>
    <col min="2" max="11" width="9.140625" style="64" customWidth="1"/>
    <col min="12" max="12" width="6.8515625" style="64" customWidth="1"/>
    <col min="13" max="13" width="9.00390625" style="64" customWidth="1"/>
    <col min="14" max="14" width="9.140625" style="64" customWidth="1"/>
    <col min="15" max="15" width="10.57421875" style="64" customWidth="1"/>
    <col min="16" max="16384" width="9.140625" style="64" customWidth="1"/>
  </cols>
  <sheetData>
    <row r="1" spans="12:15" ht="15.75">
      <c r="L1" s="65"/>
      <c r="M1" s="65"/>
      <c r="N1" s="65"/>
      <c r="O1" s="66" t="s">
        <v>101</v>
      </c>
    </row>
    <row r="3" spans="5:15" ht="22.5" customHeight="1">
      <c r="E3" s="150" t="s">
        <v>102</v>
      </c>
      <c r="F3" s="150"/>
      <c r="G3" s="150"/>
      <c r="H3" s="150"/>
      <c r="I3" s="150"/>
      <c r="J3" s="150"/>
      <c r="K3" s="150"/>
      <c r="L3" s="151" t="s">
        <v>103</v>
      </c>
      <c r="M3" s="152"/>
      <c r="N3" s="152"/>
      <c r="O3" s="153"/>
    </row>
    <row r="4" spans="5:15" ht="12.75" customHeight="1">
      <c r="E4" s="161" t="s">
        <v>104</v>
      </c>
      <c r="F4" s="162"/>
      <c r="G4" s="162"/>
      <c r="H4" s="162"/>
      <c r="I4" s="162"/>
      <c r="J4" s="162"/>
      <c r="K4" s="162"/>
      <c r="L4" s="154"/>
      <c r="M4" s="155"/>
      <c r="N4" s="155"/>
      <c r="O4" s="156"/>
    </row>
    <row r="5" spans="5:15" ht="12.75" customHeight="1">
      <c r="E5" s="162"/>
      <c r="F5" s="162"/>
      <c r="G5" s="162"/>
      <c r="H5" s="162"/>
      <c r="I5" s="162"/>
      <c r="J5" s="162"/>
      <c r="K5" s="162"/>
      <c r="L5" s="157"/>
      <c r="M5" s="158"/>
      <c r="N5" s="158"/>
      <c r="O5" s="159"/>
    </row>
    <row r="7" spans="1:10" ht="12.75">
      <c r="A7" s="67" t="s">
        <v>105</v>
      </c>
      <c r="F7" s="67" t="s">
        <v>121</v>
      </c>
      <c r="I7" s="67"/>
      <c r="J7" s="67"/>
    </row>
    <row r="8" spans="12:13" ht="12.75">
      <c r="L8" s="67"/>
      <c r="M8" s="68"/>
    </row>
    <row r="9" spans="1:13" ht="12.75">
      <c r="A9" s="67" t="s">
        <v>106</v>
      </c>
      <c r="B9" s="147">
        <v>564602216</v>
      </c>
      <c r="C9" s="148"/>
      <c r="E9" s="67" t="s">
        <v>107</v>
      </c>
      <c r="F9" s="147"/>
      <c r="G9" s="148"/>
      <c r="L9" s="67" t="s">
        <v>118</v>
      </c>
      <c r="M9" s="68" t="s">
        <v>108</v>
      </c>
    </row>
    <row r="10" ht="26.25" customHeight="1"/>
    <row r="11" spans="1:15" ht="25.5" customHeight="1">
      <c r="A11" s="160" t="s">
        <v>109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ht="13.5" thickBot="1"/>
    <row r="13" spans="1:15" ht="33.75" customHeight="1">
      <c r="A13" s="70" t="s">
        <v>110</v>
      </c>
      <c r="B13" s="145"/>
      <c r="C13" s="145"/>
      <c r="D13" s="145"/>
      <c r="E13" s="144" t="s">
        <v>111</v>
      </c>
      <c r="F13" s="145"/>
      <c r="G13" s="145"/>
      <c r="H13" s="145"/>
      <c r="I13" s="145"/>
      <c r="J13" s="146"/>
      <c r="K13" s="139" t="s">
        <v>112</v>
      </c>
      <c r="L13" s="140"/>
      <c r="M13" s="140"/>
      <c r="N13" s="140"/>
      <c r="O13" s="71"/>
    </row>
    <row r="14" spans="1:15" ht="33.75" customHeight="1" thickBot="1">
      <c r="A14" s="72" t="s">
        <v>113</v>
      </c>
      <c r="B14" s="143"/>
      <c r="C14" s="143"/>
      <c r="D14" s="143"/>
      <c r="E14" s="73" t="s">
        <v>114</v>
      </c>
      <c r="H14" s="64" t="s">
        <v>115</v>
      </c>
      <c r="K14" s="141"/>
      <c r="L14" s="142"/>
      <c r="M14" s="142"/>
      <c r="N14" s="142"/>
      <c r="O14" s="74"/>
    </row>
    <row r="15" spans="1:15" ht="33.75" customHeight="1">
      <c r="A15" s="70" t="s">
        <v>110</v>
      </c>
      <c r="B15" s="145"/>
      <c r="C15" s="145"/>
      <c r="D15" s="145"/>
      <c r="E15" s="144" t="s">
        <v>111</v>
      </c>
      <c r="F15" s="145"/>
      <c r="G15" s="145"/>
      <c r="H15" s="145"/>
      <c r="I15" s="145"/>
      <c r="J15" s="146"/>
      <c r="K15" s="139" t="s">
        <v>112</v>
      </c>
      <c r="L15" s="140"/>
      <c r="M15" s="140"/>
      <c r="N15" s="140"/>
      <c r="O15" s="71"/>
    </row>
    <row r="16" spans="1:15" ht="33.75" customHeight="1" thickBot="1">
      <c r="A16" s="72" t="s">
        <v>113</v>
      </c>
      <c r="B16" s="143"/>
      <c r="C16" s="143"/>
      <c r="D16" s="143"/>
      <c r="E16" s="73" t="s">
        <v>114</v>
      </c>
      <c r="H16" s="64" t="s">
        <v>115</v>
      </c>
      <c r="K16" s="141"/>
      <c r="L16" s="142"/>
      <c r="M16" s="142"/>
      <c r="N16" s="142"/>
      <c r="O16" s="75"/>
    </row>
    <row r="17" spans="1:15" ht="33.75" customHeight="1">
      <c r="A17" s="70" t="s">
        <v>110</v>
      </c>
      <c r="B17" s="145"/>
      <c r="C17" s="145"/>
      <c r="D17" s="145"/>
      <c r="E17" s="144" t="s">
        <v>111</v>
      </c>
      <c r="F17" s="145"/>
      <c r="G17" s="145"/>
      <c r="H17" s="145"/>
      <c r="I17" s="145"/>
      <c r="J17" s="146"/>
      <c r="K17" s="139" t="s">
        <v>112</v>
      </c>
      <c r="L17" s="140"/>
      <c r="M17" s="140"/>
      <c r="N17" s="140"/>
      <c r="O17" s="76"/>
    </row>
    <row r="18" spans="1:15" ht="33.75" customHeight="1" thickBot="1">
      <c r="A18" s="72" t="s">
        <v>113</v>
      </c>
      <c r="B18" s="143"/>
      <c r="C18" s="143"/>
      <c r="D18" s="143"/>
      <c r="E18" s="73" t="s">
        <v>114</v>
      </c>
      <c r="F18" s="77"/>
      <c r="G18" s="77"/>
      <c r="H18" s="77" t="s">
        <v>115</v>
      </c>
      <c r="I18" s="77"/>
      <c r="J18" s="78"/>
      <c r="K18" s="141"/>
      <c r="L18" s="142"/>
      <c r="M18" s="142"/>
      <c r="N18" s="142"/>
      <c r="O18" s="75"/>
    </row>
    <row r="20" ht="12.75">
      <c r="A20" s="79"/>
    </row>
    <row r="23" ht="12.75">
      <c r="L23" s="64" t="s">
        <v>116</v>
      </c>
    </row>
    <row r="24" spans="12:15" ht="12.75">
      <c r="L24" s="149" t="s">
        <v>117</v>
      </c>
      <c r="M24" s="149"/>
      <c r="N24" s="149"/>
      <c r="O24" s="149"/>
    </row>
    <row r="25" spans="12:15" ht="12.75">
      <c r="L25" s="149"/>
      <c r="M25" s="149"/>
      <c r="N25" s="149"/>
      <c r="O25" s="149"/>
    </row>
    <row r="26" spans="12:15" ht="12.75">
      <c r="L26" s="149"/>
      <c r="M26" s="149"/>
      <c r="N26" s="149"/>
      <c r="O26" s="149"/>
    </row>
    <row r="27" spans="12:15" ht="12.75">
      <c r="L27" s="69"/>
      <c r="M27" s="69"/>
      <c r="N27" s="69"/>
      <c r="O27" s="69"/>
    </row>
  </sheetData>
  <mergeCells count="19">
    <mergeCell ref="F9:G9"/>
    <mergeCell ref="L24:O26"/>
    <mergeCell ref="E3:K3"/>
    <mergeCell ref="L3:O5"/>
    <mergeCell ref="A11:O11"/>
    <mergeCell ref="E4:K5"/>
    <mergeCell ref="B9:C9"/>
    <mergeCell ref="B17:D17"/>
    <mergeCell ref="B14:D14"/>
    <mergeCell ref="E13:J13"/>
    <mergeCell ref="K17:N18"/>
    <mergeCell ref="B18:D18"/>
    <mergeCell ref="E17:J17"/>
    <mergeCell ref="K13:N14"/>
    <mergeCell ref="B15:D15"/>
    <mergeCell ref="K15:N16"/>
    <mergeCell ref="B16:D16"/>
    <mergeCell ref="E15:J15"/>
    <mergeCell ref="B13:D13"/>
  </mergeCells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Mirage1</dc:creator>
  <cp:keywords/>
  <dc:description/>
  <cp:lastModifiedBy>chrastova</cp:lastModifiedBy>
  <cp:lastPrinted>2007-06-05T10:12:25Z</cp:lastPrinted>
  <dcterms:created xsi:type="dcterms:W3CDTF">2006-02-09T14:46:18Z</dcterms:created>
  <dcterms:modified xsi:type="dcterms:W3CDTF">2007-06-13T11:32:45Z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