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11340" windowHeight="6540" activeTab="0"/>
  </bookViews>
  <sheets>
    <sheet name="ZK-03-2007-37, př. 2" sheetId="1" r:id="rId1"/>
  </sheets>
  <definedNames>
    <definedName name="_xlnm.Print_Titles" localSheetId="0">'ZK-03-2007-37, př. 2'!$6:$7</definedName>
    <definedName name="_xlnm.Print_Area" localSheetId="0">'ZK-03-2007-37, př. 2'!$A$1:$D$511</definedName>
  </definedNames>
  <calcPr fullCalcOnLoad="1"/>
</workbook>
</file>

<file path=xl/sharedStrings.xml><?xml version="1.0" encoding="utf-8"?>
<sst xmlns="http://schemas.openxmlformats.org/spreadsheetml/2006/main" count="1280" uniqueCount="948">
  <si>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</si>
  <si>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</si>
  <si>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</si>
  <si>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</si>
  <si>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</si>
  <si>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</si>
  <si>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</si>
  <si>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</si>
  <si>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</si>
  <si>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</si>
  <si>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</si>
  <si>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</si>
  <si>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</si>
  <si>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</si>
  <si>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</si>
  <si>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</si>
  <si>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</si>
  <si>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</si>
  <si>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</si>
  <si>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</si>
  <si>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</si>
  <si>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</si>
  <si>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</si>
  <si>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</si>
  <si>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</si>
  <si>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</si>
  <si>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</si>
  <si>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</si>
  <si>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</si>
  <si>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</si>
  <si>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</si>
  <si>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</si>
  <si>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</si>
  <si>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</si>
  <si>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</si>
  <si>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</si>
  <si>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</si>
  <si>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</si>
  <si>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</si>
  <si>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</si>
  <si>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</si>
  <si>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</si>
  <si>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</si>
  <si>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</si>
  <si>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</si>
  <si>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ZK-03-2007-37, př. 2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</si>
  <si>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</si>
  <si>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</si>
  <si>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</si>
  <si>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</si>
  <si>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</si>
  <si>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</si>
  <si>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</si>
  <si>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</si>
  <si>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</si>
  <si>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v tis. Kč</t>
  </si>
  <si>
    <t>Škola, školské zařízení</t>
  </si>
  <si>
    <t xml:space="preserve">NIV celkem    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</si>
  <si>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</si>
  <si>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</si>
  <si>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</si>
  <si>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</si>
  <si>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</si>
  <si>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</si>
  <si>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</si>
  <si>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</si>
  <si>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</si>
  <si>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</si>
  <si>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</si>
  <si>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</si>
  <si>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</si>
  <si>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</si>
  <si>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</si>
  <si>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</si>
  <si>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</si>
  <si>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</si>
  <si>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</si>
  <si>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</si>
  <si>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</si>
  <si>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</si>
  <si>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</si>
  <si>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</si>
  <si>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Dotace na přímé výdaje na vzdělávání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</si>
  <si>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</si>
  <si>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</si>
  <si>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</si>
  <si>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</si>
  <si>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</si>
  <si>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</si>
  <si>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</si>
  <si>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</si>
  <si>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</si>
  <si>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</si>
  <si>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</si>
  <si>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</si>
  <si>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</si>
  <si>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</si>
  <si>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</si>
  <si>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</si>
  <si>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</si>
  <si>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</si>
  <si>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Základní škola Sedletín, okres Havlíčkův Brod</t>
  </si>
  <si>
    <t>Sedletín 45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</si>
  <si>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</si>
  <si>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</si>
  <si>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</si>
  <si>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</si>
  <si>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</si>
  <si>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</si>
  <si>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</si>
  <si>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</si>
  <si>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</si>
  <si>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</si>
  <si>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Základní umělecká škola Chotěboř, Náměstí TGM 322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</si>
  <si>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</si>
  <si>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</si>
  <si>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</si>
  <si>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</si>
  <si>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</si>
  <si>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</si>
  <si>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</si>
  <si>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</si>
  <si>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</si>
  <si>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</si>
  <si>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</si>
  <si>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</si>
  <si>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</si>
  <si>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</si>
  <si>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</si>
  <si>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</si>
  <si>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</si>
  <si>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</si>
  <si>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</si>
  <si>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</si>
  <si>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</si>
  <si>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</si>
  <si>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</si>
  <si>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</si>
  <si>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</si>
  <si>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</si>
  <si>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</si>
  <si>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</si>
  <si>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</si>
  <si>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</si>
  <si>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</si>
  <si>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</si>
  <si>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</si>
  <si>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</si>
  <si>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</si>
  <si>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</si>
  <si>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</si>
  <si>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</si>
  <si>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</si>
  <si>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</si>
  <si>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</si>
  <si>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</si>
  <si>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</si>
  <si>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</si>
  <si>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</si>
  <si>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</si>
  <si>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</si>
  <si>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</si>
  <si>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</si>
  <si>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</si>
  <si>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</si>
  <si>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</si>
  <si>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</si>
  <si>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</si>
  <si>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</si>
  <si>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</si>
  <si>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</si>
  <si>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</si>
  <si>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</si>
  <si>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</si>
  <si>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</si>
  <si>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</si>
  <si>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</si>
  <si>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</si>
  <si>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</si>
  <si>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</si>
  <si>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</si>
  <si>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</si>
  <si>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</si>
  <si>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</si>
  <si>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</si>
  <si>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 xml:space="preserve">počet stran: 13 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</si>
  <si>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</si>
  <si>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</si>
  <si>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</si>
  <si>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</si>
  <si>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</si>
  <si>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</si>
  <si>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</si>
  <si>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</si>
  <si>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</si>
  <si>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</si>
  <si>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</si>
  <si>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</si>
  <si>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</si>
  <si>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</si>
  <si>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</si>
  <si>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</si>
  <si>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</si>
  <si>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</si>
  <si>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</si>
  <si>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</si>
  <si>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</si>
  <si>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</si>
  <si>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</si>
  <si>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</si>
  <si>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</si>
  <si>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</si>
  <si>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</si>
  <si>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</si>
  <si>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</si>
  <si>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</si>
  <si>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</si>
  <si>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</si>
  <si>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</si>
  <si>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</si>
  <si>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</si>
  <si>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</si>
  <si>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</si>
  <si>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</si>
  <si>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</si>
  <si>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</si>
  <si>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</si>
  <si>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</si>
  <si>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</si>
  <si>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</si>
  <si>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</si>
  <si>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</si>
  <si>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</si>
  <si>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</si>
  <si>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</si>
  <si>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</si>
  <si>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</si>
  <si>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</si>
  <si>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</si>
  <si>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</si>
  <si>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</si>
  <si>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</si>
  <si>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</si>
  <si>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</si>
  <si>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</si>
  <si>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</si>
  <si>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</si>
  <si>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</si>
  <si>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</si>
  <si>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</si>
  <si>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</si>
  <si>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</si>
  <si>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</si>
  <si>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</si>
  <si>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</si>
  <si>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</si>
  <si>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</si>
  <si>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</si>
  <si>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</si>
  <si>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</si>
  <si>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</si>
  <si>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</si>
  <si>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</si>
  <si>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</si>
  <si>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</si>
  <si>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</si>
  <si>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</si>
  <si>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</si>
  <si>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</si>
  <si>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</si>
  <si>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</si>
  <si>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</si>
  <si>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</si>
  <si>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</si>
  <si>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</si>
  <si>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</si>
  <si>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</si>
  <si>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</si>
  <si>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</si>
  <si>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</si>
  <si>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</si>
  <si>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</si>
  <si>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</si>
  <si>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</si>
  <si>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</si>
  <si>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</si>
  <si>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</si>
  <si>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</si>
  <si>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</si>
  <si>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</si>
  <si>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</si>
  <si>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</si>
  <si>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</si>
  <si>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</si>
  <si>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</si>
  <si>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</si>
  <si>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</si>
  <si>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</si>
  <si>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</si>
  <si>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</si>
  <si>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</si>
  <si>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</si>
  <si>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</si>
  <si>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</si>
  <si>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</si>
  <si>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Základní škola a mateřská škola Čáslavice-Sádek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</si>
  <si>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</si>
  <si>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</si>
  <si>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</si>
  <si>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</si>
  <si>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</si>
  <si>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</si>
  <si>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</si>
  <si>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</si>
  <si>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</si>
  <si>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</si>
  <si>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</si>
  <si>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</si>
  <si>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</si>
  <si>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</si>
  <si>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</si>
  <si>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</si>
  <si>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</si>
  <si>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</si>
  <si>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</si>
  <si>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</si>
  <si>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</si>
  <si>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</si>
  <si>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</si>
  <si>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</si>
  <si>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</si>
  <si>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</si>
  <si>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</si>
  <si>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</si>
  <si>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</si>
  <si>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</si>
  <si>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</si>
  <si>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</si>
  <si>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</si>
  <si>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</si>
  <si>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</si>
  <si>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</si>
  <si>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</si>
  <si>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</si>
  <si>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</si>
  <si>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</si>
  <si>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</si>
  <si>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</si>
  <si>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</si>
  <si>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</si>
  <si>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</si>
  <si>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</si>
  <si>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</si>
  <si>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</si>
  <si>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</si>
  <si>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</si>
  <si>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</si>
  <si>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</si>
  <si>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</si>
  <si>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</si>
  <si>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</si>
  <si>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</si>
  <si>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</si>
  <si>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</si>
  <si>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</si>
  <si>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</si>
  <si>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</si>
  <si>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</si>
  <si>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</si>
  <si>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</si>
  <si>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</si>
  <si>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</si>
  <si>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</si>
  <si>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</si>
  <si>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</si>
  <si>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</si>
  <si>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</si>
  <si>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</si>
  <si>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</si>
  <si>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</si>
  <si>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</si>
  <si>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</si>
  <si>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</si>
  <si>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</si>
  <si>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</si>
  <si>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</si>
  <si>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</si>
  <si>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</si>
  <si>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</si>
  <si>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</si>
  <si>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</si>
  <si>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</si>
  <si>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</si>
  <si>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</si>
  <si>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</si>
  <si>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</si>
  <si>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</si>
  <si>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</si>
  <si>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</si>
  <si>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</si>
  <si>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</si>
  <si>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</si>
  <si>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</si>
  <si>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</si>
  <si>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</si>
  <si>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</si>
  <si>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</si>
  <si>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</si>
  <si>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</si>
  <si>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</si>
  <si>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</si>
  <si>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</si>
  <si>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</si>
  <si>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</si>
  <si>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</si>
  <si>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</si>
  <si>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</si>
  <si>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</si>
  <si>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</si>
  <si>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</si>
  <si>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</si>
  <si>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</si>
  <si>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</si>
  <si>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</si>
  <si>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</si>
  <si>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</si>
  <si>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</si>
  <si>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</si>
  <si>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</si>
  <si>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</si>
  <si>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</si>
  <si>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</si>
  <si>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</si>
  <si>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</si>
  <si>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</si>
  <si>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</si>
  <si>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</si>
  <si>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</si>
  <si>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</si>
  <si>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</si>
  <si>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</si>
  <si>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</si>
  <si>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</si>
  <si>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</si>
  <si>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</si>
  <si>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</si>
  <si>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</si>
  <si>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</si>
  <si>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</si>
  <si>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</si>
  <si>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</si>
  <si>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</si>
  <si>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</si>
  <si>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</si>
  <si>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</si>
  <si>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</si>
  <si>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</si>
  <si>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</si>
  <si>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</si>
  <si>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</si>
  <si>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</si>
  <si>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</si>
  <si>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</si>
  <si>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</si>
  <si>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</si>
  <si>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</si>
  <si>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</si>
  <si>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</si>
  <si>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</si>
  <si>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</si>
  <si>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</si>
  <si>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</si>
  <si>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</si>
  <si>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</si>
  <si>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</si>
  <si>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</si>
  <si>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</si>
  <si>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</si>
  <si>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</si>
  <si>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</si>
  <si>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</si>
  <si>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</si>
  <si>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</si>
  <si>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</si>
  <si>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</si>
  <si>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</si>
  <si>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</si>
  <si>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</si>
  <si>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</si>
  <si>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</si>
  <si>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</si>
  <si>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</si>
  <si>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Police 146</t>
  </si>
  <si>
    <t>Základní škola a Mateřská škola Police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</si>
  <si>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</si>
  <si>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</si>
  <si>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</si>
  <si>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</si>
  <si>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</si>
  <si>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</si>
  <si>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</si>
  <si>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</si>
  <si>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</si>
  <si>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</si>
  <si>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</si>
  <si>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</si>
  <si>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</si>
  <si>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</si>
  <si>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Dobronín 331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</si>
  <si>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</si>
  <si>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</si>
  <si>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</si>
  <si>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</si>
  <si>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</si>
  <si>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</si>
  <si>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</si>
  <si>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</si>
  <si>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</si>
  <si>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</si>
  <si>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</si>
  <si>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</si>
  <si>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</si>
  <si>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</si>
  <si>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</si>
  <si>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</si>
  <si>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</si>
  <si>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</si>
  <si>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</si>
  <si>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</si>
  <si>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</si>
  <si>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</si>
  <si>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</si>
  <si>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</si>
  <si>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</si>
  <si>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</si>
  <si>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Jarní 22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</si>
  <si>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</si>
  <si>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</si>
  <si>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</si>
  <si>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</si>
  <si>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</si>
  <si>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</si>
  <si>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</si>
  <si>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</si>
  <si>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</si>
  <si>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</si>
  <si>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</si>
  <si>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</si>
  <si>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</si>
  <si>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</si>
  <si>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</si>
  <si>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</si>
  <si>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</si>
  <si>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</si>
  <si>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</si>
  <si>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</si>
  <si>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</si>
  <si>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</si>
  <si>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</si>
  <si>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</si>
  <si>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</si>
  <si>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</si>
  <si>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</si>
  <si>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</si>
  <si>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</si>
  <si>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</si>
  <si>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</si>
  <si>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</si>
  <si>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</si>
  <si>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</si>
  <si>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</si>
  <si>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</si>
  <si>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</si>
  <si>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</si>
  <si>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</si>
  <si>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</si>
  <si>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</si>
  <si>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</si>
  <si>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</si>
  <si>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</si>
  <si>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</si>
  <si>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</si>
  <si>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</si>
  <si>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</si>
  <si>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</si>
  <si>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</si>
  <si>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</si>
  <si>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</si>
  <si>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</si>
  <si>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</si>
  <si>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</si>
  <si>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</si>
  <si>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</si>
  <si>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</si>
  <si>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</si>
  <si>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</si>
  <si>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</si>
  <si>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</si>
  <si>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</si>
  <si>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</si>
  <si>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</si>
  <si>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</si>
  <si>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</si>
  <si>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</si>
  <si>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</si>
  <si>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</si>
  <si>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</si>
  <si>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</si>
  <si>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</si>
  <si>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</si>
  <si>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</si>
  <si>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</si>
  <si>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</si>
  <si>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</si>
  <si>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</si>
  <si>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</si>
  <si>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</si>
  <si>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</si>
  <si>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</si>
  <si>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</si>
  <si>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</si>
  <si>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</si>
  <si>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</si>
  <si>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</si>
  <si>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</si>
  <si>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</si>
  <si>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</si>
  <si>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</si>
  <si>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</si>
  <si>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</si>
  <si>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</si>
  <si>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</si>
  <si>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</si>
  <si>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</si>
  <si>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</si>
  <si>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</si>
  <si>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</si>
  <si>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</si>
  <si>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</si>
  <si>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</si>
  <si>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</si>
  <si>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</si>
  <si>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</si>
  <si>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</si>
  <si>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</si>
  <si>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</si>
  <si>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</si>
  <si>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</si>
  <si>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</si>
  <si>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</si>
  <si>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</si>
  <si>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</si>
  <si>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Jarní 22,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</si>
  <si>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</si>
  <si>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</si>
  <si>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</si>
  <si>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</si>
  <si>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</si>
  <si>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</si>
  <si>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</si>
  <si>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</si>
  <si>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</si>
  <si>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</si>
  <si>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</si>
  <si>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Základní umělecká škola Telč</t>
  </si>
  <si>
    <t>Mateřská škola Dobronín, příspěvková organizace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</si>
  <si>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</si>
  <si>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</si>
  <si>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</si>
  <si>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</si>
  <si>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</si>
  <si>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</si>
  <si>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</si>
  <si>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</si>
  <si>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</si>
  <si>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</si>
  <si>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</si>
  <si>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</si>
  <si>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</si>
  <si>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</si>
  <si>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</si>
  <si>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</si>
  <si>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</si>
  <si>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</si>
  <si>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</si>
  <si>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</si>
  <si>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</si>
  <si>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</si>
  <si>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</si>
  <si>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</si>
  <si>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</si>
  <si>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</si>
  <si>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</si>
  <si>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Dobronín, okres Jihlava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</si>
  <si>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</si>
  <si>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</si>
  <si>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</si>
  <si>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</si>
  <si>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</si>
  <si>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</si>
  <si>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</si>
  <si>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</si>
  <si>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</si>
  <si>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</si>
  <si>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</si>
  <si>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</si>
  <si>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</si>
  <si>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</si>
  <si>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</si>
  <si>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</si>
  <si>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</si>
  <si>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</si>
  <si>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</si>
  <si>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</si>
  <si>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</si>
  <si>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</si>
  <si>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</si>
  <si>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</si>
  <si>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</si>
  <si>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</si>
  <si>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</si>
  <si>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</si>
  <si>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</si>
  <si>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</si>
  <si>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</si>
  <si>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</si>
  <si>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</si>
  <si>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</si>
  <si>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</si>
  <si>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</si>
  <si>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</si>
  <si>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</si>
  <si>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</si>
  <si>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</si>
  <si>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</si>
  <si>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</si>
  <si>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</si>
  <si>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</si>
  <si>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</si>
  <si>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</si>
  <si>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</si>
  <si>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</si>
  <si>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</si>
  <si>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</si>
  <si>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</si>
  <si>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</si>
  <si>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</si>
  <si>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</si>
  <si>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</si>
  <si>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</si>
  <si>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</si>
  <si>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</si>
  <si>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</si>
  <si>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</si>
  <si>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</si>
  <si>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</si>
  <si>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</si>
  <si>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</si>
  <si>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</si>
  <si>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</si>
  <si>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</si>
  <si>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</si>
  <si>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</si>
  <si>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</si>
  <si>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</si>
  <si>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</si>
  <si>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</si>
  <si>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</si>
  <si>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</si>
  <si>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</si>
  <si>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</si>
  <si>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</si>
  <si>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</si>
  <si>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</si>
  <si>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</si>
  <si>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</si>
  <si>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</si>
  <si>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</si>
  <si>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</si>
  <si>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</si>
  <si>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</si>
  <si>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</si>
  <si>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</si>
  <si>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</si>
  <si>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</si>
  <si>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</si>
  <si>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</si>
  <si>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</si>
  <si>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</si>
  <si>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</si>
  <si>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Čtyřlístek Pelhřimov, U Stínadel 1665,příspěvková organizace</t>
  </si>
  <si>
    <t>U Stínadel 1665</t>
  </si>
  <si>
    <t>Mateřská škola Zachotín, okres Pelhřimov</t>
  </si>
  <si>
    <t>Zachotín 37</t>
  </si>
  <si>
    <t>Mateřská škola Pelhřimov, Pod Náspem 399,příspěvková organizace</t>
  </si>
  <si>
    <t>Pod Náspem 399</t>
  </si>
  <si>
    <t>Mateřská škola Pelhřimov,Komenského 1108, příspěvková organizace</t>
  </si>
  <si>
    <t>Komenského 1108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</si>
  <si>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</si>
  <si>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</si>
  <si>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</si>
  <si>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</si>
  <si>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</si>
  <si>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</si>
  <si>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</si>
  <si>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</si>
  <si>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</si>
  <si>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</si>
  <si>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</si>
  <si>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</si>
  <si>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</si>
  <si>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</si>
  <si>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</si>
  <si>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</si>
  <si>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</si>
  <si>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</si>
  <si>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</si>
  <si>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</si>
  <si>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</si>
  <si>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</si>
  <si>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</si>
  <si>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</si>
  <si>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</si>
  <si>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</si>
  <si>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</si>
  <si>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</si>
  <si>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</si>
  <si>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</si>
  <si>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</si>
  <si>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</si>
  <si>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</si>
  <si>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</si>
  <si>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</si>
  <si>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</si>
  <si>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</si>
  <si>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</si>
  <si>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</si>
  <si>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</si>
  <si>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</si>
  <si>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</si>
  <si>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</si>
  <si>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</si>
  <si>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</si>
  <si>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</si>
  <si>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</si>
  <si>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</si>
  <si>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</si>
  <si>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</si>
  <si>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</si>
  <si>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</si>
  <si>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</si>
  <si>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</si>
  <si>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</si>
  <si>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Mateřská škola Radňovice 54,příspěvková organizace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</si>
  <si>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</si>
  <si>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</si>
  <si>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</si>
  <si>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</si>
  <si>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</si>
  <si>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</si>
  <si>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</si>
  <si>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</si>
  <si>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</si>
  <si>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</si>
  <si>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</si>
  <si>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</si>
  <si>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</si>
  <si>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</si>
  <si>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</si>
  <si>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</si>
  <si>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</si>
  <si>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</si>
  <si>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</si>
  <si>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</si>
  <si>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</si>
  <si>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</si>
  <si>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</si>
  <si>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</si>
  <si>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</si>
  <si>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</si>
  <si>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</si>
  <si>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</si>
  <si>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</si>
  <si>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</si>
  <si>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</si>
  <si>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</si>
  <si>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</si>
  <si>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</si>
  <si>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</si>
  <si>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</si>
  <si>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</si>
  <si>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</si>
  <si>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</si>
  <si>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</si>
  <si>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</si>
  <si>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</si>
  <si>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</si>
  <si>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</si>
  <si>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</si>
  <si>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</si>
  <si>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</si>
  <si>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</si>
  <si>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</si>
  <si>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</si>
  <si>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</si>
  <si>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</si>
  <si>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</si>
  <si>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</si>
  <si>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</si>
  <si>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</si>
  <si>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</si>
  <si>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</si>
  <si>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</si>
  <si>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</si>
  <si>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</si>
  <si>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</si>
  <si>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</si>
  <si>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</si>
  <si>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</si>
  <si>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</si>
  <si>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</si>
  <si>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</si>
  <si>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</si>
  <si>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</si>
  <si>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</si>
  <si>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</si>
  <si>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Školní jídelna Bystřice nad Pernštejnem,příspěvková organizace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</si>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</sst>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3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right"/>
    </xf>
    <xf numFmtId="3" fontId="2" fillId="0" borderId="2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3" fontId="1" fillId="0" borderId="6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5" fillId="0" borderId="5" xfId="0" applyFont="1" applyFill="1" applyBorder="1" applyAlignment="1">
      <alignment wrapText="1"/>
    </xf>
    <xf numFmtId="3" fontId="1" fillId="0" borderId="9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3" fontId="2" fillId="0" borderId="24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3" fontId="1" fillId="0" borderId="24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3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25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1"/>
  <sheetViews>
    <sheetView tabSelected="1" view="pageBreakPreview" zoomScaleSheetLayoutView="100" workbookViewId="0" topLeftCell="A1">
      <selection activeCell="A20" sqref="A20"/>
    </sheetView>
  </sheetViews>
  <sheetFormatPr defaultColWidth="9.00390625" defaultRowHeight="12.75"/>
  <cols>
    <col min="1" max="1" width="36.375" style="9" customWidth="1"/>
    <col min="2" max="2" width="22.00390625" style="9" bestFit="1" customWidth="1"/>
    <col min="3" max="3" width="17.25390625" style="9" customWidth="1"/>
    <col min="4" max="4" width="10.25390625" style="4" bestFit="1" customWidth="1"/>
    <col min="5" max="16384" width="49.75390625" style="4" customWidth="1"/>
  </cols>
  <sheetData>
    <row r="1" spans="1:6" s="1" customFormat="1" ht="11.25">
      <c r="A1" s="7"/>
      <c r="B1" s="7"/>
      <c r="C1" s="72" t="s">
        <v>45</v>
      </c>
      <c r="D1" s="73"/>
      <c r="E1" s="74"/>
      <c r="F1" s="75"/>
    </row>
    <row r="2" spans="1:6" s="1" customFormat="1" ht="11.25">
      <c r="A2" s="7"/>
      <c r="B2" s="7"/>
      <c r="C2" s="76" t="s">
        <v>185</v>
      </c>
      <c r="D2" s="73"/>
      <c r="E2" s="77"/>
      <c r="F2" s="75"/>
    </row>
    <row r="3" spans="1:4" s="1" customFormat="1" ht="12.75">
      <c r="A3" s="81" t="s">
        <v>82</v>
      </c>
      <c r="B3" s="81"/>
      <c r="C3" s="81"/>
      <c r="D3" s="81"/>
    </row>
    <row r="4" spans="1:4" s="1" customFormat="1" ht="11.25">
      <c r="A4" s="82" t="s">
        <v>53</v>
      </c>
      <c r="B4" s="83"/>
      <c r="C4" s="83"/>
      <c r="D4" s="83"/>
    </row>
    <row r="5" spans="1:3" s="1" customFormat="1" ht="11.25">
      <c r="A5" s="6"/>
      <c r="B5" s="9"/>
      <c r="C5" s="9"/>
    </row>
    <row r="6" s="1" customFormat="1" ht="12" thickBot="1">
      <c r="D6" s="12" t="s">
        <v>55</v>
      </c>
    </row>
    <row r="7" spans="1:4" s="2" customFormat="1" ht="11.25" customHeight="1" thickBot="1">
      <c r="A7" s="84" t="s">
        <v>56</v>
      </c>
      <c r="B7" s="85"/>
      <c r="C7" s="86"/>
      <c r="D7" s="67" t="s">
        <v>57</v>
      </c>
    </row>
    <row r="8" spans="1:4" s="2" customFormat="1" ht="13.5" thickBot="1">
      <c r="A8" s="78" t="s">
        <v>54</v>
      </c>
      <c r="B8" s="87"/>
      <c r="C8" s="88"/>
      <c r="D8" s="60"/>
    </row>
    <row r="9" spans="1:4" ht="12" thickBot="1">
      <c r="A9" s="13" t="s">
        <v>58</v>
      </c>
      <c r="B9" s="14"/>
      <c r="C9" s="14"/>
      <c r="D9" s="15">
        <f>D10+D11+D12+D13+D14</f>
        <v>12456</v>
      </c>
    </row>
    <row r="10" spans="1:4" s="1" customFormat="1" ht="22.5">
      <c r="A10" s="16" t="s">
        <v>889</v>
      </c>
      <c r="B10" s="17" t="s">
        <v>888</v>
      </c>
      <c r="C10" s="17" t="s">
        <v>886</v>
      </c>
      <c r="D10" s="18">
        <v>8122</v>
      </c>
    </row>
    <row r="11" spans="1:4" s="1" customFormat="1" ht="11.25">
      <c r="A11" s="19" t="s">
        <v>894</v>
      </c>
      <c r="B11" s="17" t="s">
        <v>507</v>
      </c>
      <c r="C11" s="17" t="s">
        <v>895</v>
      </c>
      <c r="D11" s="20">
        <v>1345</v>
      </c>
    </row>
    <row r="12" spans="1:4" s="1" customFormat="1" ht="22.5">
      <c r="A12" s="19" t="s">
        <v>896</v>
      </c>
      <c r="B12" s="17" t="s">
        <v>507</v>
      </c>
      <c r="C12" s="17" t="s">
        <v>897</v>
      </c>
      <c r="D12" s="20">
        <v>1242</v>
      </c>
    </row>
    <row r="13" spans="1:4" s="1" customFormat="1" ht="22.5">
      <c r="A13" s="19" t="s">
        <v>890</v>
      </c>
      <c r="B13" s="17" t="s">
        <v>891</v>
      </c>
      <c r="C13" s="17" t="s">
        <v>380</v>
      </c>
      <c r="D13" s="20">
        <v>593</v>
      </c>
    </row>
    <row r="14" spans="1:4" s="1" customFormat="1" ht="23.25" thickBot="1">
      <c r="A14" s="19" t="s">
        <v>892</v>
      </c>
      <c r="B14" s="17" t="s">
        <v>893</v>
      </c>
      <c r="C14" s="17" t="s">
        <v>436</v>
      </c>
      <c r="D14" s="21">
        <v>1154</v>
      </c>
    </row>
    <row r="15" spans="1:4" s="23" customFormat="1" ht="12" thickBot="1">
      <c r="A15" s="22" t="s">
        <v>59</v>
      </c>
      <c r="B15" s="14"/>
      <c r="C15" s="14"/>
      <c r="D15" s="15">
        <f>D16+D17+D18+D19+D20+D21</f>
        <v>54170</v>
      </c>
    </row>
    <row r="16" spans="1:4" s="1" customFormat="1" ht="11.25">
      <c r="A16" s="16" t="s">
        <v>903</v>
      </c>
      <c r="B16" s="17" t="s">
        <v>507</v>
      </c>
      <c r="C16" s="17" t="s">
        <v>902</v>
      </c>
      <c r="D16" s="20">
        <v>8062</v>
      </c>
    </row>
    <row r="17" spans="1:4" s="1" customFormat="1" ht="11.25">
      <c r="A17" s="16" t="s">
        <v>911</v>
      </c>
      <c r="B17" s="17" t="s">
        <v>507</v>
      </c>
      <c r="C17" s="17" t="s">
        <v>910</v>
      </c>
      <c r="D17" s="20">
        <v>5272</v>
      </c>
    </row>
    <row r="18" spans="1:4" s="1" customFormat="1" ht="22.5">
      <c r="A18" s="16" t="s">
        <v>917</v>
      </c>
      <c r="B18" s="17" t="s">
        <v>507</v>
      </c>
      <c r="C18" s="17" t="s">
        <v>916</v>
      </c>
      <c r="D18" s="20">
        <v>5492</v>
      </c>
    </row>
    <row r="19" spans="1:4" s="1" customFormat="1" ht="33.75">
      <c r="A19" s="16" t="s">
        <v>919</v>
      </c>
      <c r="B19" s="17" t="s">
        <v>507</v>
      </c>
      <c r="C19" s="17" t="s">
        <v>918</v>
      </c>
      <c r="D19" s="20">
        <v>6637</v>
      </c>
    </row>
    <row r="20" spans="1:4" s="1" customFormat="1" ht="22.5">
      <c r="A20" s="16" t="s">
        <v>887</v>
      </c>
      <c r="B20" s="17" t="s">
        <v>885</v>
      </c>
      <c r="C20" s="17" t="s">
        <v>886</v>
      </c>
      <c r="D20" s="20">
        <v>12931</v>
      </c>
    </row>
    <row r="21" spans="1:4" s="1" customFormat="1" ht="23.25" thickBot="1">
      <c r="A21" s="19" t="s">
        <v>924</v>
      </c>
      <c r="B21" s="17" t="s">
        <v>925</v>
      </c>
      <c r="C21" s="17" t="s">
        <v>886</v>
      </c>
      <c r="D21" s="21">
        <v>15776</v>
      </c>
    </row>
    <row r="22" spans="1:4" s="5" customFormat="1" ht="12" thickBot="1">
      <c r="A22" s="22" t="s">
        <v>83</v>
      </c>
      <c r="B22" s="14"/>
      <c r="C22" s="14"/>
      <c r="D22" s="15">
        <f>D23+D24+D25+D26+D27+D28+D29+D30+D31</f>
        <v>15523</v>
      </c>
    </row>
    <row r="23" spans="1:4" s="1" customFormat="1" ht="22.5">
      <c r="A23" s="16" t="s">
        <v>901</v>
      </c>
      <c r="B23" s="17" t="s">
        <v>507</v>
      </c>
      <c r="C23" s="17" t="s">
        <v>900</v>
      </c>
      <c r="D23" s="18">
        <v>2466</v>
      </c>
    </row>
    <row r="24" spans="1:4" s="1" customFormat="1" ht="11.25">
      <c r="A24" s="16" t="s">
        <v>907</v>
      </c>
      <c r="B24" s="17" t="s">
        <v>507</v>
      </c>
      <c r="C24" s="17" t="s">
        <v>906</v>
      </c>
      <c r="D24" s="20">
        <v>757</v>
      </c>
    </row>
    <row r="25" spans="1:4" s="1" customFormat="1" ht="22.5">
      <c r="A25" s="16" t="s">
        <v>899</v>
      </c>
      <c r="B25" s="17" t="s">
        <v>898</v>
      </c>
      <c r="C25" s="17" t="s">
        <v>380</v>
      </c>
      <c r="D25" s="20">
        <v>2061</v>
      </c>
    </row>
    <row r="26" spans="1:4" s="1" customFormat="1" ht="22.5">
      <c r="A26" s="19" t="s">
        <v>908</v>
      </c>
      <c r="B26" s="17" t="s">
        <v>507</v>
      </c>
      <c r="C26" s="17" t="s">
        <v>909</v>
      </c>
      <c r="D26" s="20">
        <v>1917</v>
      </c>
    </row>
    <row r="27" spans="1:4" s="1" customFormat="1" ht="22.5">
      <c r="A27" s="19" t="s">
        <v>912</v>
      </c>
      <c r="B27" s="17" t="s">
        <v>507</v>
      </c>
      <c r="C27" s="17" t="s">
        <v>913</v>
      </c>
      <c r="D27" s="20">
        <v>1705</v>
      </c>
    </row>
    <row r="28" spans="1:4" s="1" customFormat="1" ht="22.5">
      <c r="A28" s="16" t="s">
        <v>915</v>
      </c>
      <c r="B28" s="17" t="s">
        <v>507</v>
      </c>
      <c r="C28" s="17" t="s">
        <v>914</v>
      </c>
      <c r="D28" s="20">
        <v>2222</v>
      </c>
    </row>
    <row r="29" spans="1:4" s="1" customFormat="1" ht="22.5">
      <c r="A29" s="16" t="s">
        <v>905</v>
      </c>
      <c r="B29" s="17" t="s">
        <v>904</v>
      </c>
      <c r="C29" s="17" t="s">
        <v>381</v>
      </c>
      <c r="D29" s="20">
        <v>1111</v>
      </c>
    </row>
    <row r="30" spans="1:4" s="1" customFormat="1" ht="22.5">
      <c r="A30" s="16" t="s">
        <v>921</v>
      </c>
      <c r="B30" s="17" t="s">
        <v>507</v>
      </c>
      <c r="C30" s="17" t="s">
        <v>920</v>
      </c>
      <c r="D30" s="20">
        <v>2350</v>
      </c>
    </row>
    <row r="31" spans="1:4" s="1" customFormat="1" ht="23.25" thickBot="1">
      <c r="A31" s="19" t="s">
        <v>922</v>
      </c>
      <c r="B31" s="17" t="s">
        <v>507</v>
      </c>
      <c r="C31" s="17" t="s">
        <v>923</v>
      </c>
      <c r="D31" s="20">
        <v>934</v>
      </c>
    </row>
    <row r="32" spans="1:4" s="5" customFormat="1" ht="12" thickBot="1">
      <c r="A32" s="22" t="s">
        <v>65</v>
      </c>
      <c r="B32" s="14"/>
      <c r="C32" s="14"/>
      <c r="D32" s="15">
        <f>D33</f>
        <v>2264</v>
      </c>
    </row>
    <row r="33" spans="1:4" ht="23.25" thickBot="1">
      <c r="A33" s="19" t="s">
        <v>926</v>
      </c>
      <c r="B33" s="24" t="s">
        <v>885</v>
      </c>
      <c r="C33" s="17" t="s">
        <v>886</v>
      </c>
      <c r="D33" s="25">
        <v>2264</v>
      </c>
    </row>
    <row r="34" spans="1:4" s="1" customFormat="1" ht="12" thickBot="1">
      <c r="A34" s="26" t="s">
        <v>60</v>
      </c>
      <c r="B34" s="27"/>
      <c r="C34" s="27"/>
      <c r="D34" s="28">
        <f>D9+D15+D22+D32</f>
        <v>84413</v>
      </c>
    </row>
    <row r="35" spans="1:4" s="29" customFormat="1" ht="13.5" thickBot="1">
      <c r="A35" s="78" t="s">
        <v>61</v>
      </c>
      <c r="B35" s="79"/>
      <c r="C35" s="80"/>
      <c r="D35" s="66"/>
    </row>
    <row r="36" spans="1:4" ht="12" thickBot="1">
      <c r="A36" s="13" t="s">
        <v>58</v>
      </c>
      <c r="B36" s="14"/>
      <c r="C36" s="14"/>
      <c r="D36" s="15">
        <f>D37+D38+D39+D40+D41+D42</f>
        <v>25837</v>
      </c>
    </row>
    <row r="37" spans="1:4" ht="11.25">
      <c r="A37" s="30" t="s">
        <v>930</v>
      </c>
      <c r="B37" s="31" t="s">
        <v>931</v>
      </c>
      <c r="C37" s="69" t="s">
        <v>382</v>
      </c>
      <c r="D37" s="18">
        <v>815</v>
      </c>
    </row>
    <row r="38" spans="1:4" ht="11.25">
      <c r="A38" s="30" t="s">
        <v>148</v>
      </c>
      <c r="B38" s="31" t="s">
        <v>149</v>
      </c>
      <c r="C38" s="69" t="s">
        <v>26</v>
      </c>
      <c r="D38" s="20">
        <v>917</v>
      </c>
    </row>
    <row r="39" spans="1:4" ht="22.5">
      <c r="A39" s="30" t="s">
        <v>932</v>
      </c>
      <c r="B39" s="31" t="s">
        <v>933</v>
      </c>
      <c r="C39" s="69" t="s">
        <v>934</v>
      </c>
      <c r="D39" s="20">
        <v>3716</v>
      </c>
    </row>
    <row r="40" spans="1:4" ht="11.25">
      <c r="A40" s="30" t="s">
        <v>935</v>
      </c>
      <c r="B40" s="31" t="s">
        <v>936</v>
      </c>
      <c r="C40" s="69" t="s">
        <v>383</v>
      </c>
      <c r="D40" s="20">
        <v>628</v>
      </c>
    </row>
    <row r="41" spans="1:4" ht="11.25">
      <c r="A41" s="30" t="s">
        <v>937</v>
      </c>
      <c r="B41" s="31" t="s">
        <v>938</v>
      </c>
      <c r="C41" s="69" t="s">
        <v>383</v>
      </c>
      <c r="D41" s="21">
        <v>664</v>
      </c>
    </row>
    <row r="42" spans="1:4" ht="11.25">
      <c r="A42" s="30" t="s">
        <v>928</v>
      </c>
      <c r="B42" s="31" t="s">
        <v>929</v>
      </c>
      <c r="C42" s="69" t="s">
        <v>927</v>
      </c>
      <c r="D42" s="20">
        <v>19097</v>
      </c>
    </row>
    <row r="43" spans="1:4" s="5" customFormat="1" ht="12" thickBot="1">
      <c r="A43" s="54" t="s">
        <v>59</v>
      </c>
      <c r="B43" s="55"/>
      <c r="C43" s="55"/>
      <c r="D43" s="56">
        <f>D44+D45+D46+D47+D48+D49+D50+D51+D52+D53+D54+D55+D56+D57+D58</f>
        <v>173750</v>
      </c>
    </row>
    <row r="44" spans="1:4" ht="22.5">
      <c r="A44" s="30" t="s">
        <v>9</v>
      </c>
      <c r="B44" s="31" t="s">
        <v>8</v>
      </c>
      <c r="C44" s="31" t="s">
        <v>927</v>
      </c>
      <c r="D44" s="18">
        <v>22143</v>
      </c>
    </row>
    <row r="45" spans="1:4" ht="22.5">
      <c r="A45" s="30" t="s">
        <v>21</v>
      </c>
      <c r="B45" s="31"/>
      <c r="C45" s="31" t="s">
        <v>20</v>
      </c>
      <c r="D45" s="20">
        <v>9446</v>
      </c>
    </row>
    <row r="46" spans="1:4" ht="11.25">
      <c r="A46" s="30" t="s">
        <v>940</v>
      </c>
      <c r="B46" s="31"/>
      <c r="C46" s="31" t="s">
        <v>939</v>
      </c>
      <c r="D46" s="20">
        <v>8158</v>
      </c>
    </row>
    <row r="47" spans="1:4" ht="22.5">
      <c r="A47" s="30" t="s">
        <v>947</v>
      </c>
      <c r="B47" s="31" t="s">
        <v>945</v>
      </c>
      <c r="C47" s="31" t="s">
        <v>946</v>
      </c>
      <c r="D47" s="20">
        <v>13698</v>
      </c>
    </row>
    <row r="48" spans="1:4" ht="22.5">
      <c r="A48" s="30" t="s">
        <v>34</v>
      </c>
      <c r="B48" s="31"/>
      <c r="C48" s="31" t="s">
        <v>33</v>
      </c>
      <c r="D48" s="20">
        <v>5288</v>
      </c>
    </row>
    <row r="49" spans="1:4" ht="22.5">
      <c r="A49" s="30" t="s">
        <v>36</v>
      </c>
      <c r="B49" s="31"/>
      <c r="C49" s="31" t="s">
        <v>35</v>
      </c>
      <c r="D49" s="20">
        <v>8188</v>
      </c>
    </row>
    <row r="50" spans="1:4" ht="22.5">
      <c r="A50" s="16" t="s">
        <v>43</v>
      </c>
      <c r="B50" s="24" t="s">
        <v>41</v>
      </c>
      <c r="C50" s="24" t="s">
        <v>42</v>
      </c>
      <c r="D50" s="20">
        <v>6723</v>
      </c>
    </row>
    <row r="51" spans="1:4" ht="11.25">
      <c r="A51" s="30" t="s">
        <v>10</v>
      </c>
      <c r="B51" s="31" t="s">
        <v>11</v>
      </c>
      <c r="C51" s="31" t="s">
        <v>12</v>
      </c>
      <c r="D51" s="20">
        <v>10210</v>
      </c>
    </row>
    <row r="52" spans="1:4" ht="22.5">
      <c r="A52" s="30" t="s">
        <v>13</v>
      </c>
      <c r="B52" s="31" t="s">
        <v>14</v>
      </c>
      <c r="C52" s="31" t="s">
        <v>15</v>
      </c>
      <c r="D52" s="18">
        <v>6297</v>
      </c>
    </row>
    <row r="53" spans="1:4" ht="11.25">
      <c r="A53" s="30" t="s">
        <v>0</v>
      </c>
      <c r="B53" s="31" t="s">
        <v>1</v>
      </c>
      <c r="C53" s="31" t="s">
        <v>927</v>
      </c>
      <c r="D53" s="20">
        <v>10256</v>
      </c>
    </row>
    <row r="54" spans="1:4" ht="11.25">
      <c r="A54" s="30" t="s">
        <v>2</v>
      </c>
      <c r="B54" s="31" t="s">
        <v>3</v>
      </c>
      <c r="C54" s="31" t="s">
        <v>927</v>
      </c>
      <c r="D54" s="20">
        <v>12458</v>
      </c>
    </row>
    <row r="55" spans="1:4" ht="11.25">
      <c r="A55" s="30" t="s">
        <v>4</v>
      </c>
      <c r="B55" s="31" t="s">
        <v>5</v>
      </c>
      <c r="C55" s="31" t="s">
        <v>927</v>
      </c>
      <c r="D55" s="21">
        <v>13926</v>
      </c>
    </row>
    <row r="56" spans="1:4" ht="11.25">
      <c r="A56" s="30" t="s">
        <v>6</v>
      </c>
      <c r="B56" s="31" t="s">
        <v>7</v>
      </c>
      <c r="C56" s="31" t="s">
        <v>927</v>
      </c>
      <c r="D56" s="20">
        <v>22676</v>
      </c>
    </row>
    <row r="57" spans="1:4" ht="11.25">
      <c r="A57" s="30" t="s">
        <v>16</v>
      </c>
      <c r="B57" s="31"/>
      <c r="C57" s="31" t="s">
        <v>17</v>
      </c>
      <c r="D57" s="20">
        <v>8045</v>
      </c>
    </row>
    <row r="58" spans="1:4" ht="12" thickBot="1">
      <c r="A58" s="32" t="s">
        <v>27</v>
      </c>
      <c r="B58" s="33" t="s">
        <v>28</v>
      </c>
      <c r="C58" s="33" t="s">
        <v>934</v>
      </c>
      <c r="D58" s="34">
        <v>16238</v>
      </c>
    </row>
    <row r="59" spans="1:4" s="5" customFormat="1" ht="12" thickBot="1">
      <c r="A59" s="22" t="s">
        <v>83</v>
      </c>
      <c r="B59" s="14"/>
      <c r="C59" s="14"/>
      <c r="D59" s="15">
        <f>D60+D61+D62+D63+D64+D65+D66+D67+D68</f>
        <v>19728</v>
      </c>
    </row>
    <row r="60" spans="1:4" ht="11.25">
      <c r="A60" s="30" t="s">
        <v>941</v>
      </c>
      <c r="B60" s="31" t="s">
        <v>942</v>
      </c>
      <c r="C60" s="31" t="s">
        <v>383</v>
      </c>
      <c r="D60" s="20">
        <v>1620</v>
      </c>
    </row>
    <row r="61" spans="1:4" ht="22.5">
      <c r="A61" s="30" t="s">
        <v>944</v>
      </c>
      <c r="B61" s="31"/>
      <c r="C61" s="31" t="s">
        <v>943</v>
      </c>
      <c r="D61" s="20">
        <v>2655</v>
      </c>
    </row>
    <row r="62" spans="1:4" ht="22.5">
      <c r="A62" s="30" t="s">
        <v>19</v>
      </c>
      <c r="B62" s="31"/>
      <c r="C62" s="31" t="s">
        <v>18</v>
      </c>
      <c r="D62" s="20">
        <v>1316</v>
      </c>
    </row>
    <row r="63" spans="1:4" ht="11.25">
      <c r="A63" s="30" t="s">
        <v>22</v>
      </c>
      <c r="B63" s="31"/>
      <c r="C63" s="31" t="s">
        <v>23</v>
      </c>
      <c r="D63" s="20">
        <v>2234</v>
      </c>
    </row>
    <row r="64" spans="1:4" ht="11.25">
      <c r="A64" s="30" t="s">
        <v>24</v>
      </c>
      <c r="B64" s="31"/>
      <c r="C64" s="31" t="s">
        <v>25</v>
      </c>
      <c r="D64" s="20">
        <v>3769</v>
      </c>
    </row>
    <row r="65" spans="1:4" ht="22.5">
      <c r="A65" s="30" t="s">
        <v>30</v>
      </c>
      <c r="B65" s="31"/>
      <c r="C65" s="31" t="s">
        <v>29</v>
      </c>
      <c r="D65" s="20">
        <v>2355</v>
      </c>
    </row>
    <row r="66" spans="1:4" ht="11.25">
      <c r="A66" s="30" t="s">
        <v>31</v>
      </c>
      <c r="B66" s="31"/>
      <c r="C66" s="31" t="s">
        <v>32</v>
      </c>
      <c r="D66" s="20">
        <v>1404</v>
      </c>
    </row>
    <row r="67" spans="1:4" ht="11.25">
      <c r="A67" s="30" t="s">
        <v>38</v>
      </c>
      <c r="B67" s="31" t="s">
        <v>37</v>
      </c>
      <c r="C67" s="31" t="s">
        <v>382</v>
      </c>
      <c r="D67" s="20">
        <v>2190</v>
      </c>
    </row>
    <row r="68" spans="1:4" ht="12" thickBot="1">
      <c r="A68" s="30" t="s">
        <v>39</v>
      </c>
      <c r="B68" s="31"/>
      <c r="C68" s="31" t="s">
        <v>40</v>
      </c>
      <c r="D68" s="20">
        <v>2185</v>
      </c>
    </row>
    <row r="69" spans="1:4" ht="12" thickBot="1">
      <c r="A69" s="26" t="s">
        <v>60</v>
      </c>
      <c r="B69" s="27"/>
      <c r="C69" s="27"/>
      <c r="D69" s="28">
        <f>D36+D43+D59</f>
        <v>219315</v>
      </c>
    </row>
    <row r="70" spans="1:4" s="29" customFormat="1" ht="13.5" thickBot="1">
      <c r="A70" s="78" t="s">
        <v>62</v>
      </c>
      <c r="B70" s="79"/>
      <c r="C70" s="80"/>
      <c r="D70" s="62"/>
    </row>
    <row r="71" spans="1:4" s="37" customFormat="1" ht="12" thickBot="1">
      <c r="A71" s="13" t="s">
        <v>58</v>
      </c>
      <c r="B71" s="35"/>
      <c r="C71" s="35"/>
      <c r="D71" s="36">
        <f>D72+D73+D74+D75+D76+D77</f>
        <v>14376</v>
      </c>
    </row>
    <row r="72" spans="1:4" ht="11.25">
      <c r="A72" s="19" t="s">
        <v>739</v>
      </c>
      <c r="B72" s="17" t="s">
        <v>740</v>
      </c>
      <c r="C72" s="17" t="s">
        <v>384</v>
      </c>
      <c r="D72" s="18">
        <v>696</v>
      </c>
    </row>
    <row r="73" spans="1:4" ht="11.25">
      <c r="A73" s="19" t="s">
        <v>741</v>
      </c>
      <c r="B73" s="17" t="s">
        <v>742</v>
      </c>
      <c r="C73" s="17" t="s">
        <v>718</v>
      </c>
      <c r="D73" s="20">
        <v>10071</v>
      </c>
    </row>
    <row r="74" spans="1:4" ht="11.25">
      <c r="A74" s="19" t="s">
        <v>743</v>
      </c>
      <c r="B74" s="17" t="s">
        <v>507</v>
      </c>
      <c r="C74" s="17" t="s">
        <v>744</v>
      </c>
      <c r="D74" s="20">
        <v>742</v>
      </c>
    </row>
    <row r="75" spans="1:4" ht="11.25">
      <c r="A75" s="19" t="s">
        <v>745</v>
      </c>
      <c r="B75" s="17" t="s">
        <v>746</v>
      </c>
      <c r="C75" s="17" t="s">
        <v>747</v>
      </c>
      <c r="D75" s="20">
        <v>598</v>
      </c>
    </row>
    <row r="76" spans="1:4" ht="11.25">
      <c r="A76" s="19" t="s">
        <v>750</v>
      </c>
      <c r="B76" s="17" t="s">
        <v>507</v>
      </c>
      <c r="C76" s="17" t="s">
        <v>751</v>
      </c>
      <c r="D76" s="20">
        <v>1150</v>
      </c>
    </row>
    <row r="77" spans="1:4" ht="12" thickBot="1">
      <c r="A77" s="19" t="s">
        <v>748</v>
      </c>
      <c r="B77" s="17" t="s">
        <v>507</v>
      </c>
      <c r="C77" s="17" t="s">
        <v>749</v>
      </c>
      <c r="D77" s="21">
        <v>1119</v>
      </c>
    </row>
    <row r="78" spans="1:4" s="5" customFormat="1" ht="12" thickBot="1">
      <c r="A78" s="22" t="s">
        <v>59</v>
      </c>
      <c r="B78" s="14"/>
      <c r="C78" s="14"/>
      <c r="D78" s="15">
        <f>D79+D80+D81+D82</f>
        <v>50077</v>
      </c>
    </row>
    <row r="79" spans="1:4" ht="22.5">
      <c r="A79" s="16" t="s">
        <v>757</v>
      </c>
      <c r="B79" s="17" t="s">
        <v>756</v>
      </c>
      <c r="C79" s="17" t="s">
        <v>718</v>
      </c>
      <c r="D79" s="20">
        <v>17853</v>
      </c>
    </row>
    <row r="80" spans="1:4" ht="22.5">
      <c r="A80" s="16" t="s">
        <v>755</v>
      </c>
      <c r="B80" s="17" t="s">
        <v>754</v>
      </c>
      <c r="C80" s="17" t="s">
        <v>718</v>
      </c>
      <c r="D80" s="20">
        <v>22549</v>
      </c>
    </row>
    <row r="81" spans="1:4" ht="11.25">
      <c r="A81" s="19" t="s">
        <v>758</v>
      </c>
      <c r="B81" s="17" t="s">
        <v>507</v>
      </c>
      <c r="C81" s="17" t="s">
        <v>759</v>
      </c>
      <c r="D81" s="20">
        <v>4543</v>
      </c>
    </row>
    <row r="82" spans="1:4" ht="12" thickBot="1">
      <c r="A82" s="19" t="s">
        <v>760</v>
      </c>
      <c r="B82" s="17" t="s">
        <v>507</v>
      </c>
      <c r="C82" s="17" t="s">
        <v>761</v>
      </c>
      <c r="D82" s="21">
        <v>5132</v>
      </c>
    </row>
    <row r="83" spans="1:4" s="5" customFormat="1" ht="12" thickBot="1">
      <c r="A83" s="22" t="s">
        <v>83</v>
      </c>
      <c r="B83" s="14"/>
      <c r="C83" s="14"/>
      <c r="D83" s="15">
        <f>D84+D85</f>
        <v>6524</v>
      </c>
    </row>
    <row r="84" spans="1:4" ht="22.5">
      <c r="A84" s="16" t="s">
        <v>753</v>
      </c>
      <c r="B84" s="17" t="s">
        <v>752</v>
      </c>
      <c r="C84" s="17" t="s">
        <v>384</v>
      </c>
      <c r="D84" s="18">
        <v>2671</v>
      </c>
    </row>
    <row r="85" spans="1:4" ht="23.25" thickBot="1">
      <c r="A85" s="16" t="s">
        <v>763</v>
      </c>
      <c r="B85" s="17" t="s">
        <v>762</v>
      </c>
      <c r="C85" s="17" t="s">
        <v>384</v>
      </c>
      <c r="D85" s="20">
        <v>3853</v>
      </c>
    </row>
    <row r="86" spans="1:4" s="5" customFormat="1" ht="12" thickBot="1">
      <c r="A86" s="22" t="s">
        <v>63</v>
      </c>
      <c r="B86" s="14"/>
      <c r="C86" s="14"/>
      <c r="D86" s="15">
        <f>D87</f>
        <v>6571</v>
      </c>
    </row>
    <row r="87" spans="1:4" ht="23.25" thickBot="1">
      <c r="A87" s="16" t="s">
        <v>764</v>
      </c>
      <c r="B87" s="24" t="s">
        <v>765</v>
      </c>
      <c r="C87" s="24" t="s">
        <v>718</v>
      </c>
      <c r="D87" s="25">
        <v>6571</v>
      </c>
    </row>
    <row r="88" spans="1:4" ht="12" thickBot="1">
      <c r="A88" s="26" t="s">
        <v>60</v>
      </c>
      <c r="B88" s="27"/>
      <c r="C88" s="27"/>
      <c r="D88" s="28">
        <f>D71+D78+D83+D86</f>
        <v>77548</v>
      </c>
    </row>
    <row r="89" spans="1:4" s="29" customFormat="1" ht="13.5" thickBot="1">
      <c r="A89" s="68" t="s">
        <v>64</v>
      </c>
      <c r="B89" s="63"/>
      <c r="C89" s="63"/>
      <c r="D89" s="62"/>
    </row>
    <row r="90" spans="1:4" s="5" customFormat="1" ht="12" thickBot="1">
      <c r="A90" s="13" t="s">
        <v>58</v>
      </c>
      <c r="B90" s="14"/>
      <c r="C90" s="14"/>
      <c r="D90" s="15">
        <f>D91+D92+D93+D94</f>
        <v>14583</v>
      </c>
    </row>
    <row r="91" spans="1:4" ht="22.5">
      <c r="A91" s="16" t="s">
        <v>46</v>
      </c>
      <c r="B91" s="24" t="s">
        <v>47</v>
      </c>
      <c r="C91" s="24" t="s">
        <v>44</v>
      </c>
      <c r="D91" s="18">
        <v>9891</v>
      </c>
    </row>
    <row r="92" spans="1:4" ht="11.25">
      <c r="A92" s="16" t="s">
        <v>48</v>
      </c>
      <c r="B92" s="24" t="s">
        <v>49</v>
      </c>
      <c r="C92" s="24" t="s">
        <v>50</v>
      </c>
      <c r="D92" s="20">
        <v>2193</v>
      </c>
    </row>
    <row r="93" spans="1:4" ht="11.25">
      <c r="A93" s="16" t="s">
        <v>84</v>
      </c>
      <c r="B93" s="24" t="s">
        <v>85</v>
      </c>
      <c r="C93" s="24" t="s">
        <v>385</v>
      </c>
      <c r="D93" s="20">
        <v>678</v>
      </c>
    </row>
    <row r="94" spans="1:4" ht="12" thickBot="1">
      <c r="A94" s="16" t="s">
        <v>51</v>
      </c>
      <c r="B94" s="24" t="s">
        <v>52</v>
      </c>
      <c r="C94" s="24" t="s">
        <v>385</v>
      </c>
      <c r="D94" s="21">
        <v>1821</v>
      </c>
    </row>
    <row r="95" spans="1:4" s="5" customFormat="1" ht="12" thickBot="1">
      <c r="A95" s="22" t="s">
        <v>59</v>
      </c>
      <c r="B95" s="14"/>
      <c r="C95" s="14"/>
      <c r="D95" s="15">
        <f>D96+D97+D98+D99+D100+D101+D102</f>
        <v>69292</v>
      </c>
    </row>
    <row r="96" spans="1:4" ht="11.25">
      <c r="A96" s="16" t="s">
        <v>96</v>
      </c>
      <c r="B96" s="24"/>
      <c r="C96" s="24" t="s">
        <v>95</v>
      </c>
      <c r="D96" s="18">
        <v>6738</v>
      </c>
    </row>
    <row r="97" spans="1:4" ht="11.25">
      <c r="A97" s="16" t="s">
        <v>106</v>
      </c>
      <c r="B97" s="24"/>
      <c r="C97" s="24" t="s">
        <v>105</v>
      </c>
      <c r="D97" s="20">
        <v>1996</v>
      </c>
    </row>
    <row r="98" spans="1:4" ht="22.5">
      <c r="A98" s="16" t="s">
        <v>109</v>
      </c>
      <c r="B98" s="24" t="s">
        <v>107</v>
      </c>
      <c r="C98" s="24" t="s">
        <v>108</v>
      </c>
      <c r="D98" s="20">
        <v>6352</v>
      </c>
    </row>
    <row r="99" spans="1:4" ht="22.5">
      <c r="A99" s="16" t="s">
        <v>112</v>
      </c>
      <c r="B99" s="24" t="s">
        <v>110</v>
      </c>
      <c r="C99" s="24" t="s">
        <v>111</v>
      </c>
      <c r="D99" s="20">
        <v>14024</v>
      </c>
    </row>
    <row r="100" spans="1:4" ht="11.25">
      <c r="A100" s="16" t="s">
        <v>88</v>
      </c>
      <c r="B100" s="24" t="s">
        <v>89</v>
      </c>
      <c r="C100" s="24" t="s">
        <v>44</v>
      </c>
      <c r="D100" s="20">
        <v>12203</v>
      </c>
    </row>
    <row r="101" spans="1:4" ht="11.25">
      <c r="A101" s="16" t="s">
        <v>88</v>
      </c>
      <c r="B101" s="24" t="s">
        <v>90</v>
      </c>
      <c r="C101" s="24" t="s">
        <v>44</v>
      </c>
      <c r="D101" s="20">
        <v>19808</v>
      </c>
    </row>
    <row r="102" spans="1:4" ht="12" thickBot="1">
      <c r="A102" s="16" t="s">
        <v>91</v>
      </c>
      <c r="B102" s="24" t="s">
        <v>150</v>
      </c>
      <c r="C102" s="24" t="s">
        <v>50</v>
      </c>
      <c r="D102" s="20">
        <v>8171</v>
      </c>
    </row>
    <row r="103" spans="1:4" s="5" customFormat="1" ht="12" thickBot="1">
      <c r="A103" s="22" t="s">
        <v>83</v>
      </c>
      <c r="B103" s="14"/>
      <c r="C103" s="14"/>
      <c r="D103" s="15">
        <f>D104+D105+D106+D107+D108</f>
        <v>9653</v>
      </c>
    </row>
    <row r="104" spans="1:4" ht="22.5">
      <c r="A104" s="16" t="s">
        <v>92</v>
      </c>
      <c r="B104" s="24" t="s">
        <v>93</v>
      </c>
      <c r="C104" s="24" t="s">
        <v>94</v>
      </c>
      <c r="D104" s="20">
        <v>2502</v>
      </c>
    </row>
    <row r="105" spans="1:4" ht="22.5">
      <c r="A105" s="16" t="s">
        <v>97</v>
      </c>
      <c r="B105" s="24"/>
      <c r="C105" s="24" t="s">
        <v>98</v>
      </c>
      <c r="D105" s="20">
        <v>2141</v>
      </c>
    </row>
    <row r="106" spans="1:4" ht="11.25">
      <c r="A106" s="16" t="s">
        <v>100</v>
      </c>
      <c r="B106" s="24"/>
      <c r="C106" s="24" t="s">
        <v>99</v>
      </c>
      <c r="D106" s="20">
        <v>1674</v>
      </c>
    </row>
    <row r="107" spans="1:4" ht="11.25">
      <c r="A107" s="16" t="s">
        <v>101</v>
      </c>
      <c r="B107" s="24" t="s">
        <v>102</v>
      </c>
      <c r="C107" s="24" t="s">
        <v>385</v>
      </c>
      <c r="D107" s="21">
        <v>1019</v>
      </c>
    </row>
    <row r="108" spans="1:4" ht="23.25" thickBot="1">
      <c r="A108" s="16" t="s">
        <v>104</v>
      </c>
      <c r="B108" s="24"/>
      <c r="C108" s="24" t="s">
        <v>103</v>
      </c>
      <c r="D108" s="20">
        <v>2317</v>
      </c>
    </row>
    <row r="109" spans="1:4" s="5" customFormat="1" ht="12" thickBot="1">
      <c r="A109" s="22" t="s">
        <v>65</v>
      </c>
      <c r="B109" s="14"/>
      <c r="C109" s="14"/>
      <c r="D109" s="15">
        <f>D110</f>
        <v>3321</v>
      </c>
    </row>
    <row r="110" spans="1:4" ht="23.25" thickBot="1">
      <c r="A110" s="16" t="s">
        <v>86</v>
      </c>
      <c r="B110" s="24" t="s">
        <v>87</v>
      </c>
      <c r="C110" s="24" t="s">
        <v>44</v>
      </c>
      <c r="D110" s="25">
        <v>3321</v>
      </c>
    </row>
    <row r="111" spans="1:4" s="5" customFormat="1" ht="12" thickBot="1">
      <c r="A111" s="22" t="s">
        <v>63</v>
      </c>
      <c r="B111" s="14"/>
      <c r="C111" s="14"/>
      <c r="D111" s="15">
        <f>D112</f>
        <v>5512</v>
      </c>
    </row>
    <row r="112" spans="1:4" ht="23.25" thickBot="1">
      <c r="A112" s="16" t="s">
        <v>113</v>
      </c>
      <c r="B112" s="24" t="s">
        <v>114</v>
      </c>
      <c r="C112" s="24" t="s">
        <v>44</v>
      </c>
      <c r="D112" s="25">
        <v>5512</v>
      </c>
    </row>
    <row r="113" spans="1:4" ht="12" thickBot="1">
      <c r="A113" s="26" t="s">
        <v>60</v>
      </c>
      <c r="B113" s="27"/>
      <c r="C113" s="27"/>
      <c r="D113" s="28">
        <f>D90+D95+D103+D109+D111</f>
        <v>102361</v>
      </c>
    </row>
    <row r="114" spans="1:4" s="29" customFormat="1" ht="13.5" thickBot="1">
      <c r="A114" s="61" t="s">
        <v>66</v>
      </c>
      <c r="B114" s="64"/>
      <c r="C114" s="65"/>
      <c r="D114" s="62"/>
    </row>
    <row r="115" spans="1:4" s="5" customFormat="1" ht="12" thickBot="1">
      <c r="A115" s="13" t="s">
        <v>58</v>
      </c>
      <c r="B115" s="14"/>
      <c r="C115" s="14"/>
      <c r="D115" s="15">
        <f>D116+D117+D118+D119+D120+D121+D122+D123+D124+D125+D126+D127+D128</f>
        <v>67749</v>
      </c>
    </row>
    <row r="116" spans="1:4" ht="22.5">
      <c r="A116" s="16" t="s">
        <v>660</v>
      </c>
      <c r="B116" s="17" t="s">
        <v>521</v>
      </c>
      <c r="C116" s="17" t="s">
        <v>511</v>
      </c>
      <c r="D116" s="18">
        <v>10208</v>
      </c>
    </row>
    <row r="117" spans="1:4" ht="11.25">
      <c r="A117" s="19" t="s">
        <v>669</v>
      </c>
      <c r="B117" s="17" t="s">
        <v>512</v>
      </c>
      <c r="C117" s="17" t="s">
        <v>435</v>
      </c>
      <c r="D117" s="20">
        <v>898</v>
      </c>
    </row>
    <row r="118" spans="1:4" ht="11.25">
      <c r="A118" s="19" t="s">
        <v>665</v>
      </c>
      <c r="B118" s="17" t="s">
        <v>507</v>
      </c>
      <c r="C118" s="17" t="s">
        <v>508</v>
      </c>
      <c r="D118" s="20">
        <v>2292</v>
      </c>
    </row>
    <row r="119" spans="1:4" ht="22.5">
      <c r="A119" s="19" t="s">
        <v>666</v>
      </c>
      <c r="B119" s="17" t="s">
        <v>507</v>
      </c>
      <c r="C119" s="17" t="s">
        <v>509</v>
      </c>
      <c r="D119" s="20">
        <v>1284</v>
      </c>
    </row>
    <row r="120" spans="1:4" ht="11.25">
      <c r="A120" s="19" t="s">
        <v>667</v>
      </c>
      <c r="B120" s="17" t="s">
        <v>507</v>
      </c>
      <c r="C120" s="17" t="s">
        <v>510</v>
      </c>
      <c r="D120" s="20">
        <v>610</v>
      </c>
    </row>
    <row r="121" spans="1:4" ht="22.5">
      <c r="A121" s="19" t="s">
        <v>659</v>
      </c>
      <c r="B121" s="17" t="s">
        <v>679</v>
      </c>
      <c r="C121" s="17" t="s">
        <v>511</v>
      </c>
      <c r="D121" s="20">
        <v>36495</v>
      </c>
    </row>
    <row r="122" spans="1:4" ht="11.25">
      <c r="A122" s="19" t="s">
        <v>672</v>
      </c>
      <c r="B122" s="17" t="s">
        <v>514</v>
      </c>
      <c r="C122" s="17" t="s">
        <v>506</v>
      </c>
      <c r="D122" s="20">
        <v>6756</v>
      </c>
    </row>
    <row r="123" spans="1:4" ht="22.5">
      <c r="A123" s="19" t="s">
        <v>671</v>
      </c>
      <c r="B123" s="17" t="s">
        <v>520</v>
      </c>
      <c r="C123" s="17" t="s">
        <v>434</v>
      </c>
      <c r="D123" s="20">
        <v>804</v>
      </c>
    </row>
    <row r="124" spans="1:4" ht="11.25">
      <c r="A124" s="19" t="s">
        <v>676</v>
      </c>
      <c r="B124" s="17" t="s">
        <v>507</v>
      </c>
      <c r="C124" s="17" t="s">
        <v>515</v>
      </c>
      <c r="D124" s="20">
        <v>688</v>
      </c>
    </row>
    <row r="125" spans="1:4" ht="11.25">
      <c r="A125" s="16" t="s">
        <v>617</v>
      </c>
      <c r="B125" s="17" t="s">
        <v>516</v>
      </c>
      <c r="C125" s="17" t="s">
        <v>517</v>
      </c>
      <c r="D125" s="20">
        <v>4877</v>
      </c>
    </row>
    <row r="126" spans="1:4" ht="22.5">
      <c r="A126" s="19" t="s">
        <v>633</v>
      </c>
      <c r="B126" s="17" t="s">
        <v>507</v>
      </c>
      <c r="C126" s="17" t="s">
        <v>518</v>
      </c>
      <c r="D126" s="20">
        <v>1557</v>
      </c>
    </row>
    <row r="127" spans="1:4" ht="22.5">
      <c r="A127" s="19" t="s">
        <v>673</v>
      </c>
      <c r="B127" s="17" t="s">
        <v>519</v>
      </c>
      <c r="C127" s="17" t="s">
        <v>433</v>
      </c>
      <c r="D127" s="20">
        <v>526</v>
      </c>
    </row>
    <row r="128" spans="1:4" ht="12" thickBot="1">
      <c r="A128" s="19" t="s">
        <v>677</v>
      </c>
      <c r="B128" s="17" t="s">
        <v>513</v>
      </c>
      <c r="C128" s="17" t="s">
        <v>386</v>
      </c>
      <c r="D128" s="34">
        <v>754</v>
      </c>
    </row>
    <row r="129" spans="1:4" s="5" customFormat="1" ht="12" thickBot="1">
      <c r="A129" s="22" t="s">
        <v>59</v>
      </c>
      <c r="B129" s="14"/>
      <c r="C129" s="14"/>
      <c r="D129" s="15">
        <f>D130+D131+D132+D133+D134+D135+D136+D137+D138+D139+D140+D141+D142+D143+D144+D145+D146+D147+D148+D149+D150+D151+D152+D153</f>
        <v>294444</v>
      </c>
    </row>
    <row r="130" spans="1:4" ht="22.5">
      <c r="A130" s="16" t="s">
        <v>618</v>
      </c>
      <c r="B130" s="17" t="s">
        <v>524</v>
      </c>
      <c r="C130" s="17" t="s">
        <v>525</v>
      </c>
      <c r="D130" s="18">
        <v>11502</v>
      </c>
    </row>
    <row r="131" spans="1:4" ht="11.25">
      <c r="A131" s="16" t="s">
        <v>616</v>
      </c>
      <c r="B131" s="17" t="s">
        <v>526</v>
      </c>
      <c r="C131" s="17" t="s">
        <v>527</v>
      </c>
      <c r="D131" s="20">
        <v>13146</v>
      </c>
    </row>
    <row r="132" spans="1:4" ht="22.5">
      <c r="A132" s="16" t="s">
        <v>637</v>
      </c>
      <c r="B132" s="17" t="s">
        <v>507</v>
      </c>
      <c r="C132" s="17" t="s">
        <v>529</v>
      </c>
      <c r="D132" s="20">
        <v>5903</v>
      </c>
    </row>
    <row r="133" spans="1:4" ht="22.5">
      <c r="A133" s="16" t="s">
        <v>626</v>
      </c>
      <c r="B133" s="17" t="s">
        <v>507</v>
      </c>
      <c r="C133" s="17" t="s">
        <v>678</v>
      </c>
      <c r="D133" s="20">
        <v>8565</v>
      </c>
    </row>
    <row r="134" spans="1:4" ht="11.25">
      <c r="A134" s="16" t="s">
        <v>700</v>
      </c>
      <c r="B134" s="17" t="s">
        <v>507</v>
      </c>
      <c r="C134" s="17" t="s">
        <v>554</v>
      </c>
      <c r="D134" s="20">
        <v>7409</v>
      </c>
    </row>
    <row r="135" spans="1:4" ht="22.5">
      <c r="A135" s="16" t="s">
        <v>701</v>
      </c>
      <c r="B135" s="17" t="s">
        <v>541</v>
      </c>
      <c r="C135" s="17" t="s">
        <v>542</v>
      </c>
      <c r="D135" s="20">
        <v>11502</v>
      </c>
    </row>
    <row r="136" spans="1:4" ht="22.5">
      <c r="A136" s="16" t="s">
        <v>636</v>
      </c>
      <c r="B136" s="17" t="s">
        <v>507</v>
      </c>
      <c r="C136" s="17" t="s">
        <v>543</v>
      </c>
      <c r="D136" s="20">
        <v>6153</v>
      </c>
    </row>
    <row r="137" spans="1:4" ht="22.5">
      <c r="A137" s="16" t="s">
        <v>703</v>
      </c>
      <c r="B137" s="17" t="s">
        <v>507</v>
      </c>
      <c r="C137" s="17" t="s">
        <v>544</v>
      </c>
      <c r="D137" s="20">
        <v>7818</v>
      </c>
    </row>
    <row r="138" spans="1:4" ht="22.5">
      <c r="A138" s="16" t="s">
        <v>622</v>
      </c>
      <c r="B138" s="17" t="s">
        <v>507</v>
      </c>
      <c r="C138" s="17" t="s">
        <v>551</v>
      </c>
      <c r="D138" s="20">
        <v>7380</v>
      </c>
    </row>
    <row r="139" spans="1:4" ht="22.5">
      <c r="A139" s="16" t="s">
        <v>612</v>
      </c>
      <c r="B139" s="17"/>
      <c r="C139" s="17" t="s">
        <v>553</v>
      </c>
      <c r="D139" s="20">
        <v>5871</v>
      </c>
    </row>
    <row r="140" spans="1:4" ht="11.25">
      <c r="A140" s="16" t="s">
        <v>693</v>
      </c>
      <c r="B140" s="17" t="s">
        <v>507</v>
      </c>
      <c r="C140" s="17" t="s">
        <v>559</v>
      </c>
      <c r="D140" s="20">
        <v>11128</v>
      </c>
    </row>
    <row r="141" spans="1:4" ht="11.25">
      <c r="A141" s="16" t="s">
        <v>695</v>
      </c>
      <c r="B141" s="17" t="s">
        <v>537</v>
      </c>
      <c r="C141" s="17" t="s">
        <v>511</v>
      </c>
      <c r="D141" s="20">
        <v>13853</v>
      </c>
    </row>
    <row r="142" spans="1:4" ht="11.25">
      <c r="A142" s="16" t="s">
        <v>698</v>
      </c>
      <c r="B142" s="17" t="s">
        <v>538</v>
      </c>
      <c r="C142" s="17" t="s">
        <v>511</v>
      </c>
      <c r="D142" s="20">
        <v>21687</v>
      </c>
    </row>
    <row r="143" spans="1:4" ht="11.25">
      <c r="A143" s="19" t="s">
        <v>653</v>
      </c>
      <c r="B143" s="17" t="s">
        <v>532</v>
      </c>
      <c r="C143" s="17" t="s">
        <v>511</v>
      </c>
      <c r="D143" s="20">
        <v>10203</v>
      </c>
    </row>
    <row r="144" spans="1:4" ht="11.25">
      <c r="A144" s="19" t="s">
        <v>654</v>
      </c>
      <c r="B144" s="17" t="s">
        <v>533</v>
      </c>
      <c r="C144" s="17" t="s">
        <v>511</v>
      </c>
      <c r="D144" s="20">
        <v>16842</v>
      </c>
    </row>
    <row r="145" spans="1:4" ht="11.25">
      <c r="A145" s="19" t="s">
        <v>655</v>
      </c>
      <c r="B145" s="17" t="s">
        <v>536</v>
      </c>
      <c r="C145" s="17" t="s">
        <v>511</v>
      </c>
      <c r="D145" s="20">
        <v>12530</v>
      </c>
    </row>
    <row r="146" spans="1:4" ht="11.25">
      <c r="A146" s="16" t="s">
        <v>696</v>
      </c>
      <c r="B146" s="17" t="s">
        <v>539</v>
      </c>
      <c r="C146" s="17" t="s">
        <v>511</v>
      </c>
      <c r="D146" s="20">
        <v>13432</v>
      </c>
    </row>
    <row r="147" spans="1:4" ht="22.5">
      <c r="A147" s="16" t="s">
        <v>697</v>
      </c>
      <c r="B147" s="17" t="s">
        <v>560</v>
      </c>
      <c r="C147" s="17" t="s">
        <v>511</v>
      </c>
      <c r="D147" s="18">
        <v>20229</v>
      </c>
    </row>
    <row r="148" spans="1:4" ht="11.25">
      <c r="A148" s="19" t="s">
        <v>643</v>
      </c>
      <c r="B148" s="17" t="s">
        <v>534</v>
      </c>
      <c r="C148" s="17" t="s">
        <v>511</v>
      </c>
      <c r="D148" s="20">
        <v>22621</v>
      </c>
    </row>
    <row r="149" spans="1:4" ht="11.25">
      <c r="A149" s="16" t="s">
        <v>702</v>
      </c>
      <c r="B149" s="17" t="s">
        <v>561</v>
      </c>
      <c r="C149" s="17" t="s">
        <v>506</v>
      </c>
      <c r="D149" s="20">
        <v>18151</v>
      </c>
    </row>
    <row r="150" spans="1:4" ht="11.25">
      <c r="A150" s="16" t="s">
        <v>699</v>
      </c>
      <c r="B150" s="17" t="s">
        <v>555</v>
      </c>
      <c r="C150" s="17" t="s">
        <v>511</v>
      </c>
      <c r="D150" s="20">
        <v>12985</v>
      </c>
    </row>
    <row r="151" spans="1:4" ht="11.25">
      <c r="A151" s="19" t="s">
        <v>674</v>
      </c>
      <c r="B151" s="17" t="s">
        <v>548</v>
      </c>
      <c r="C151" s="17" t="s">
        <v>517</v>
      </c>
      <c r="D151" s="20">
        <v>21287</v>
      </c>
    </row>
    <row r="152" spans="1:4" ht="22.5">
      <c r="A152" s="19" t="s">
        <v>663</v>
      </c>
      <c r="B152" s="17" t="s">
        <v>507</v>
      </c>
      <c r="C152" s="17" t="s">
        <v>549</v>
      </c>
      <c r="D152" s="20">
        <v>7563</v>
      </c>
    </row>
    <row r="153" spans="1:4" ht="12" thickBot="1">
      <c r="A153" s="16" t="s">
        <v>694</v>
      </c>
      <c r="B153" s="17" t="s">
        <v>507</v>
      </c>
      <c r="C153" s="17" t="s">
        <v>509</v>
      </c>
      <c r="D153" s="21">
        <v>6684</v>
      </c>
    </row>
    <row r="154" spans="1:4" s="5" customFormat="1" ht="12" thickBot="1">
      <c r="A154" s="22" t="s">
        <v>83</v>
      </c>
      <c r="B154" s="14"/>
      <c r="C154" s="14"/>
      <c r="D154" s="15">
        <f>D155+D156+D157+D158+D159+D160+D161+D162+D163+D164+D165+D166+D167+D168</f>
        <v>29656</v>
      </c>
    </row>
    <row r="155" spans="1:4" ht="22.5">
      <c r="A155" s="16" t="s">
        <v>704</v>
      </c>
      <c r="B155" s="17" t="s">
        <v>562</v>
      </c>
      <c r="C155" s="17" t="s">
        <v>386</v>
      </c>
      <c r="D155" s="20">
        <v>1432</v>
      </c>
    </row>
    <row r="156" spans="1:4" ht="22.5">
      <c r="A156" s="16" t="s">
        <v>642</v>
      </c>
      <c r="B156" s="17" t="s">
        <v>558</v>
      </c>
      <c r="C156" s="17" t="s">
        <v>387</v>
      </c>
      <c r="D156" s="20">
        <v>1127</v>
      </c>
    </row>
    <row r="157" spans="1:4" ht="22.5">
      <c r="A157" s="16" t="s">
        <v>705</v>
      </c>
      <c r="B157" s="17" t="s">
        <v>507</v>
      </c>
      <c r="C157" s="17" t="s">
        <v>528</v>
      </c>
      <c r="D157" s="20">
        <v>1509</v>
      </c>
    </row>
    <row r="158" spans="1:4" ht="22.5">
      <c r="A158" s="16" t="s">
        <v>640</v>
      </c>
      <c r="B158" s="17" t="s">
        <v>546</v>
      </c>
      <c r="C158" s="17" t="s">
        <v>388</v>
      </c>
      <c r="D158" s="20">
        <v>3509</v>
      </c>
    </row>
    <row r="159" spans="1:4" ht="22.5">
      <c r="A159" s="16" t="s">
        <v>706</v>
      </c>
      <c r="B159" s="17" t="s">
        <v>507</v>
      </c>
      <c r="C159" s="17" t="s">
        <v>530</v>
      </c>
      <c r="D159" s="20">
        <v>2140</v>
      </c>
    </row>
    <row r="160" spans="1:4" ht="22.5">
      <c r="A160" s="16" t="s">
        <v>631</v>
      </c>
      <c r="B160" s="17"/>
      <c r="C160" s="17" t="s">
        <v>531</v>
      </c>
      <c r="D160" s="20">
        <v>2405</v>
      </c>
    </row>
    <row r="161" spans="1:4" ht="22.5">
      <c r="A161" s="19" t="s">
        <v>652</v>
      </c>
      <c r="B161" s="17" t="s">
        <v>535</v>
      </c>
      <c r="C161" s="17" t="s">
        <v>511</v>
      </c>
      <c r="D161" s="20">
        <v>3458</v>
      </c>
    </row>
    <row r="162" spans="1:4" ht="22.5">
      <c r="A162" s="16" t="s">
        <v>638</v>
      </c>
      <c r="B162" s="17" t="s">
        <v>557</v>
      </c>
      <c r="C162" s="17" t="s">
        <v>387</v>
      </c>
      <c r="D162" s="20">
        <v>2472</v>
      </c>
    </row>
    <row r="163" spans="1:4" ht="22.5">
      <c r="A163" s="16" t="s">
        <v>630</v>
      </c>
      <c r="B163" s="17"/>
      <c r="C163" s="17" t="s">
        <v>540</v>
      </c>
      <c r="D163" s="20">
        <v>3031</v>
      </c>
    </row>
    <row r="164" spans="1:4" ht="22.5">
      <c r="A164" s="16" t="s">
        <v>625</v>
      </c>
      <c r="B164" s="17" t="s">
        <v>550</v>
      </c>
      <c r="C164" s="17" t="s">
        <v>433</v>
      </c>
      <c r="D164" s="20">
        <v>1872</v>
      </c>
    </row>
    <row r="165" spans="1:4" ht="22.5">
      <c r="A165" s="16" t="s">
        <v>644</v>
      </c>
      <c r="B165" s="17" t="s">
        <v>545</v>
      </c>
      <c r="C165" s="17" t="s">
        <v>389</v>
      </c>
      <c r="D165" s="20">
        <v>1103</v>
      </c>
    </row>
    <row r="166" spans="1:4" ht="22.5">
      <c r="A166" s="16" t="s">
        <v>614</v>
      </c>
      <c r="B166" s="17" t="s">
        <v>547</v>
      </c>
      <c r="C166" s="17" t="s">
        <v>388</v>
      </c>
      <c r="D166" s="20">
        <v>2078</v>
      </c>
    </row>
    <row r="167" spans="1:4" ht="11.25">
      <c r="A167" s="16" t="s">
        <v>707</v>
      </c>
      <c r="B167" s="24"/>
      <c r="C167" s="17" t="s">
        <v>523</v>
      </c>
      <c r="D167" s="20">
        <v>1344</v>
      </c>
    </row>
    <row r="168" spans="1:4" ht="23.25" thickBot="1">
      <c r="A168" s="16" t="s">
        <v>647</v>
      </c>
      <c r="B168" s="17" t="s">
        <v>507</v>
      </c>
      <c r="C168" s="17" t="s">
        <v>552</v>
      </c>
      <c r="D168" s="20">
        <v>2176</v>
      </c>
    </row>
    <row r="169" spans="1:4" s="5" customFormat="1" ht="12" thickBot="1">
      <c r="A169" s="22" t="s">
        <v>63</v>
      </c>
      <c r="B169" s="14"/>
      <c r="C169" s="14"/>
      <c r="D169" s="15">
        <f>D170+D171</f>
        <v>8505</v>
      </c>
    </row>
    <row r="170" spans="1:4" ht="11.25">
      <c r="A170" s="19" t="s">
        <v>661</v>
      </c>
      <c r="B170" s="17" t="s">
        <v>563</v>
      </c>
      <c r="C170" s="17" t="s">
        <v>506</v>
      </c>
      <c r="D170" s="18">
        <v>4571</v>
      </c>
    </row>
    <row r="171" spans="1:4" ht="12" thickBot="1">
      <c r="A171" s="38" t="s">
        <v>662</v>
      </c>
      <c r="B171" s="39" t="s">
        <v>556</v>
      </c>
      <c r="C171" s="39" t="s">
        <v>517</v>
      </c>
      <c r="D171" s="34">
        <v>3934</v>
      </c>
    </row>
    <row r="172" spans="1:4" s="5" customFormat="1" ht="12" thickBot="1">
      <c r="A172" s="22" t="s">
        <v>67</v>
      </c>
      <c r="B172" s="14"/>
      <c r="C172" s="14"/>
      <c r="D172" s="15">
        <f>D173+D174</f>
        <v>18699</v>
      </c>
    </row>
    <row r="173" spans="1:4" ht="22.5">
      <c r="A173" s="16" t="s">
        <v>656</v>
      </c>
      <c r="B173" s="17" t="s">
        <v>522</v>
      </c>
      <c r="C173" s="17" t="s">
        <v>511</v>
      </c>
      <c r="D173" s="18">
        <v>8313</v>
      </c>
    </row>
    <row r="174" spans="1:4" ht="23.25" thickBot="1">
      <c r="A174" s="16" t="s">
        <v>648</v>
      </c>
      <c r="B174" s="17" t="s">
        <v>675</v>
      </c>
      <c r="C174" s="17" t="s">
        <v>511</v>
      </c>
      <c r="D174" s="21">
        <v>10386</v>
      </c>
    </row>
    <row r="175" spans="1:4" s="5" customFormat="1" ht="12" thickBot="1">
      <c r="A175" s="22" t="s">
        <v>68</v>
      </c>
      <c r="B175" s="14"/>
      <c r="C175" s="14"/>
      <c r="D175" s="15">
        <f>D176</f>
        <v>1796</v>
      </c>
    </row>
    <row r="176" spans="1:4" ht="12" thickBot="1">
      <c r="A176" s="19" t="s">
        <v>504</v>
      </c>
      <c r="B176" s="17" t="s">
        <v>505</v>
      </c>
      <c r="C176" s="17" t="s">
        <v>506</v>
      </c>
      <c r="D176" s="25">
        <v>1796</v>
      </c>
    </row>
    <row r="177" spans="1:4" ht="12" thickBot="1">
      <c r="A177" s="26" t="s">
        <v>60</v>
      </c>
      <c r="B177" s="27"/>
      <c r="C177" s="27"/>
      <c r="D177" s="28">
        <f>D115+D129+D154+D169+D172+D175</f>
        <v>420849</v>
      </c>
    </row>
    <row r="178" spans="1:4" s="29" customFormat="1" ht="13.5" thickBot="1">
      <c r="A178" s="61" t="s">
        <v>69</v>
      </c>
      <c r="B178" s="64"/>
      <c r="C178" s="65"/>
      <c r="D178" s="62"/>
    </row>
    <row r="179" spans="1:4" s="5" customFormat="1" ht="12" thickBot="1">
      <c r="A179" s="13" t="s">
        <v>58</v>
      </c>
      <c r="B179" s="14"/>
      <c r="C179" s="14"/>
      <c r="D179" s="15">
        <f>D180+D181</f>
        <v>12326</v>
      </c>
    </row>
    <row r="180" spans="1:4" ht="22.5">
      <c r="A180" s="19" t="s">
        <v>466</v>
      </c>
      <c r="B180" s="17" t="s">
        <v>467</v>
      </c>
      <c r="C180" s="17" t="s">
        <v>462</v>
      </c>
      <c r="D180" s="18">
        <v>7175</v>
      </c>
    </row>
    <row r="181" spans="1:4" ht="12" thickBot="1">
      <c r="A181" s="16" t="s">
        <v>465</v>
      </c>
      <c r="B181" s="17" t="s">
        <v>463</v>
      </c>
      <c r="C181" s="17" t="s">
        <v>464</v>
      </c>
      <c r="D181" s="21">
        <v>5151</v>
      </c>
    </row>
    <row r="182" spans="1:4" s="5" customFormat="1" ht="12" thickBot="1">
      <c r="A182" s="22" t="s">
        <v>59</v>
      </c>
      <c r="B182" s="14"/>
      <c r="C182" s="14"/>
      <c r="D182" s="15">
        <f>D183+D184+D185+D186+D187+D188+D189</f>
        <v>79843</v>
      </c>
    </row>
    <row r="183" spans="1:4" ht="11.25">
      <c r="A183" s="16" t="s">
        <v>469</v>
      </c>
      <c r="B183" s="17" t="s">
        <v>507</v>
      </c>
      <c r="C183" s="17" t="s">
        <v>468</v>
      </c>
      <c r="D183" s="20">
        <v>4954</v>
      </c>
    </row>
    <row r="184" spans="1:4" ht="11.25">
      <c r="A184" s="16" t="s">
        <v>473</v>
      </c>
      <c r="B184" s="17" t="s">
        <v>507</v>
      </c>
      <c r="C184" s="17" t="s">
        <v>472</v>
      </c>
      <c r="D184" s="20">
        <v>5608</v>
      </c>
    </row>
    <row r="185" spans="1:4" ht="11.25">
      <c r="A185" s="16" t="s">
        <v>493</v>
      </c>
      <c r="B185" s="17" t="s">
        <v>507</v>
      </c>
      <c r="C185" s="17" t="s">
        <v>492</v>
      </c>
      <c r="D185" s="20">
        <v>5155</v>
      </c>
    </row>
    <row r="186" spans="1:4" ht="11.25">
      <c r="A186" s="16" t="s">
        <v>500</v>
      </c>
      <c r="B186" s="17" t="s">
        <v>498</v>
      </c>
      <c r="C186" s="17" t="s">
        <v>499</v>
      </c>
      <c r="D186" s="20">
        <v>8905</v>
      </c>
    </row>
    <row r="187" spans="1:4" ht="22.5">
      <c r="A187" s="16" t="s">
        <v>487</v>
      </c>
      <c r="B187" s="17" t="s">
        <v>486</v>
      </c>
      <c r="C187" s="17" t="s">
        <v>462</v>
      </c>
      <c r="D187" s="20">
        <v>18454</v>
      </c>
    </row>
    <row r="188" spans="1:4" ht="22.5">
      <c r="A188" s="16" t="s">
        <v>485</v>
      </c>
      <c r="B188" s="17" t="s">
        <v>484</v>
      </c>
      <c r="C188" s="17" t="s">
        <v>462</v>
      </c>
      <c r="D188" s="20">
        <v>17097</v>
      </c>
    </row>
    <row r="189" spans="1:4" ht="12" thickBot="1">
      <c r="A189" s="19" t="s">
        <v>476</v>
      </c>
      <c r="B189" s="17" t="s">
        <v>477</v>
      </c>
      <c r="C189" s="17" t="s">
        <v>464</v>
      </c>
      <c r="D189" s="34">
        <v>19670</v>
      </c>
    </row>
    <row r="190" spans="1:4" s="5" customFormat="1" ht="12" thickBot="1">
      <c r="A190" s="22" t="s">
        <v>83</v>
      </c>
      <c r="B190" s="14"/>
      <c r="C190" s="14"/>
      <c r="D190" s="15">
        <f>D191+D192+D193+D194+D195+D196+D197+D198+D199</f>
        <v>22020</v>
      </c>
    </row>
    <row r="191" spans="1:4" ht="22.5">
      <c r="A191" s="16" t="s">
        <v>475</v>
      </c>
      <c r="B191" s="17" t="s">
        <v>474</v>
      </c>
      <c r="C191" s="17" t="s">
        <v>390</v>
      </c>
      <c r="D191" s="18">
        <v>2006</v>
      </c>
    </row>
    <row r="192" spans="1:4" ht="11.25">
      <c r="A192" s="16" t="s">
        <v>471</v>
      </c>
      <c r="B192" s="17" t="s">
        <v>507</v>
      </c>
      <c r="C192" s="17" t="s">
        <v>470</v>
      </c>
      <c r="D192" s="20">
        <v>2479</v>
      </c>
    </row>
    <row r="193" spans="1:4" ht="22.5">
      <c r="A193" s="16" t="s">
        <v>483</v>
      </c>
      <c r="B193" s="17" t="s">
        <v>482</v>
      </c>
      <c r="C193" s="17" t="s">
        <v>391</v>
      </c>
      <c r="D193" s="20">
        <v>1773</v>
      </c>
    </row>
    <row r="194" spans="1:4" ht="22.5">
      <c r="A194" s="16" t="s">
        <v>479</v>
      </c>
      <c r="B194" s="17" t="s">
        <v>507</v>
      </c>
      <c r="C194" s="17" t="s">
        <v>478</v>
      </c>
      <c r="D194" s="20">
        <v>2504</v>
      </c>
    </row>
    <row r="195" spans="1:4" ht="22.5">
      <c r="A195" s="16" t="s">
        <v>481</v>
      </c>
      <c r="B195" s="17" t="s">
        <v>480</v>
      </c>
      <c r="C195" s="17" t="s">
        <v>391</v>
      </c>
      <c r="D195" s="20">
        <v>2485</v>
      </c>
    </row>
    <row r="196" spans="1:4" ht="22.5">
      <c r="A196" s="16" t="s">
        <v>489</v>
      </c>
      <c r="B196" s="17" t="s">
        <v>488</v>
      </c>
      <c r="C196" s="17" t="s">
        <v>392</v>
      </c>
      <c r="D196" s="20">
        <v>2421</v>
      </c>
    </row>
    <row r="197" spans="1:4" ht="22.5">
      <c r="A197" s="16" t="s">
        <v>497</v>
      </c>
      <c r="B197" s="17" t="s">
        <v>496</v>
      </c>
      <c r="C197" s="17" t="s">
        <v>393</v>
      </c>
      <c r="D197" s="20">
        <v>1764</v>
      </c>
    </row>
    <row r="198" spans="1:4" ht="22.5">
      <c r="A198" s="16" t="s">
        <v>491</v>
      </c>
      <c r="B198" s="17" t="s">
        <v>507</v>
      </c>
      <c r="C198" s="17" t="s">
        <v>490</v>
      </c>
      <c r="D198" s="20">
        <v>4124</v>
      </c>
    </row>
    <row r="199" spans="1:4" ht="23.25" thickBot="1">
      <c r="A199" s="16" t="s">
        <v>495</v>
      </c>
      <c r="B199" s="17" t="s">
        <v>507</v>
      </c>
      <c r="C199" s="17" t="s">
        <v>494</v>
      </c>
      <c r="D199" s="20">
        <v>2464</v>
      </c>
    </row>
    <row r="200" spans="1:4" s="5" customFormat="1" ht="12" thickBot="1">
      <c r="A200" s="22" t="s">
        <v>63</v>
      </c>
      <c r="B200" s="14"/>
      <c r="C200" s="14"/>
      <c r="D200" s="15">
        <f>D201</f>
        <v>3965</v>
      </c>
    </row>
    <row r="201" spans="1:4" ht="12" thickBot="1">
      <c r="A201" s="19" t="s">
        <v>501</v>
      </c>
      <c r="B201" s="17" t="s">
        <v>502</v>
      </c>
      <c r="C201" s="17" t="s">
        <v>462</v>
      </c>
      <c r="D201" s="25">
        <v>3965</v>
      </c>
    </row>
    <row r="202" spans="1:4" ht="12" thickBot="1">
      <c r="A202" s="26" t="s">
        <v>60</v>
      </c>
      <c r="B202" s="27"/>
      <c r="C202" s="27"/>
      <c r="D202" s="28">
        <f>D179+D182+D190+D200</f>
        <v>118154</v>
      </c>
    </row>
    <row r="203" spans="1:4" s="29" customFormat="1" ht="13.5" thickBot="1">
      <c r="A203" s="61" t="s">
        <v>70</v>
      </c>
      <c r="B203" s="64"/>
      <c r="C203" s="65"/>
      <c r="D203" s="62"/>
    </row>
    <row r="204" spans="1:4" s="5" customFormat="1" ht="12" thickBot="1">
      <c r="A204" s="13" t="s">
        <v>58</v>
      </c>
      <c r="B204" s="14"/>
      <c r="C204" s="14"/>
      <c r="D204" s="15">
        <f>D205+D206+D207+D208+D209</f>
        <v>9223</v>
      </c>
    </row>
    <row r="205" spans="1:4" ht="11.25">
      <c r="A205" s="19" t="s">
        <v>370</v>
      </c>
      <c r="B205" s="17" t="s">
        <v>371</v>
      </c>
      <c r="C205" s="40" t="s">
        <v>372</v>
      </c>
      <c r="D205" s="18">
        <v>1720</v>
      </c>
    </row>
    <row r="206" spans="1:4" ht="22.5">
      <c r="A206" s="16" t="s">
        <v>374</v>
      </c>
      <c r="B206" s="17" t="s">
        <v>373</v>
      </c>
      <c r="C206" s="40" t="s">
        <v>369</v>
      </c>
      <c r="D206" s="20">
        <v>3514</v>
      </c>
    </row>
    <row r="207" spans="1:4" ht="22.5">
      <c r="A207" s="16" t="s">
        <v>378</v>
      </c>
      <c r="B207" s="17" t="s">
        <v>377</v>
      </c>
      <c r="C207" s="40" t="s">
        <v>369</v>
      </c>
      <c r="D207" s="20">
        <v>2176</v>
      </c>
    </row>
    <row r="208" spans="1:4" ht="22.5">
      <c r="A208" s="19" t="s">
        <v>375</v>
      </c>
      <c r="B208" s="17" t="s">
        <v>376</v>
      </c>
      <c r="C208" s="40" t="s">
        <v>394</v>
      </c>
      <c r="D208" s="20">
        <v>924</v>
      </c>
    </row>
    <row r="209" spans="1:4" ht="23.25" thickBot="1">
      <c r="A209" s="19" t="s">
        <v>379</v>
      </c>
      <c r="B209" s="17" t="s">
        <v>438</v>
      </c>
      <c r="C209" s="40" t="s">
        <v>432</v>
      </c>
      <c r="D209" s="20">
        <v>889</v>
      </c>
    </row>
    <row r="210" spans="1:4" s="5" customFormat="1" ht="12" thickBot="1">
      <c r="A210" s="22" t="s">
        <v>59</v>
      </c>
      <c r="B210" s="14"/>
      <c r="C210" s="14"/>
      <c r="D210" s="15">
        <f>D211+D212+D213+D214</f>
        <v>32748</v>
      </c>
    </row>
    <row r="211" spans="1:4" ht="22.5">
      <c r="A211" s="16" t="s">
        <v>440</v>
      </c>
      <c r="B211" s="17" t="s">
        <v>507</v>
      </c>
      <c r="C211" s="40" t="s">
        <v>439</v>
      </c>
      <c r="D211" s="18">
        <v>4984</v>
      </c>
    </row>
    <row r="212" spans="1:4" ht="11.25">
      <c r="A212" s="16" t="s">
        <v>446</v>
      </c>
      <c r="B212" s="17" t="s">
        <v>507</v>
      </c>
      <c r="C212" s="40" t="s">
        <v>445</v>
      </c>
      <c r="D212" s="20">
        <v>7308</v>
      </c>
    </row>
    <row r="213" spans="1:4" ht="22.5">
      <c r="A213" s="16" t="s">
        <v>453</v>
      </c>
      <c r="B213" s="17" t="s">
        <v>451</v>
      </c>
      <c r="C213" s="40" t="s">
        <v>452</v>
      </c>
      <c r="D213" s="20">
        <v>11455</v>
      </c>
    </row>
    <row r="214" spans="1:4" ht="23.25" thickBot="1">
      <c r="A214" s="16" t="s">
        <v>450</v>
      </c>
      <c r="B214" s="17" t="s">
        <v>449</v>
      </c>
      <c r="C214" s="40" t="s">
        <v>369</v>
      </c>
      <c r="D214" s="20">
        <v>9001</v>
      </c>
    </row>
    <row r="215" spans="1:4" s="5" customFormat="1" ht="12" thickBot="1">
      <c r="A215" s="22" t="s">
        <v>83</v>
      </c>
      <c r="B215" s="14"/>
      <c r="C215" s="14"/>
      <c r="D215" s="15">
        <f>D216+D217+D218+D219+D220</f>
        <v>9571</v>
      </c>
    </row>
    <row r="216" spans="1:4" ht="22.5">
      <c r="A216" s="16" t="s">
        <v>442</v>
      </c>
      <c r="B216" s="17" t="s">
        <v>507</v>
      </c>
      <c r="C216" s="40" t="s">
        <v>441</v>
      </c>
      <c r="D216" s="20">
        <v>2089</v>
      </c>
    </row>
    <row r="217" spans="1:4" ht="22.5">
      <c r="A217" s="16" t="s">
        <v>444</v>
      </c>
      <c r="B217" s="17" t="s">
        <v>443</v>
      </c>
      <c r="C217" s="40" t="s">
        <v>432</v>
      </c>
      <c r="D217" s="20">
        <v>3051</v>
      </c>
    </row>
    <row r="218" spans="1:4" ht="11.25">
      <c r="A218" s="19" t="s">
        <v>454</v>
      </c>
      <c r="B218" s="17" t="s">
        <v>507</v>
      </c>
      <c r="C218" s="40" t="s">
        <v>455</v>
      </c>
      <c r="D218" s="20">
        <v>1583</v>
      </c>
    </row>
    <row r="219" spans="1:4" ht="22.5">
      <c r="A219" s="16" t="s">
        <v>457</v>
      </c>
      <c r="B219" s="17" t="s">
        <v>456</v>
      </c>
      <c r="C219" s="40" t="s">
        <v>437</v>
      </c>
      <c r="D219" s="20">
        <v>2097</v>
      </c>
    </row>
    <row r="220" spans="1:4" ht="23.25" thickBot="1">
      <c r="A220" s="16" t="s">
        <v>448</v>
      </c>
      <c r="B220" s="17" t="s">
        <v>447</v>
      </c>
      <c r="C220" s="40" t="s">
        <v>369</v>
      </c>
      <c r="D220" s="21">
        <v>751</v>
      </c>
    </row>
    <row r="221" spans="1:4" s="5" customFormat="1" ht="12" thickBot="1">
      <c r="A221" s="22" t="s">
        <v>63</v>
      </c>
      <c r="B221" s="14"/>
      <c r="C221" s="14"/>
      <c r="D221" s="15">
        <f>D222</f>
        <v>4680</v>
      </c>
    </row>
    <row r="222" spans="1:4" ht="12" thickBot="1">
      <c r="A222" s="19" t="s">
        <v>458</v>
      </c>
      <c r="B222" s="17" t="s">
        <v>459</v>
      </c>
      <c r="C222" s="40" t="s">
        <v>369</v>
      </c>
      <c r="D222" s="25">
        <v>4680</v>
      </c>
    </row>
    <row r="223" spans="1:4" s="5" customFormat="1" ht="12" thickBot="1">
      <c r="A223" s="22" t="s">
        <v>68</v>
      </c>
      <c r="B223" s="14"/>
      <c r="C223" s="14"/>
      <c r="D223" s="15">
        <f>D224</f>
        <v>2283</v>
      </c>
    </row>
    <row r="224" spans="1:4" ht="23.25" thickBot="1">
      <c r="A224" s="16" t="s">
        <v>461</v>
      </c>
      <c r="B224" s="17" t="s">
        <v>460</v>
      </c>
      <c r="C224" s="40" t="s">
        <v>369</v>
      </c>
      <c r="D224" s="25">
        <v>2283</v>
      </c>
    </row>
    <row r="225" spans="1:4" ht="12" thickBot="1">
      <c r="A225" s="26" t="s">
        <v>60</v>
      </c>
      <c r="B225" s="27"/>
      <c r="C225" s="27"/>
      <c r="D225" s="28">
        <f>D204+D210+D215+D221+D223</f>
        <v>58505</v>
      </c>
    </row>
    <row r="226" spans="1:4" s="29" customFormat="1" ht="13.5" thickBot="1">
      <c r="A226" s="61" t="s">
        <v>71</v>
      </c>
      <c r="B226" s="64"/>
      <c r="C226" s="65"/>
      <c r="D226" s="62"/>
    </row>
    <row r="227" spans="1:4" s="5" customFormat="1" ht="12" thickBot="1">
      <c r="A227" s="13" t="s">
        <v>58</v>
      </c>
      <c r="B227" s="14"/>
      <c r="C227" s="14"/>
      <c r="D227" s="15">
        <f>D228+D229+D230+D231</f>
        <v>13618</v>
      </c>
    </row>
    <row r="228" spans="1:4" ht="11.25">
      <c r="A228" s="19" t="s">
        <v>851</v>
      </c>
      <c r="B228" s="17" t="s">
        <v>507</v>
      </c>
      <c r="C228" s="40" t="s">
        <v>852</v>
      </c>
      <c r="D228" s="18">
        <v>1554</v>
      </c>
    </row>
    <row r="229" spans="1:4" ht="22.5">
      <c r="A229" s="19" t="s">
        <v>858</v>
      </c>
      <c r="B229" s="17" t="s">
        <v>859</v>
      </c>
      <c r="C229" s="40" t="s">
        <v>395</v>
      </c>
      <c r="D229" s="20">
        <v>754</v>
      </c>
    </row>
    <row r="230" spans="1:4" ht="22.5">
      <c r="A230" s="19" t="s">
        <v>855</v>
      </c>
      <c r="B230" s="17" t="s">
        <v>856</v>
      </c>
      <c r="C230" s="40" t="s">
        <v>850</v>
      </c>
      <c r="D230" s="20">
        <v>10207</v>
      </c>
    </row>
    <row r="231" spans="1:4" ht="23.25" thickBot="1">
      <c r="A231" s="19" t="s">
        <v>853</v>
      </c>
      <c r="B231" s="17" t="s">
        <v>854</v>
      </c>
      <c r="C231" s="40" t="s">
        <v>396</v>
      </c>
      <c r="D231" s="21">
        <v>1103</v>
      </c>
    </row>
    <row r="232" spans="1:4" s="5" customFormat="1" ht="12" thickBot="1">
      <c r="A232" s="13" t="s">
        <v>59</v>
      </c>
      <c r="B232" s="14"/>
      <c r="C232" s="14"/>
      <c r="D232" s="15">
        <f>D233+D234+D235+D236+D237</f>
        <v>59232</v>
      </c>
    </row>
    <row r="233" spans="1:4" ht="22.5">
      <c r="A233" s="16" t="s">
        <v>864</v>
      </c>
      <c r="B233" s="17" t="s">
        <v>507</v>
      </c>
      <c r="C233" s="40" t="s">
        <v>863</v>
      </c>
      <c r="D233" s="20">
        <v>9308</v>
      </c>
    </row>
    <row r="234" spans="1:4" ht="22.5">
      <c r="A234" s="16" t="s">
        <v>878</v>
      </c>
      <c r="B234" s="17" t="s">
        <v>507</v>
      </c>
      <c r="C234" s="40" t="s">
        <v>877</v>
      </c>
      <c r="D234" s="20">
        <v>5190</v>
      </c>
    </row>
    <row r="235" spans="1:4" ht="11.25">
      <c r="A235" s="16" t="s">
        <v>861</v>
      </c>
      <c r="B235" s="17" t="s">
        <v>507</v>
      </c>
      <c r="C235" s="40" t="s">
        <v>860</v>
      </c>
      <c r="D235" s="20">
        <v>8135</v>
      </c>
    </row>
    <row r="236" spans="1:4" ht="22.5">
      <c r="A236" s="16" t="s">
        <v>868</v>
      </c>
      <c r="B236" s="17" t="s">
        <v>867</v>
      </c>
      <c r="C236" s="40" t="s">
        <v>850</v>
      </c>
      <c r="D236" s="20">
        <v>16950</v>
      </c>
    </row>
    <row r="237" spans="1:4" ht="34.5" thickBot="1">
      <c r="A237" s="16" t="s">
        <v>866</v>
      </c>
      <c r="B237" s="17" t="s">
        <v>865</v>
      </c>
      <c r="C237" s="40" t="s">
        <v>850</v>
      </c>
      <c r="D237" s="20">
        <v>19649</v>
      </c>
    </row>
    <row r="238" spans="1:4" s="5" customFormat="1" ht="12" thickBot="1">
      <c r="A238" s="22" t="s">
        <v>83</v>
      </c>
      <c r="B238" s="14"/>
      <c r="C238" s="14"/>
      <c r="D238" s="15">
        <f>D239+D240+D241+D242+D243+D244+D245+D246+D247</f>
        <v>16638</v>
      </c>
    </row>
    <row r="239" spans="1:4" ht="22.5">
      <c r="A239" s="16" t="s">
        <v>862</v>
      </c>
      <c r="B239" s="17" t="s">
        <v>507</v>
      </c>
      <c r="C239" s="40" t="s">
        <v>397</v>
      </c>
      <c r="D239" s="20">
        <v>1744</v>
      </c>
    </row>
    <row r="240" spans="1:4" ht="22.5">
      <c r="A240" s="16" t="s">
        <v>875</v>
      </c>
      <c r="B240" s="17" t="s">
        <v>874</v>
      </c>
      <c r="C240" s="40" t="s">
        <v>399</v>
      </c>
      <c r="D240" s="20">
        <v>1919</v>
      </c>
    </row>
    <row r="241" spans="1:4" ht="22.5">
      <c r="A241" s="16" t="s">
        <v>880</v>
      </c>
      <c r="B241" s="17" t="s">
        <v>879</v>
      </c>
      <c r="C241" s="40" t="s">
        <v>398</v>
      </c>
      <c r="D241" s="20">
        <v>1602</v>
      </c>
    </row>
    <row r="242" spans="1:4" ht="33.75">
      <c r="A242" s="16" t="s">
        <v>870</v>
      </c>
      <c r="B242" s="17" t="s">
        <v>869</v>
      </c>
      <c r="C242" s="40" t="s">
        <v>399</v>
      </c>
      <c r="D242" s="20">
        <v>3067</v>
      </c>
    </row>
    <row r="243" spans="1:4" ht="33.75">
      <c r="A243" s="16" t="s">
        <v>658</v>
      </c>
      <c r="B243" s="17" t="s">
        <v>507</v>
      </c>
      <c r="C243" s="40" t="s">
        <v>876</v>
      </c>
      <c r="D243" s="20">
        <v>1747</v>
      </c>
    </row>
    <row r="244" spans="1:4" ht="22.5">
      <c r="A244" s="19" t="s">
        <v>871</v>
      </c>
      <c r="B244" s="17" t="s">
        <v>854</v>
      </c>
      <c r="C244" s="40" t="s">
        <v>396</v>
      </c>
      <c r="D244" s="20">
        <v>1366</v>
      </c>
    </row>
    <row r="245" spans="1:4" ht="22.5">
      <c r="A245" s="41" t="s">
        <v>657</v>
      </c>
      <c r="B245" s="42" t="s">
        <v>857</v>
      </c>
      <c r="C245" s="43" t="s">
        <v>400</v>
      </c>
      <c r="D245" s="18">
        <v>2353</v>
      </c>
    </row>
    <row r="246" spans="1:4" ht="22.5">
      <c r="A246" s="16" t="s">
        <v>882</v>
      </c>
      <c r="B246" s="17" t="s">
        <v>507</v>
      </c>
      <c r="C246" s="40" t="s">
        <v>881</v>
      </c>
      <c r="D246" s="20">
        <v>1368</v>
      </c>
    </row>
    <row r="247" spans="1:4" ht="23.25" thickBot="1">
      <c r="A247" s="16" t="s">
        <v>873</v>
      </c>
      <c r="B247" s="17" t="s">
        <v>872</v>
      </c>
      <c r="C247" s="40" t="s">
        <v>399</v>
      </c>
      <c r="D247" s="20">
        <v>1472</v>
      </c>
    </row>
    <row r="248" spans="1:4" s="5" customFormat="1" ht="12" thickBot="1">
      <c r="A248" s="22" t="s">
        <v>63</v>
      </c>
      <c r="B248" s="14"/>
      <c r="C248" s="14"/>
      <c r="D248" s="15">
        <f>D249</f>
        <v>6798</v>
      </c>
    </row>
    <row r="249" spans="1:4" ht="23.25" thickBot="1">
      <c r="A249" s="19" t="s">
        <v>883</v>
      </c>
      <c r="B249" s="17" t="s">
        <v>884</v>
      </c>
      <c r="C249" s="40" t="s">
        <v>850</v>
      </c>
      <c r="D249" s="25">
        <v>6798</v>
      </c>
    </row>
    <row r="250" spans="1:4" s="5" customFormat="1" ht="12" thickBot="1">
      <c r="A250" s="22" t="s">
        <v>68</v>
      </c>
      <c r="B250" s="14"/>
      <c r="C250" s="14"/>
      <c r="D250" s="15">
        <f>D251</f>
        <v>1541</v>
      </c>
    </row>
    <row r="251" spans="1:4" ht="23.25" thickBot="1">
      <c r="A251" s="19" t="s">
        <v>848</v>
      </c>
      <c r="B251" s="17" t="s">
        <v>849</v>
      </c>
      <c r="C251" s="40" t="s">
        <v>850</v>
      </c>
      <c r="D251" s="25">
        <v>1541</v>
      </c>
    </row>
    <row r="252" spans="1:4" ht="12" thickBot="1">
      <c r="A252" s="26" t="s">
        <v>60</v>
      </c>
      <c r="B252" s="27"/>
      <c r="C252" s="27"/>
      <c r="D252" s="28">
        <f>D227+D232+D238+D248+D250</f>
        <v>97827</v>
      </c>
    </row>
    <row r="253" spans="1:4" s="29" customFormat="1" ht="13.5" thickBot="1">
      <c r="A253" s="61" t="s">
        <v>72</v>
      </c>
      <c r="B253" s="64"/>
      <c r="C253" s="65"/>
      <c r="D253" s="62"/>
    </row>
    <row r="254" spans="1:4" s="5" customFormat="1" ht="12" thickBot="1">
      <c r="A254" s="13" t="s">
        <v>58</v>
      </c>
      <c r="B254" s="14"/>
      <c r="C254" s="14"/>
      <c r="D254" s="15">
        <f>D255+D256+D257+D258</f>
        <v>7756</v>
      </c>
    </row>
    <row r="255" spans="1:4" ht="11.25">
      <c r="A255" s="19" t="s">
        <v>722</v>
      </c>
      <c r="B255" s="17" t="s">
        <v>507</v>
      </c>
      <c r="C255" s="17" t="s">
        <v>723</v>
      </c>
      <c r="D255" s="18">
        <v>712</v>
      </c>
    </row>
    <row r="256" spans="1:4" ht="11.25">
      <c r="A256" s="19" t="s">
        <v>724</v>
      </c>
      <c r="B256" s="17" t="s">
        <v>725</v>
      </c>
      <c r="C256" s="17" t="s">
        <v>717</v>
      </c>
      <c r="D256" s="20">
        <v>2550</v>
      </c>
    </row>
    <row r="257" spans="1:4" ht="22.5">
      <c r="A257" s="19" t="s">
        <v>728</v>
      </c>
      <c r="B257" s="17" t="s">
        <v>729</v>
      </c>
      <c r="C257" s="17" t="s">
        <v>717</v>
      </c>
      <c r="D257" s="20">
        <v>3720</v>
      </c>
    </row>
    <row r="258" spans="1:4" ht="12" thickBot="1">
      <c r="A258" s="19" t="s">
        <v>726</v>
      </c>
      <c r="B258" s="17" t="s">
        <v>507</v>
      </c>
      <c r="C258" s="17" t="s">
        <v>727</v>
      </c>
      <c r="D258" s="21">
        <v>774</v>
      </c>
    </row>
    <row r="259" spans="1:4" s="5" customFormat="1" ht="12" thickBot="1">
      <c r="A259" s="22" t="s">
        <v>59</v>
      </c>
      <c r="B259" s="14"/>
      <c r="C259" s="14"/>
      <c r="D259" s="15">
        <f>D260+D261+D262</f>
        <v>28584</v>
      </c>
    </row>
    <row r="260" spans="1:4" ht="11.25">
      <c r="A260" s="16" t="s">
        <v>732</v>
      </c>
      <c r="B260" s="17" t="s">
        <v>730</v>
      </c>
      <c r="C260" s="17" t="s">
        <v>731</v>
      </c>
      <c r="D260" s="18">
        <v>7676</v>
      </c>
    </row>
    <row r="261" spans="1:4" ht="22.5">
      <c r="A261" s="19" t="s">
        <v>735</v>
      </c>
      <c r="B261" s="17" t="s">
        <v>736</v>
      </c>
      <c r="C261" s="17" t="s">
        <v>717</v>
      </c>
      <c r="D261" s="20">
        <v>8149</v>
      </c>
    </row>
    <row r="262" spans="1:4" ht="12" thickBot="1">
      <c r="A262" s="19" t="s">
        <v>737</v>
      </c>
      <c r="B262" s="17" t="s">
        <v>738</v>
      </c>
      <c r="C262" s="17" t="s">
        <v>717</v>
      </c>
      <c r="D262" s="21">
        <v>12759</v>
      </c>
    </row>
    <row r="263" spans="1:4" s="5" customFormat="1" ht="12" thickBot="1">
      <c r="A263" s="22" t="s">
        <v>83</v>
      </c>
      <c r="B263" s="14"/>
      <c r="C263" s="14"/>
      <c r="D263" s="15">
        <f>D264</f>
        <v>2588</v>
      </c>
    </row>
    <row r="264" spans="1:4" ht="12" thickBot="1">
      <c r="A264" s="16" t="s">
        <v>734</v>
      </c>
      <c r="B264" s="17" t="s">
        <v>507</v>
      </c>
      <c r="C264" s="17" t="s">
        <v>733</v>
      </c>
      <c r="D264" s="21">
        <v>2588</v>
      </c>
    </row>
    <row r="265" spans="1:4" s="5" customFormat="1" ht="12" thickBot="1">
      <c r="A265" s="22" t="s">
        <v>65</v>
      </c>
      <c r="B265" s="14"/>
      <c r="C265" s="14"/>
      <c r="D265" s="15">
        <f>D266</f>
        <v>2230</v>
      </c>
    </row>
    <row r="266" spans="1:4" ht="12" thickBot="1">
      <c r="A266" s="19" t="s">
        <v>720</v>
      </c>
      <c r="B266" s="17" t="s">
        <v>721</v>
      </c>
      <c r="C266" s="17" t="s">
        <v>717</v>
      </c>
      <c r="D266" s="25">
        <v>2230</v>
      </c>
    </row>
    <row r="267" spans="1:4" ht="12" thickBot="1">
      <c r="A267" s="26" t="s">
        <v>60</v>
      </c>
      <c r="B267" s="27"/>
      <c r="C267" s="27"/>
      <c r="D267" s="28">
        <f>D254+D259+D263+D265</f>
        <v>41158</v>
      </c>
    </row>
    <row r="268" spans="1:4" s="29" customFormat="1" ht="13.5" thickBot="1">
      <c r="A268" s="61" t="s">
        <v>73</v>
      </c>
      <c r="B268" s="64"/>
      <c r="C268" s="65"/>
      <c r="D268" s="62"/>
    </row>
    <row r="269" spans="1:4" s="5" customFormat="1" ht="12" thickBot="1">
      <c r="A269" s="13" t="s">
        <v>58</v>
      </c>
      <c r="B269" s="14"/>
      <c r="C269" s="14"/>
      <c r="D269" s="15">
        <f>D270+D271+D272+D273+D274+D275+D276+D277+D278+D279+D280+D281+D282+D283+D284+D285</f>
        <v>35898</v>
      </c>
    </row>
    <row r="270" spans="1:4" ht="22.5">
      <c r="A270" s="19" t="s">
        <v>768</v>
      </c>
      <c r="B270" s="17" t="s">
        <v>507</v>
      </c>
      <c r="C270" s="40" t="s">
        <v>769</v>
      </c>
      <c r="D270" s="18">
        <v>1085</v>
      </c>
    </row>
    <row r="271" spans="1:4" ht="11.25">
      <c r="A271" s="19" t="s">
        <v>784</v>
      </c>
      <c r="B271" s="17" t="s">
        <v>507</v>
      </c>
      <c r="C271" s="40" t="s">
        <v>785</v>
      </c>
      <c r="D271" s="20">
        <v>696</v>
      </c>
    </row>
    <row r="272" spans="1:4" ht="22.5">
      <c r="A272" s="19" t="s">
        <v>790</v>
      </c>
      <c r="B272" s="17" t="s">
        <v>791</v>
      </c>
      <c r="C272" s="40" t="s">
        <v>719</v>
      </c>
      <c r="D272" s="20">
        <v>3292</v>
      </c>
    </row>
    <row r="273" spans="1:4" ht="11.25">
      <c r="A273" s="19" t="s">
        <v>772</v>
      </c>
      <c r="B273" s="17" t="s">
        <v>773</v>
      </c>
      <c r="C273" s="40" t="s">
        <v>774</v>
      </c>
      <c r="D273" s="20">
        <v>1930</v>
      </c>
    </row>
    <row r="274" spans="1:4" ht="11.25">
      <c r="A274" s="19" t="s">
        <v>770</v>
      </c>
      <c r="B274" s="17" t="s">
        <v>771</v>
      </c>
      <c r="C274" s="40" t="s">
        <v>401</v>
      </c>
      <c r="D274" s="20">
        <v>357</v>
      </c>
    </row>
    <row r="275" spans="1:4" ht="11.25">
      <c r="A275" s="19" t="s">
        <v>780</v>
      </c>
      <c r="B275" s="17" t="s">
        <v>507</v>
      </c>
      <c r="C275" s="40" t="s">
        <v>781</v>
      </c>
      <c r="D275" s="20">
        <v>865</v>
      </c>
    </row>
    <row r="276" spans="1:4" ht="11.25">
      <c r="A276" s="19" t="s">
        <v>782</v>
      </c>
      <c r="B276" s="17" t="s">
        <v>507</v>
      </c>
      <c r="C276" s="40" t="s">
        <v>783</v>
      </c>
      <c r="D276" s="20">
        <v>630</v>
      </c>
    </row>
    <row r="277" spans="1:4" ht="11.25">
      <c r="A277" s="19" t="s">
        <v>786</v>
      </c>
      <c r="B277" s="17" t="s">
        <v>507</v>
      </c>
      <c r="C277" s="40" t="s">
        <v>787</v>
      </c>
      <c r="D277" s="20">
        <v>1316</v>
      </c>
    </row>
    <row r="278" spans="1:4" ht="22.5">
      <c r="A278" s="19" t="s">
        <v>794</v>
      </c>
      <c r="B278" s="17" t="s">
        <v>795</v>
      </c>
      <c r="C278" s="40" t="s">
        <v>719</v>
      </c>
      <c r="D278" s="20">
        <v>2702</v>
      </c>
    </row>
    <row r="279" spans="1:4" ht="22.5">
      <c r="A279" s="19" t="s">
        <v>796</v>
      </c>
      <c r="B279" s="17" t="s">
        <v>797</v>
      </c>
      <c r="C279" s="40" t="s">
        <v>719</v>
      </c>
      <c r="D279" s="20">
        <v>5378</v>
      </c>
    </row>
    <row r="280" spans="1:4" ht="22.5">
      <c r="A280" s="19" t="s">
        <v>788</v>
      </c>
      <c r="B280" s="17" t="s">
        <v>789</v>
      </c>
      <c r="C280" s="40" t="s">
        <v>719</v>
      </c>
      <c r="D280" s="20">
        <v>6275</v>
      </c>
    </row>
    <row r="281" spans="1:4" ht="11.25">
      <c r="A281" s="19" t="s">
        <v>798</v>
      </c>
      <c r="B281" s="17" t="s">
        <v>799</v>
      </c>
      <c r="C281" s="40" t="s">
        <v>800</v>
      </c>
      <c r="D281" s="20">
        <v>3372</v>
      </c>
    </row>
    <row r="282" spans="1:4" ht="11.25">
      <c r="A282" s="19" t="s">
        <v>775</v>
      </c>
      <c r="B282" s="17" t="s">
        <v>776</v>
      </c>
      <c r="C282" s="40" t="s">
        <v>402</v>
      </c>
      <c r="D282" s="20">
        <v>555</v>
      </c>
    </row>
    <row r="283" spans="1:4" ht="22.5">
      <c r="A283" s="19" t="s">
        <v>777</v>
      </c>
      <c r="B283" s="17" t="s">
        <v>778</v>
      </c>
      <c r="C283" s="40" t="s">
        <v>779</v>
      </c>
      <c r="D283" s="20">
        <v>5482</v>
      </c>
    </row>
    <row r="284" spans="1:4" ht="22.5">
      <c r="A284" s="19" t="s">
        <v>801</v>
      </c>
      <c r="B284" s="17" t="s">
        <v>507</v>
      </c>
      <c r="C284" s="40" t="s">
        <v>802</v>
      </c>
      <c r="D284" s="20">
        <v>1349</v>
      </c>
    </row>
    <row r="285" spans="1:4" ht="12" thickBot="1">
      <c r="A285" s="38" t="s">
        <v>792</v>
      </c>
      <c r="B285" s="39" t="s">
        <v>793</v>
      </c>
      <c r="C285" s="44" t="s">
        <v>403</v>
      </c>
      <c r="D285" s="34">
        <v>614</v>
      </c>
    </row>
    <row r="286" spans="1:4" s="5" customFormat="1" ht="12" thickBot="1">
      <c r="A286" s="22" t="s">
        <v>59</v>
      </c>
      <c r="B286" s="14"/>
      <c r="C286" s="14"/>
      <c r="D286" s="15">
        <f>D287+D288+D289+D290+D291+D292+D293+D294+D295+D296+D297+D298+D299</f>
        <v>145538</v>
      </c>
    </row>
    <row r="287" spans="1:4" ht="22.5">
      <c r="A287" s="30" t="s">
        <v>807</v>
      </c>
      <c r="B287" s="45" t="s">
        <v>805</v>
      </c>
      <c r="C287" s="46" t="s">
        <v>806</v>
      </c>
      <c r="D287" s="20">
        <v>10185</v>
      </c>
    </row>
    <row r="288" spans="1:4" ht="11.25">
      <c r="A288" s="30" t="s">
        <v>809</v>
      </c>
      <c r="B288" s="45" t="s">
        <v>808</v>
      </c>
      <c r="C288" s="46" t="s">
        <v>774</v>
      </c>
      <c r="D288" s="20">
        <v>7906</v>
      </c>
    </row>
    <row r="289" spans="1:4" ht="11.25">
      <c r="A289" s="30" t="s">
        <v>812</v>
      </c>
      <c r="B289" s="45" t="s">
        <v>810</v>
      </c>
      <c r="C289" s="46" t="s">
        <v>811</v>
      </c>
      <c r="D289" s="20">
        <v>6606</v>
      </c>
    </row>
    <row r="290" spans="1:4" ht="22.5">
      <c r="A290" s="47" t="s">
        <v>813</v>
      </c>
      <c r="B290" s="45" t="s">
        <v>814</v>
      </c>
      <c r="C290" s="46" t="s">
        <v>779</v>
      </c>
      <c r="D290" s="20">
        <v>15863</v>
      </c>
    </row>
    <row r="291" spans="1:4" ht="11.25">
      <c r="A291" s="30" t="s">
        <v>816</v>
      </c>
      <c r="B291" s="45" t="s">
        <v>507</v>
      </c>
      <c r="C291" s="46" t="s">
        <v>815</v>
      </c>
      <c r="D291" s="20">
        <v>8049</v>
      </c>
    </row>
    <row r="292" spans="1:4" ht="22.5">
      <c r="A292" s="30" t="s">
        <v>818</v>
      </c>
      <c r="B292" s="45" t="s">
        <v>507</v>
      </c>
      <c r="C292" s="46" t="s">
        <v>817</v>
      </c>
      <c r="D292" s="20">
        <v>5437</v>
      </c>
    </row>
    <row r="293" spans="1:4" ht="11.25">
      <c r="A293" s="47" t="s">
        <v>819</v>
      </c>
      <c r="B293" s="45" t="s">
        <v>507</v>
      </c>
      <c r="C293" s="46" t="s">
        <v>820</v>
      </c>
      <c r="D293" s="20">
        <v>5745</v>
      </c>
    </row>
    <row r="294" spans="1:4" ht="22.5">
      <c r="A294" s="47" t="s">
        <v>821</v>
      </c>
      <c r="B294" s="45" t="s">
        <v>822</v>
      </c>
      <c r="C294" s="46" t="s">
        <v>719</v>
      </c>
      <c r="D294" s="20">
        <v>14528</v>
      </c>
    </row>
    <row r="295" spans="1:4" ht="22.5">
      <c r="A295" s="47" t="s">
        <v>823</v>
      </c>
      <c r="B295" s="45" t="s">
        <v>824</v>
      </c>
      <c r="C295" s="46" t="s">
        <v>719</v>
      </c>
      <c r="D295" s="21">
        <v>15396</v>
      </c>
    </row>
    <row r="296" spans="1:4" ht="22.5">
      <c r="A296" s="47" t="s">
        <v>825</v>
      </c>
      <c r="B296" s="45" t="s">
        <v>826</v>
      </c>
      <c r="C296" s="46" t="s">
        <v>719</v>
      </c>
      <c r="D296" s="21">
        <v>16494</v>
      </c>
    </row>
    <row r="297" spans="1:4" ht="11.25">
      <c r="A297" s="47" t="s">
        <v>827</v>
      </c>
      <c r="B297" s="45" t="s">
        <v>828</v>
      </c>
      <c r="C297" s="46" t="s">
        <v>719</v>
      </c>
      <c r="D297" s="21">
        <v>15202</v>
      </c>
    </row>
    <row r="298" spans="1:4" ht="11.25">
      <c r="A298" s="30" t="s">
        <v>835</v>
      </c>
      <c r="B298" s="45" t="s">
        <v>833</v>
      </c>
      <c r="C298" s="46" t="s">
        <v>834</v>
      </c>
      <c r="D298" s="21">
        <v>11702</v>
      </c>
    </row>
    <row r="299" spans="1:4" ht="23.25" thickBot="1">
      <c r="A299" s="48" t="s">
        <v>836</v>
      </c>
      <c r="B299" s="49" t="s">
        <v>837</v>
      </c>
      <c r="C299" s="50" t="s">
        <v>800</v>
      </c>
      <c r="D299" s="21">
        <v>12425</v>
      </c>
    </row>
    <row r="300" spans="1:4" s="5" customFormat="1" ht="12" thickBot="1">
      <c r="A300" s="22" t="s">
        <v>83</v>
      </c>
      <c r="B300" s="51" t="s">
        <v>507</v>
      </c>
      <c r="C300" s="14"/>
      <c r="D300" s="15">
        <f>D301+D302+D303+D304+D305</f>
        <v>14078</v>
      </c>
    </row>
    <row r="301" spans="1:4" ht="11.25">
      <c r="A301" s="52" t="s">
        <v>804</v>
      </c>
      <c r="B301" s="11"/>
      <c r="C301" s="53" t="s">
        <v>803</v>
      </c>
      <c r="D301" s="18">
        <v>2399</v>
      </c>
    </row>
    <row r="302" spans="1:4" ht="11.25">
      <c r="A302" s="30" t="s">
        <v>841</v>
      </c>
      <c r="B302" s="45" t="s">
        <v>507</v>
      </c>
      <c r="C302" s="46" t="s">
        <v>840</v>
      </c>
      <c r="D302" s="21">
        <v>1620</v>
      </c>
    </row>
    <row r="303" spans="1:4" ht="22.5">
      <c r="A303" s="47" t="s">
        <v>842</v>
      </c>
      <c r="B303" s="45" t="s">
        <v>843</v>
      </c>
      <c r="C303" s="46" t="s">
        <v>403</v>
      </c>
      <c r="D303" s="21">
        <v>2706</v>
      </c>
    </row>
    <row r="304" spans="1:4" ht="11.25">
      <c r="A304" s="30" t="s">
        <v>830</v>
      </c>
      <c r="B304" s="45" t="s">
        <v>507</v>
      </c>
      <c r="C304" s="46" t="s">
        <v>829</v>
      </c>
      <c r="D304" s="21">
        <v>4683</v>
      </c>
    </row>
    <row r="305" spans="1:4" ht="22.5">
      <c r="A305" s="47" t="s">
        <v>831</v>
      </c>
      <c r="B305" s="45" t="s">
        <v>507</v>
      </c>
      <c r="C305" s="46" t="s">
        <v>832</v>
      </c>
      <c r="D305" s="20">
        <v>2670</v>
      </c>
    </row>
    <row r="306" spans="1:4" s="5" customFormat="1" ht="12" thickBot="1">
      <c r="A306" s="54" t="s">
        <v>65</v>
      </c>
      <c r="B306" s="55"/>
      <c r="C306" s="55"/>
      <c r="D306" s="56">
        <f>D307</f>
        <v>1858</v>
      </c>
    </row>
    <row r="307" spans="1:4" ht="23.25" thickBot="1">
      <c r="A307" s="19" t="s">
        <v>766</v>
      </c>
      <c r="B307" s="17" t="s">
        <v>767</v>
      </c>
      <c r="C307" s="40" t="s">
        <v>719</v>
      </c>
      <c r="D307" s="25">
        <v>1858</v>
      </c>
    </row>
    <row r="308" spans="1:4" s="5" customFormat="1" ht="12" thickBot="1">
      <c r="A308" s="22" t="s">
        <v>63</v>
      </c>
      <c r="B308" s="14"/>
      <c r="C308" s="14"/>
      <c r="D308" s="15">
        <f>D309+D310</f>
        <v>9735</v>
      </c>
    </row>
    <row r="309" spans="1:4" ht="22.5">
      <c r="A309" s="19" t="s">
        <v>846</v>
      </c>
      <c r="B309" s="17" t="s">
        <v>847</v>
      </c>
      <c r="C309" s="40" t="s">
        <v>719</v>
      </c>
      <c r="D309" s="18">
        <v>8246</v>
      </c>
    </row>
    <row r="310" spans="1:4" ht="12" thickBot="1">
      <c r="A310" s="19" t="s">
        <v>838</v>
      </c>
      <c r="B310" s="17" t="s">
        <v>839</v>
      </c>
      <c r="C310" s="40" t="s">
        <v>834</v>
      </c>
      <c r="D310" s="21">
        <v>1489</v>
      </c>
    </row>
    <row r="311" spans="1:4" s="5" customFormat="1" ht="12" thickBot="1">
      <c r="A311" s="22" t="s">
        <v>68</v>
      </c>
      <c r="B311" s="14"/>
      <c r="C311" s="14"/>
      <c r="D311" s="15">
        <f>D312</f>
        <v>2705</v>
      </c>
    </row>
    <row r="312" spans="1:4" ht="23.25" thickBot="1">
      <c r="A312" s="19" t="s">
        <v>844</v>
      </c>
      <c r="B312" s="17" t="s">
        <v>845</v>
      </c>
      <c r="C312" s="40" t="s">
        <v>719</v>
      </c>
      <c r="D312" s="25">
        <v>2705</v>
      </c>
    </row>
    <row r="313" spans="1:4" ht="12" thickBot="1">
      <c r="A313" s="26" t="s">
        <v>60</v>
      </c>
      <c r="B313" s="27"/>
      <c r="C313" s="27"/>
      <c r="D313" s="28">
        <f>D269+D286+D300+D306+D308+D311</f>
        <v>209812</v>
      </c>
    </row>
    <row r="314" spans="1:4" s="29" customFormat="1" ht="13.5" thickBot="1">
      <c r="A314" s="61" t="s">
        <v>74</v>
      </c>
      <c r="B314" s="64"/>
      <c r="C314" s="65"/>
      <c r="D314" s="62"/>
    </row>
    <row r="315" spans="1:4" s="5" customFormat="1" ht="12" thickBot="1">
      <c r="A315" s="13" t="s">
        <v>58</v>
      </c>
      <c r="B315" s="14"/>
      <c r="C315" s="14"/>
      <c r="D315" s="15">
        <f>D316+D317+D318</f>
        <v>13238</v>
      </c>
    </row>
    <row r="316" spans="1:4" ht="11.25">
      <c r="A316" s="16" t="s">
        <v>116</v>
      </c>
      <c r="B316" s="24" t="s">
        <v>117</v>
      </c>
      <c r="C316" s="24" t="s">
        <v>118</v>
      </c>
      <c r="D316" s="18">
        <v>6034</v>
      </c>
    </row>
    <row r="317" spans="1:4" ht="11.25">
      <c r="A317" s="16" t="s">
        <v>119</v>
      </c>
      <c r="B317" s="24"/>
      <c r="C317" s="24" t="s">
        <v>120</v>
      </c>
      <c r="D317" s="20">
        <v>601</v>
      </c>
    </row>
    <row r="318" spans="1:4" ht="23.25" thickBot="1">
      <c r="A318" s="16" t="s">
        <v>121</v>
      </c>
      <c r="B318" s="24" t="s">
        <v>122</v>
      </c>
      <c r="C318" s="24" t="s">
        <v>115</v>
      </c>
      <c r="D318" s="21">
        <v>6603</v>
      </c>
    </row>
    <row r="319" spans="1:4" s="5" customFormat="1" ht="12" thickBot="1">
      <c r="A319" s="22" t="s">
        <v>59</v>
      </c>
      <c r="B319" s="14"/>
      <c r="C319" s="14"/>
      <c r="D319" s="15">
        <f>D320+D321+D322</f>
        <v>47812</v>
      </c>
    </row>
    <row r="320" spans="1:4" ht="22.5">
      <c r="A320" s="16" t="s">
        <v>131</v>
      </c>
      <c r="B320" s="24" t="s">
        <v>132</v>
      </c>
      <c r="C320" s="24" t="s">
        <v>118</v>
      </c>
      <c r="D320" s="20">
        <v>22382</v>
      </c>
    </row>
    <row r="321" spans="1:4" ht="22.5">
      <c r="A321" s="16" t="s">
        <v>136</v>
      </c>
      <c r="B321" s="24" t="s">
        <v>135</v>
      </c>
      <c r="C321" s="24" t="s">
        <v>115</v>
      </c>
      <c r="D321" s="20">
        <v>11436</v>
      </c>
    </row>
    <row r="322" spans="1:4" ht="23.25" thickBot="1">
      <c r="A322" s="16" t="s">
        <v>137</v>
      </c>
      <c r="B322" s="24" t="s">
        <v>138</v>
      </c>
      <c r="C322" s="24" t="s">
        <v>115</v>
      </c>
      <c r="D322" s="21">
        <v>13994</v>
      </c>
    </row>
    <row r="323" spans="1:4" s="5" customFormat="1" ht="12" thickBot="1">
      <c r="A323" s="22" t="s">
        <v>83</v>
      </c>
      <c r="B323" s="14"/>
      <c r="C323" s="14"/>
      <c r="D323" s="15">
        <f>D324+D325+D326+D327+D328+D329</f>
        <v>12403</v>
      </c>
    </row>
    <row r="324" spans="1:4" ht="11.25">
      <c r="A324" s="16" t="s">
        <v>123</v>
      </c>
      <c r="B324" s="24" t="s">
        <v>124</v>
      </c>
      <c r="C324" s="24" t="s">
        <v>431</v>
      </c>
      <c r="D324" s="20">
        <v>1960</v>
      </c>
    </row>
    <row r="325" spans="1:4" ht="11.25">
      <c r="A325" s="16" t="s">
        <v>126</v>
      </c>
      <c r="B325" s="24"/>
      <c r="C325" s="24" t="s">
        <v>125</v>
      </c>
      <c r="D325" s="20">
        <v>2982</v>
      </c>
    </row>
    <row r="326" spans="1:4" ht="22.5">
      <c r="A326" s="16" t="s">
        <v>128</v>
      </c>
      <c r="B326" s="24"/>
      <c r="C326" s="24" t="s">
        <v>127</v>
      </c>
      <c r="D326" s="20">
        <v>2274</v>
      </c>
    </row>
    <row r="327" spans="1:4" ht="11.25">
      <c r="A327" s="16" t="s">
        <v>130</v>
      </c>
      <c r="B327" s="24"/>
      <c r="C327" s="24" t="s">
        <v>129</v>
      </c>
      <c r="D327" s="18">
        <v>2244</v>
      </c>
    </row>
    <row r="328" spans="1:4" ht="22.5">
      <c r="A328" s="16" t="s">
        <v>139</v>
      </c>
      <c r="B328" s="24" t="s">
        <v>140</v>
      </c>
      <c r="C328" s="24" t="s">
        <v>404</v>
      </c>
      <c r="D328" s="20">
        <v>1319</v>
      </c>
    </row>
    <row r="329" spans="1:4" ht="12" thickBot="1">
      <c r="A329" s="16" t="s">
        <v>133</v>
      </c>
      <c r="B329" s="24"/>
      <c r="C329" s="24" t="s">
        <v>134</v>
      </c>
      <c r="D329" s="20">
        <v>1624</v>
      </c>
    </row>
    <row r="330" spans="1:4" s="5" customFormat="1" ht="12" thickBot="1">
      <c r="A330" s="22" t="s">
        <v>63</v>
      </c>
      <c r="B330" s="14"/>
      <c r="C330" s="14"/>
      <c r="D330" s="15">
        <f>D331</f>
        <v>5467</v>
      </c>
    </row>
    <row r="331" spans="1:4" ht="23.25" thickBot="1">
      <c r="A331" s="16" t="s">
        <v>142</v>
      </c>
      <c r="B331" s="24" t="s">
        <v>141</v>
      </c>
      <c r="C331" s="24" t="s">
        <v>115</v>
      </c>
      <c r="D331" s="25">
        <v>5467</v>
      </c>
    </row>
    <row r="332" spans="1:4" ht="12" thickBot="1">
      <c r="A332" s="26" t="s">
        <v>60</v>
      </c>
      <c r="B332" s="27"/>
      <c r="C332" s="27"/>
      <c r="D332" s="28">
        <f>D315+D319+D323+D330</f>
        <v>78920</v>
      </c>
    </row>
    <row r="333" spans="1:4" s="29" customFormat="1" ht="13.5" thickBot="1">
      <c r="A333" s="61" t="s">
        <v>75</v>
      </c>
      <c r="B333" s="64"/>
      <c r="C333" s="64"/>
      <c r="D333" s="62"/>
    </row>
    <row r="334" spans="1:4" s="5" customFormat="1" ht="12" thickBot="1">
      <c r="A334" s="13" t="s">
        <v>58</v>
      </c>
      <c r="B334" s="14"/>
      <c r="C334" s="14"/>
      <c r="D334" s="15">
        <f>D335+D336+D337</f>
        <v>7485</v>
      </c>
    </row>
    <row r="335" spans="1:4" ht="11.25">
      <c r="A335" s="16" t="s">
        <v>646</v>
      </c>
      <c r="B335" s="17" t="s">
        <v>568</v>
      </c>
      <c r="C335" s="40" t="s">
        <v>405</v>
      </c>
      <c r="D335" s="18">
        <v>824</v>
      </c>
    </row>
    <row r="336" spans="1:4" ht="11.25">
      <c r="A336" s="19" t="s">
        <v>670</v>
      </c>
      <c r="B336" s="17" t="s">
        <v>567</v>
      </c>
      <c r="C336" s="40" t="s">
        <v>406</v>
      </c>
      <c r="D336" s="20">
        <v>823</v>
      </c>
    </row>
    <row r="337" spans="1:4" ht="12" thickBot="1">
      <c r="A337" s="70" t="s">
        <v>668</v>
      </c>
      <c r="B337" s="70" t="s">
        <v>566</v>
      </c>
      <c r="C337" s="71" t="s">
        <v>565</v>
      </c>
      <c r="D337" s="21">
        <v>5838</v>
      </c>
    </row>
    <row r="338" spans="1:4" s="5" customFormat="1" ht="12" thickBot="1">
      <c r="A338" s="22" t="s">
        <v>59</v>
      </c>
      <c r="B338" s="14"/>
      <c r="C338" s="14"/>
      <c r="D338" s="15">
        <f>D339+D340+D341</f>
        <v>40850</v>
      </c>
    </row>
    <row r="339" spans="1:4" ht="22.5">
      <c r="A339" s="16" t="s">
        <v>650</v>
      </c>
      <c r="B339" s="17" t="s">
        <v>570</v>
      </c>
      <c r="C339" s="17" t="s">
        <v>571</v>
      </c>
      <c r="D339" s="20">
        <v>9558</v>
      </c>
    </row>
    <row r="340" spans="1:4" ht="22.5">
      <c r="A340" s="16" t="s">
        <v>615</v>
      </c>
      <c r="B340" s="17" t="s">
        <v>576</v>
      </c>
      <c r="C340" s="17" t="s">
        <v>565</v>
      </c>
      <c r="D340" s="20">
        <v>16895</v>
      </c>
    </row>
    <row r="341" spans="1:4" ht="23.25" thickBot="1">
      <c r="A341" s="57" t="s">
        <v>708</v>
      </c>
      <c r="B341" s="39" t="s">
        <v>577</v>
      </c>
      <c r="C341" s="39" t="s">
        <v>565</v>
      </c>
      <c r="D341" s="34">
        <v>14397</v>
      </c>
    </row>
    <row r="342" spans="1:4" s="5" customFormat="1" ht="12" thickBot="1">
      <c r="A342" s="22" t="s">
        <v>83</v>
      </c>
      <c r="B342" s="14"/>
      <c r="C342" s="14"/>
      <c r="D342" s="15">
        <f>D343+D344+D345+D346</f>
        <v>8306</v>
      </c>
    </row>
    <row r="343" spans="1:4" ht="22.5">
      <c r="A343" s="16" t="s">
        <v>645</v>
      </c>
      <c r="B343" s="17" t="s">
        <v>573</v>
      </c>
      <c r="C343" s="17" t="s">
        <v>406</v>
      </c>
      <c r="D343" s="18">
        <v>2226</v>
      </c>
    </row>
    <row r="344" spans="1:4" ht="22.5">
      <c r="A344" s="16" t="s">
        <v>621</v>
      </c>
      <c r="B344" s="17" t="s">
        <v>507</v>
      </c>
      <c r="C344" s="17" t="s">
        <v>569</v>
      </c>
      <c r="D344" s="20">
        <v>2143</v>
      </c>
    </row>
    <row r="345" spans="1:4" ht="22.5">
      <c r="A345" s="16" t="s">
        <v>639</v>
      </c>
      <c r="B345" s="17" t="s">
        <v>507</v>
      </c>
      <c r="C345" s="17" t="s">
        <v>572</v>
      </c>
      <c r="D345" s="20">
        <v>2967</v>
      </c>
    </row>
    <row r="346" spans="1:4" ht="23.25" thickBot="1">
      <c r="A346" s="16" t="s">
        <v>620</v>
      </c>
      <c r="B346" s="17" t="s">
        <v>507</v>
      </c>
      <c r="C346" s="17" t="s">
        <v>574</v>
      </c>
      <c r="D346" s="21">
        <v>970</v>
      </c>
    </row>
    <row r="347" spans="1:4" s="5" customFormat="1" ht="12" thickBot="1">
      <c r="A347" s="22" t="s">
        <v>63</v>
      </c>
      <c r="B347" s="14"/>
      <c r="C347" s="14"/>
      <c r="D347" s="15">
        <f>D348</f>
        <v>4855</v>
      </c>
    </row>
    <row r="348" spans="1:4" ht="12" thickBot="1">
      <c r="A348" s="19" t="s">
        <v>664</v>
      </c>
      <c r="B348" s="17" t="s">
        <v>575</v>
      </c>
      <c r="C348" s="17" t="s">
        <v>565</v>
      </c>
      <c r="D348" s="25">
        <v>4855</v>
      </c>
    </row>
    <row r="349" spans="1:4" s="5" customFormat="1" ht="12" thickBot="1">
      <c r="A349" s="22" t="s">
        <v>68</v>
      </c>
      <c r="B349" s="14"/>
      <c r="C349" s="14"/>
      <c r="D349" s="15">
        <f>D350</f>
        <v>2223</v>
      </c>
    </row>
    <row r="350" spans="1:4" ht="12" thickBot="1">
      <c r="A350" s="19" t="s">
        <v>504</v>
      </c>
      <c r="B350" s="17" t="s">
        <v>564</v>
      </c>
      <c r="C350" s="17" t="s">
        <v>565</v>
      </c>
      <c r="D350" s="25">
        <v>2223</v>
      </c>
    </row>
    <row r="351" spans="1:4" ht="12" thickBot="1">
      <c r="A351" s="26" t="s">
        <v>60</v>
      </c>
      <c r="B351" s="27"/>
      <c r="C351" s="27"/>
      <c r="D351" s="28">
        <f>D334+D338+D342+D347+D349</f>
        <v>63719</v>
      </c>
    </row>
    <row r="352" spans="1:4" s="29" customFormat="1" ht="13.5" thickBot="1">
      <c r="A352" s="61" t="s">
        <v>76</v>
      </c>
      <c r="B352" s="64"/>
      <c r="C352" s="65"/>
      <c r="D352" s="62"/>
    </row>
    <row r="353" spans="1:4" s="5" customFormat="1" ht="12" thickBot="1">
      <c r="A353" s="13" t="s">
        <v>58</v>
      </c>
      <c r="B353" s="14"/>
      <c r="C353" s="14"/>
      <c r="D353" s="15">
        <f>D354+D355+D356+D357+D358+D359+D360+D361+D362+D363+D364+D365+D366+D367+D368+D369+D370+D371+D372+D373+D374+D375+D376+D377+D378+D379+D380</f>
        <v>59531</v>
      </c>
    </row>
    <row r="354" spans="1:4" ht="11.25">
      <c r="A354" s="19" t="s">
        <v>260</v>
      </c>
      <c r="B354" s="17" t="s">
        <v>261</v>
      </c>
      <c r="C354" s="17" t="s">
        <v>227</v>
      </c>
      <c r="D354" s="18">
        <v>8313</v>
      </c>
    </row>
    <row r="355" spans="1:4" ht="22.5">
      <c r="A355" s="16" t="s">
        <v>263</v>
      </c>
      <c r="B355" s="17" t="s">
        <v>262</v>
      </c>
      <c r="C355" s="17" t="s">
        <v>227</v>
      </c>
      <c r="D355" s="20">
        <v>3546</v>
      </c>
    </row>
    <row r="356" spans="1:4" ht="22.5">
      <c r="A356" s="16" t="s">
        <v>265</v>
      </c>
      <c r="B356" s="17" t="s">
        <v>264</v>
      </c>
      <c r="C356" s="17" t="s">
        <v>227</v>
      </c>
      <c r="D356" s="20">
        <v>1728</v>
      </c>
    </row>
    <row r="357" spans="1:4" ht="11.25">
      <c r="A357" s="19" t="s">
        <v>228</v>
      </c>
      <c r="B357" s="17" t="s">
        <v>507</v>
      </c>
      <c r="C357" s="17" t="s">
        <v>229</v>
      </c>
      <c r="D357" s="20">
        <v>1858</v>
      </c>
    </row>
    <row r="358" spans="1:4" ht="11.25">
      <c r="A358" s="19" t="s">
        <v>232</v>
      </c>
      <c r="B358" s="17" t="s">
        <v>507</v>
      </c>
      <c r="C358" s="17" t="s">
        <v>233</v>
      </c>
      <c r="D358" s="20">
        <v>863</v>
      </c>
    </row>
    <row r="359" spans="1:4" ht="11.25">
      <c r="A359" s="19" t="s">
        <v>244</v>
      </c>
      <c r="B359" s="17" t="s">
        <v>245</v>
      </c>
      <c r="C359" s="17" t="s">
        <v>246</v>
      </c>
      <c r="D359" s="20">
        <v>797</v>
      </c>
    </row>
    <row r="360" spans="1:4" ht="22.5">
      <c r="A360" s="19" t="s">
        <v>236</v>
      </c>
      <c r="B360" s="17" t="s">
        <v>237</v>
      </c>
      <c r="C360" s="17" t="s">
        <v>238</v>
      </c>
      <c r="D360" s="20">
        <v>3354</v>
      </c>
    </row>
    <row r="361" spans="1:4" ht="22.5">
      <c r="A361" s="19" t="s">
        <v>239</v>
      </c>
      <c r="B361" s="17" t="s">
        <v>240</v>
      </c>
      <c r="C361" s="17" t="s">
        <v>241</v>
      </c>
      <c r="D361" s="20">
        <v>4025</v>
      </c>
    </row>
    <row r="362" spans="1:4" ht="22.5">
      <c r="A362" s="19" t="s">
        <v>284</v>
      </c>
      <c r="B362" s="17" t="s">
        <v>285</v>
      </c>
      <c r="C362" s="17" t="s">
        <v>407</v>
      </c>
      <c r="D362" s="18">
        <v>583</v>
      </c>
    </row>
    <row r="363" spans="1:4" ht="22.5">
      <c r="A363" s="19" t="s">
        <v>256</v>
      </c>
      <c r="B363" s="17" t="s">
        <v>257</v>
      </c>
      <c r="C363" s="17" t="s">
        <v>408</v>
      </c>
      <c r="D363" s="20">
        <v>582</v>
      </c>
    </row>
    <row r="364" spans="1:4" ht="11.25">
      <c r="A364" s="19" t="s">
        <v>230</v>
      </c>
      <c r="B364" s="17" t="s">
        <v>231</v>
      </c>
      <c r="C364" s="17" t="s">
        <v>409</v>
      </c>
      <c r="D364" s="20">
        <v>312</v>
      </c>
    </row>
    <row r="365" spans="1:4" ht="11.25">
      <c r="A365" s="19" t="s">
        <v>247</v>
      </c>
      <c r="B365" s="17" t="s">
        <v>248</v>
      </c>
      <c r="C365" s="17" t="s">
        <v>249</v>
      </c>
      <c r="D365" s="20">
        <v>2402</v>
      </c>
    </row>
    <row r="366" spans="1:4" ht="22.5">
      <c r="A366" s="19" t="s">
        <v>250</v>
      </c>
      <c r="B366" s="17" t="s">
        <v>251</v>
      </c>
      <c r="C366" s="17" t="s">
        <v>410</v>
      </c>
      <c r="D366" s="20">
        <v>697</v>
      </c>
    </row>
    <row r="367" spans="1:4" ht="22.5">
      <c r="A367" s="19" t="s">
        <v>252</v>
      </c>
      <c r="B367" s="17" t="s">
        <v>507</v>
      </c>
      <c r="C367" s="17" t="s">
        <v>253</v>
      </c>
      <c r="D367" s="20">
        <v>974</v>
      </c>
    </row>
    <row r="368" spans="1:4" ht="11.25">
      <c r="A368" s="19" t="s">
        <v>254</v>
      </c>
      <c r="B368" s="17" t="s">
        <v>507</v>
      </c>
      <c r="C368" s="17" t="s">
        <v>255</v>
      </c>
      <c r="D368" s="20">
        <v>1244</v>
      </c>
    </row>
    <row r="369" spans="1:4" ht="11.25">
      <c r="A369" s="19" t="s">
        <v>258</v>
      </c>
      <c r="B369" s="17" t="s">
        <v>259</v>
      </c>
      <c r="C369" s="17" t="s">
        <v>411</v>
      </c>
      <c r="D369" s="20">
        <v>428</v>
      </c>
    </row>
    <row r="370" spans="1:4" ht="22.5">
      <c r="A370" s="19" t="s">
        <v>274</v>
      </c>
      <c r="B370" s="17" t="s">
        <v>275</v>
      </c>
      <c r="C370" s="17" t="s">
        <v>407</v>
      </c>
      <c r="D370" s="20">
        <v>826</v>
      </c>
    </row>
    <row r="371" spans="1:4" ht="22.5">
      <c r="A371" s="19" t="s">
        <v>234</v>
      </c>
      <c r="B371" s="17" t="s">
        <v>235</v>
      </c>
      <c r="C371" s="17" t="s">
        <v>412</v>
      </c>
      <c r="D371" s="20">
        <v>551</v>
      </c>
    </row>
    <row r="372" spans="1:4" ht="22.5">
      <c r="A372" s="19" t="s">
        <v>242</v>
      </c>
      <c r="B372" s="17" t="s">
        <v>243</v>
      </c>
      <c r="C372" s="17" t="s">
        <v>413</v>
      </c>
      <c r="D372" s="20">
        <v>618</v>
      </c>
    </row>
    <row r="373" spans="1:4" ht="22.5">
      <c r="A373" s="16" t="s">
        <v>279</v>
      </c>
      <c r="B373" s="17" t="s">
        <v>278</v>
      </c>
      <c r="C373" s="17" t="s">
        <v>227</v>
      </c>
      <c r="D373" s="20">
        <v>3604</v>
      </c>
    </row>
    <row r="374" spans="1:4" ht="22.5">
      <c r="A374" s="16" t="s">
        <v>271</v>
      </c>
      <c r="B374" s="17" t="s">
        <v>270</v>
      </c>
      <c r="C374" s="17" t="s">
        <v>227</v>
      </c>
      <c r="D374" s="20">
        <v>4502</v>
      </c>
    </row>
    <row r="375" spans="1:4" ht="22.5">
      <c r="A375" s="16" t="s">
        <v>267</v>
      </c>
      <c r="B375" s="17" t="s">
        <v>266</v>
      </c>
      <c r="C375" s="17" t="s">
        <v>227</v>
      </c>
      <c r="D375" s="20">
        <v>3090</v>
      </c>
    </row>
    <row r="376" spans="1:4" ht="22.5">
      <c r="A376" s="16" t="s">
        <v>269</v>
      </c>
      <c r="B376" s="17" t="s">
        <v>268</v>
      </c>
      <c r="C376" s="17" t="s">
        <v>227</v>
      </c>
      <c r="D376" s="20">
        <v>3345</v>
      </c>
    </row>
    <row r="377" spans="1:4" ht="22.5">
      <c r="A377" s="16" t="s">
        <v>273</v>
      </c>
      <c r="B377" s="17" t="s">
        <v>272</v>
      </c>
      <c r="C377" s="17" t="s">
        <v>227</v>
      </c>
      <c r="D377" s="20">
        <v>2670</v>
      </c>
    </row>
    <row r="378" spans="1:4" ht="22.5">
      <c r="A378" s="16" t="s">
        <v>283</v>
      </c>
      <c r="B378" s="17" t="s">
        <v>282</v>
      </c>
      <c r="C378" s="17" t="s">
        <v>227</v>
      </c>
      <c r="D378" s="20">
        <v>2392</v>
      </c>
    </row>
    <row r="379" spans="1:4" ht="22.5">
      <c r="A379" s="16" t="s">
        <v>281</v>
      </c>
      <c r="B379" s="17" t="s">
        <v>280</v>
      </c>
      <c r="C379" s="17" t="s">
        <v>227</v>
      </c>
      <c r="D379" s="20">
        <v>4342</v>
      </c>
    </row>
    <row r="380" spans="1:4" ht="12" thickBot="1">
      <c r="A380" s="19" t="s">
        <v>276</v>
      </c>
      <c r="B380" s="17" t="s">
        <v>277</v>
      </c>
      <c r="C380" s="17" t="s">
        <v>407</v>
      </c>
      <c r="D380" s="21">
        <v>1885</v>
      </c>
    </row>
    <row r="381" spans="1:4" s="5" customFormat="1" ht="12" thickBot="1">
      <c r="A381" s="22" t="s">
        <v>77</v>
      </c>
      <c r="B381" s="14"/>
      <c r="C381" s="14"/>
      <c r="D381" s="15">
        <f>D382</f>
        <v>1854</v>
      </c>
    </row>
    <row r="382" spans="1:4" ht="12" thickBot="1">
      <c r="A382" s="19" t="s">
        <v>367</v>
      </c>
      <c r="B382" s="17" t="s">
        <v>368</v>
      </c>
      <c r="C382" s="17" t="s">
        <v>227</v>
      </c>
      <c r="D382" s="58">
        <v>1854</v>
      </c>
    </row>
    <row r="383" spans="1:4" s="5" customFormat="1" ht="12" thickBot="1">
      <c r="A383" s="22" t="s">
        <v>59</v>
      </c>
      <c r="B383" s="14"/>
      <c r="C383" s="14"/>
      <c r="D383" s="15">
        <f>D384+D385+D386+D387+D388+D389+D390+D391+D392+D393+D394+D395+D396+D397+D398+D399+D400+D401</f>
        <v>224047</v>
      </c>
    </row>
    <row r="384" spans="1:4" ht="11.25">
      <c r="A384" s="16" t="s">
        <v>305</v>
      </c>
      <c r="B384" s="17" t="s">
        <v>304</v>
      </c>
      <c r="C384" s="17" t="s">
        <v>414</v>
      </c>
      <c r="D384" s="18">
        <v>4578</v>
      </c>
    </row>
    <row r="385" spans="1:4" ht="11.25">
      <c r="A385" s="16" t="s">
        <v>315</v>
      </c>
      <c r="B385" s="17" t="s">
        <v>507</v>
      </c>
      <c r="C385" s="17" t="s">
        <v>314</v>
      </c>
      <c r="D385" s="20">
        <v>7551</v>
      </c>
    </row>
    <row r="386" spans="1:4" ht="11.25">
      <c r="A386" s="16" t="s">
        <v>326</v>
      </c>
      <c r="B386" s="17" t="s">
        <v>507</v>
      </c>
      <c r="C386" s="17" t="s">
        <v>325</v>
      </c>
      <c r="D386" s="20">
        <v>6839</v>
      </c>
    </row>
    <row r="387" spans="1:4" ht="22.5">
      <c r="A387" s="16" t="s">
        <v>330</v>
      </c>
      <c r="B387" s="17" t="s">
        <v>507</v>
      </c>
      <c r="C387" s="17" t="s">
        <v>329</v>
      </c>
      <c r="D387" s="20">
        <v>7256</v>
      </c>
    </row>
    <row r="388" spans="1:4" ht="11.25">
      <c r="A388" s="16" t="s">
        <v>354</v>
      </c>
      <c r="B388" s="17" t="s">
        <v>507</v>
      </c>
      <c r="C388" s="17" t="s">
        <v>353</v>
      </c>
      <c r="D388" s="20">
        <v>6104</v>
      </c>
    </row>
    <row r="389" spans="1:4" ht="11.25">
      <c r="A389" s="16" t="s">
        <v>356</v>
      </c>
      <c r="B389" s="17" t="s">
        <v>507</v>
      </c>
      <c r="C389" s="17" t="s">
        <v>355</v>
      </c>
      <c r="D389" s="20">
        <v>8598</v>
      </c>
    </row>
    <row r="390" spans="1:4" ht="11.25">
      <c r="A390" s="16" t="s">
        <v>289</v>
      </c>
      <c r="B390" s="17" t="s">
        <v>507</v>
      </c>
      <c r="C390" s="17" t="s">
        <v>288</v>
      </c>
      <c r="D390" s="20">
        <v>9511</v>
      </c>
    </row>
    <row r="391" spans="1:4" ht="11.25">
      <c r="A391" s="19" t="s">
        <v>298</v>
      </c>
      <c r="B391" s="17" t="s">
        <v>299</v>
      </c>
      <c r="C391" s="17" t="s">
        <v>238</v>
      </c>
      <c r="D391" s="20">
        <v>9896</v>
      </c>
    </row>
    <row r="392" spans="1:4" ht="22.5">
      <c r="A392" s="16" t="s">
        <v>331</v>
      </c>
      <c r="B392" s="17" t="s">
        <v>507</v>
      </c>
      <c r="C392" s="17" t="s">
        <v>255</v>
      </c>
      <c r="D392" s="20">
        <v>6047</v>
      </c>
    </row>
    <row r="393" spans="1:4" ht="11.25">
      <c r="A393" s="19" t="s">
        <v>320</v>
      </c>
      <c r="B393" s="17" t="s">
        <v>321</v>
      </c>
      <c r="C393" s="17" t="s">
        <v>249</v>
      </c>
      <c r="D393" s="20">
        <v>11661</v>
      </c>
    </row>
    <row r="394" spans="1:4" ht="22.5">
      <c r="A394" s="16" t="s">
        <v>301</v>
      </c>
      <c r="B394" s="17" t="s">
        <v>300</v>
      </c>
      <c r="C394" s="17" t="s">
        <v>241</v>
      </c>
      <c r="D394" s="20">
        <v>14716</v>
      </c>
    </row>
    <row r="395" spans="1:4" ht="11.25">
      <c r="A395" s="16" t="s">
        <v>338</v>
      </c>
      <c r="B395" s="17" t="s">
        <v>337</v>
      </c>
      <c r="C395" s="17" t="s">
        <v>227</v>
      </c>
      <c r="D395" s="20">
        <v>19760</v>
      </c>
    </row>
    <row r="396" spans="1:4" ht="11.25">
      <c r="A396" s="16" t="s">
        <v>348</v>
      </c>
      <c r="B396" s="17" t="s">
        <v>347</v>
      </c>
      <c r="C396" s="17" t="s">
        <v>227</v>
      </c>
      <c r="D396" s="20">
        <v>18276</v>
      </c>
    </row>
    <row r="397" spans="1:4" ht="11.25">
      <c r="A397" s="16" t="s">
        <v>344</v>
      </c>
      <c r="B397" s="17" t="s">
        <v>343</v>
      </c>
      <c r="C397" s="17" t="s">
        <v>227</v>
      </c>
      <c r="D397" s="20">
        <v>23690</v>
      </c>
    </row>
    <row r="398" spans="1:4" ht="11.25">
      <c r="A398" s="16" t="s">
        <v>342</v>
      </c>
      <c r="B398" s="17" t="s">
        <v>341</v>
      </c>
      <c r="C398" s="17" t="s">
        <v>227</v>
      </c>
      <c r="D398" s="20">
        <v>16557</v>
      </c>
    </row>
    <row r="399" spans="1:4" ht="22.5">
      <c r="A399" s="19" t="s">
        <v>345</v>
      </c>
      <c r="B399" s="17" t="s">
        <v>346</v>
      </c>
      <c r="C399" s="17" t="s">
        <v>227</v>
      </c>
      <c r="D399" s="20">
        <v>20660</v>
      </c>
    </row>
    <row r="400" spans="1:4" ht="11.25">
      <c r="A400" s="16" t="s">
        <v>352</v>
      </c>
      <c r="B400" s="17" t="s">
        <v>351</v>
      </c>
      <c r="C400" s="17" t="s">
        <v>227</v>
      </c>
      <c r="D400" s="20">
        <v>13869</v>
      </c>
    </row>
    <row r="401" spans="1:4" ht="12" thickBot="1">
      <c r="A401" s="57" t="s">
        <v>350</v>
      </c>
      <c r="B401" s="39" t="s">
        <v>349</v>
      </c>
      <c r="C401" s="39" t="s">
        <v>227</v>
      </c>
      <c r="D401" s="34">
        <v>18478</v>
      </c>
    </row>
    <row r="402" spans="1:4" s="5" customFormat="1" ht="12" thickBot="1">
      <c r="A402" s="22" t="s">
        <v>83</v>
      </c>
      <c r="B402" s="14"/>
      <c r="C402" s="14"/>
      <c r="D402" s="15">
        <f>D403+D404+D405+D406+D407+D408+D409+D410+D411+D412+D413+D414+D415+D416+D417+D418+D419+D420</f>
        <v>40715</v>
      </c>
    </row>
    <row r="403" spans="1:4" ht="22.5">
      <c r="A403" s="19" t="s">
        <v>286</v>
      </c>
      <c r="B403" s="17" t="s">
        <v>507</v>
      </c>
      <c r="C403" s="17" t="s">
        <v>287</v>
      </c>
      <c r="D403" s="20">
        <v>853</v>
      </c>
    </row>
    <row r="404" spans="1:4" ht="22.5">
      <c r="A404" s="16" t="s">
        <v>291</v>
      </c>
      <c r="B404" s="17" t="s">
        <v>507</v>
      </c>
      <c r="C404" s="17" t="s">
        <v>290</v>
      </c>
      <c r="D404" s="20">
        <v>2462</v>
      </c>
    </row>
    <row r="405" spans="1:4" ht="11.25">
      <c r="A405" s="16" t="s">
        <v>313</v>
      </c>
      <c r="B405" s="17" t="s">
        <v>312</v>
      </c>
      <c r="C405" s="17" t="s">
        <v>415</v>
      </c>
      <c r="D405" s="20">
        <v>852</v>
      </c>
    </row>
    <row r="406" spans="1:4" ht="22.5">
      <c r="A406" s="16" t="s">
        <v>293</v>
      </c>
      <c r="B406" s="17" t="s">
        <v>507</v>
      </c>
      <c r="C406" s="17" t="s">
        <v>292</v>
      </c>
      <c r="D406" s="21">
        <v>3065</v>
      </c>
    </row>
    <row r="407" spans="1:4" ht="22.5">
      <c r="A407" s="16" t="s">
        <v>295</v>
      </c>
      <c r="B407" s="17" t="s">
        <v>294</v>
      </c>
      <c r="C407" s="17" t="s">
        <v>416</v>
      </c>
      <c r="D407" s="20">
        <v>2066</v>
      </c>
    </row>
    <row r="408" spans="1:4" ht="22.5">
      <c r="A408" s="16" t="s">
        <v>297</v>
      </c>
      <c r="B408" s="17" t="s">
        <v>507</v>
      </c>
      <c r="C408" s="17" t="s">
        <v>296</v>
      </c>
      <c r="D408" s="20">
        <v>2184</v>
      </c>
    </row>
    <row r="409" spans="1:4" ht="22.5">
      <c r="A409" s="16" t="s">
        <v>303</v>
      </c>
      <c r="B409" s="17" t="s">
        <v>507</v>
      </c>
      <c r="C409" s="17" t="s">
        <v>302</v>
      </c>
      <c r="D409" s="18">
        <v>2061</v>
      </c>
    </row>
    <row r="410" spans="1:4" ht="22.5">
      <c r="A410" s="16" t="s">
        <v>307</v>
      </c>
      <c r="B410" s="17" t="s">
        <v>507</v>
      </c>
      <c r="C410" s="17" t="s">
        <v>306</v>
      </c>
      <c r="D410" s="20">
        <v>1784</v>
      </c>
    </row>
    <row r="411" spans="1:4" ht="22.5">
      <c r="A411" s="16" t="s">
        <v>309</v>
      </c>
      <c r="B411" s="17" t="s">
        <v>507</v>
      </c>
      <c r="C411" s="17" t="s">
        <v>308</v>
      </c>
      <c r="D411" s="20">
        <v>2290</v>
      </c>
    </row>
    <row r="412" spans="1:4" ht="22.5">
      <c r="A412" s="16" t="s">
        <v>311</v>
      </c>
      <c r="B412" s="17" t="s">
        <v>507</v>
      </c>
      <c r="C412" s="17" t="s">
        <v>310</v>
      </c>
      <c r="D412" s="20">
        <v>1262</v>
      </c>
    </row>
    <row r="413" spans="1:4" ht="22.5">
      <c r="A413" s="16" t="s">
        <v>324</v>
      </c>
      <c r="B413" s="17" t="s">
        <v>322</v>
      </c>
      <c r="C413" s="17" t="s">
        <v>323</v>
      </c>
      <c r="D413" s="20">
        <v>2378</v>
      </c>
    </row>
    <row r="414" spans="1:4" ht="22.5">
      <c r="A414" s="16" t="s">
        <v>319</v>
      </c>
      <c r="B414" s="17" t="s">
        <v>318</v>
      </c>
      <c r="C414" s="17" t="s">
        <v>410</v>
      </c>
      <c r="D414" s="20">
        <v>2779</v>
      </c>
    </row>
    <row r="415" spans="1:4" ht="22.5">
      <c r="A415" s="16" t="s">
        <v>317</v>
      </c>
      <c r="B415" s="17" t="s">
        <v>316</v>
      </c>
      <c r="C415" s="17" t="s">
        <v>394</v>
      </c>
      <c r="D415" s="20">
        <v>1067</v>
      </c>
    </row>
    <row r="416" spans="1:4" ht="22.5">
      <c r="A416" s="16" t="s">
        <v>328</v>
      </c>
      <c r="B416" s="17" t="s">
        <v>507</v>
      </c>
      <c r="C416" s="17" t="s">
        <v>327</v>
      </c>
      <c r="D416" s="20">
        <v>3452</v>
      </c>
    </row>
    <row r="417" spans="1:4" ht="22.5">
      <c r="A417" s="16" t="s">
        <v>334</v>
      </c>
      <c r="B417" s="17" t="s">
        <v>332</v>
      </c>
      <c r="C417" s="17" t="s">
        <v>333</v>
      </c>
      <c r="D417" s="20">
        <v>5886</v>
      </c>
    </row>
    <row r="418" spans="1:4" ht="22.5">
      <c r="A418" s="16" t="s">
        <v>336</v>
      </c>
      <c r="B418" s="17" t="s">
        <v>507</v>
      </c>
      <c r="C418" s="17" t="s">
        <v>335</v>
      </c>
      <c r="D418" s="20">
        <v>1680</v>
      </c>
    </row>
    <row r="419" spans="1:4" ht="22.5">
      <c r="A419" s="16" t="s">
        <v>340</v>
      </c>
      <c r="B419" s="17" t="s">
        <v>339</v>
      </c>
      <c r="C419" s="17" t="s">
        <v>417</v>
      </c>
      <c r="D419" s="20">
        <v>1761</v>
      </c>
    </row>
    <row r="420" spans="1:4" ht="12" thickBot="1">
      <c r="A420" s="19" t="s">
        <v>357</v>
      </c>
      <c r="B420" s="17" t="s">
        <v>358</v>
      </c>
      <c r="C420" s="17" t="s">
        <v>407</v>
      </c>
      <c r="D420" s="21">
        <v>2833</v>
      </c>
    </row>
    <row r="421" spans="1:4" s="5" customFormat="1" ht="12" thickBot="1">
      <c r="A421" s="22" t="s">
        <v>65</v>
      </c>
      <c r="B421" s="14"/>
      <c r="C421" s="14"/>
      <c r="D421" s="15">
        <f>D422</f>
        <v>4771</v>
      </c>
    </row>
    <row r="422" spans="1:4" ht="12" thickBot="1">
      <c r="A422" s="19" t="s">
        <v>365</v>
      </c>
      <c r="B422" s="17" t="s">
        <v>366</v>
      </c>
      <c r="C422" s="17" t="s">
        <v>227</v>
      </c>
      <c r="D422" s="25">
        <v>4771</v>
      </c>
    </row>
    <row r="423" spans="1:4" s="5" customFormat="1" ht="12" thickBot="1">
      <c r="A423" s="22" t="s">
        <v>63</v>
      </c>
      <c r="B423" s="14"/>
      <c r="C423" s="14"/>
      <c r="D423" s="15">
        <f>D424+D425+D426</f>
        <v>25564</v>
      </c>
    </row>
    <row r="424" spans="1:4" ht="22.5">
      <c r="A424" s="16" t="s">
        <v>360</v>
      </c>
      <c r="B424" s="17" t="s">
        <v>359</v>
      </c>
      <c r="C424" s="17" t="s">
        <v>238</v>
      </c>
      <c r="D424" s="18">
        <v>3697</v>
      </c>
    </row>
    <row r="425" spans="1:4" ht="11.25">
      <c r="A425" s="19" t="s">
        <v>363</v>
      </c>
      <c r="B425" s="17" t="s">
        <v>364</v>
      </c>
      <c r="C425" s="17" t="s">
        <v>227</v>
      </c>
      <c r="D425" s="20">
        <v>4224</v>
      </c>
    </row>
    <row r="426" spans="1:4" ht="12" thickBot="1">
      <c r="A426" s="19" t="s">
        <v>361</v>
      </c>
      <c r="B426" s="17" t="s">
        <v>362</v>
      </c>
      <c r="C426" s="17" t="s">
        <v>227</v>
      </c>
      <c r="D426" s="21">
        <v>17643</v>
      </c>
    </row>
    <row r="427" spans="1:4" ht="12" thickBot="1">
      <c r="A427" s="26" t="s">
        <v>60</v>
      </c>
      <c r="B427" s="27"/>
      <c r="C427" s="27"/>
      <c r="D427" s="28">
        <f>D353+D381+D383+D402+D421+D423</f>
        <v>356482</v>
      </c>
    </row>
    <row r="428" spans="1:4" s="29" customFormat="1" ht="13.5" thickBot="1">
      <c r="A428" s="61" t="s">
        <v>78</v>
      </c>
      <c r="B428" s="64"/>
      <c r="C428" s="65"/>
      <c r="D428" s="60"/>
    </row>
    <row r="429" spans="1:4" s="5" customFormat="1" ht="12" thickBot="1">
      <c r="A429" s="13" t="s">
        <v>58</v>
      </c>
      <c r="B429" s="14"/>
      <c r="C429" s="14"/>
      <c r="D429" s="15">
        <f>D430+D431+D432+D433+D434+D435+D436+D437+D438+D439+D440+D441</f>
        <v>27740</v>
      </c>
    </row>
    <row r="430" spans="1:4" ht="11.25">
      <c r="A430" s="16" t="s">
        <v>146</v>
      </c>
      <c r="B430" s="24" t="s">
        <v>147</v>
      </c>
      <c r="C430" s="24" t="s">
        <v>418</v>
      </c>
      <c r="D430" s="18">
        <v>801</v>
      </c>
    </row>
    <row r="431" spans="1:4" ht="22.5">
      <c r="A431" s="16" t="s">
        <v>153</v>
      </c>
      <c r="B431" s="24" t="s">
        <v>154</v>
      </c>
      <c r="C431" s="24" t="s">
        <v>419</v>
      </c>
      <c r="D431" s="20">
        <v>681</v>
      </c>
    </row>
    <row r="432" spans="1:4" ht="11.25">
      <c r="A432" s="16" t="s">
        <v>155</v>
      </c>
      <c r="B432" s="24" t="s">
        <v>156</v>
      </c>
      <c r="C432" s="24" t="s">
        <v>420</v>
      </c>
      <c r="D432" s="20">
        <v>1050</v>
      </c>
    </row>
    <row r="433" spans="1:4" ht="11.25">
      <c r="A433" s="16" t="s">
        <v>157</v>
      </c>
      <c r="B433" s="24" t="s">
        <v>158</v>
      </c>
      <c r="C433" s="24" t="s">
        <v>159</v>
      </c>
      <c r="D433" s="20">
        <v>2875</v>
      </c>
    </row>
    <row r="434" spans="1:4" ht="11.25">
      <c r="A434" s="16" t="s">
        <v>160</v>
      </c>
      <c r="B434" s="24"/>
      <c r="C434" s="24" t="s">
        <v>161</v>
      </c>
      <c r="D434" s="20">
        <v>752</v>
      </c>
    </row>
    <row r="435" spans="1:4" ht="22.5">
      <c r="A435" s="16" t="s">
        <v>162</v>
      </c>
      <c r="B435" s="24" t="s">
        <v>163</v>
      </c>
      <c r="C435" s="24" t="s">
        <v>421</v>
      </c>
      <c r="D435" s="20">
        <v>1033</v>
      </c>
    </row>
    <row r="436" spans="1:4" ht="11.25">
      <c r="A436" s="16" t="s">
        <v>164</v>
      </c>
      <c r="B436" s="24"/>
      <c r="C436" s="24" t="s">
        <v>165</v>
      </c>
      <c r="D436" s="20">
        <v>1079</v>
      </c>
    </row>
    <row r="437" spans="1:4" ht="22.5">
      <c r="A437" s="16" t="s">
        <v>167</v>
      </c>
      <c r="B437" s="24" t="s">
        <v>168</v>
      </c>
      <c r="C437" s="24" t="s">
        <v>169</v>
      </c>
      <c r="D437" s="20">
        <v>2492</v>
      </c>
    </row>
    <row r="438" spans="1:4" ht="22.5">
      <c r="A438" s="16" t="s">
        <v>170</v>
      </c>
      <c r="B438" s="24" t="s">
        <v>171</v>
      </c>
      <c r="C438" s="24" t="s">
        <v>169</v>
      </c>
      <c r="D438" s="20">
        <v>3073</v>
      </c>
    </row>
    <row r="439" spans="1:4" ht="22.5">
      <c r="A439" s="16" t="s">
        <v>166</v>
      </c>
      <c r="B439" s="17" t="s">
        <v>503</v>
      </c>
      <c r="C439" s="24" t="s">
        <v>143</v>
      </c>
      <c r="D439" s="20">
        <v>11576</v>
      </c>
    </row>
    <row r="440" spans="1:4" ht="22.5">
      <c r="A440" s="16" t="s">
        <v>172</v>
      </c>
      <c r="B440" s="24" t="s">
        <v>173</v>
      </c>
      <c r="C440" s="24" t="s">
        <v>420</v>
      </c>
      <c r="D440" s="20">
        <v>1012</v>
      </c>
    </row>
    <row r="441" spans="1:4" ht="12" thickBot="1">
      <c r="A441" s="16" t="s">
        <v>174</v>
      </c>
      <c r="B441" s="24"/>
      <c r="C441" s="24" t="s">
        <v>175</v>
      </c>
      <c r="D441" s="20">
        <v>1316</v>
      </c>
    </row>
    <row r="442" spans="1:4" s="5" customFormat="1" ht="12" thickBot="1">
      <c r="A442" s="22" t="s">
        <v>59</v>
      </c>
      <c r="B442" s="14"/>
      <c r="C442" s="14"/>
      <c r="D442" s="15">
        <f>D443+D444+D445+D446+D447+D448+D449+D450+D451</f>
        <v>117759</v>
      </c>
    </row>
    <row r="443" spans="1:4" ht="22.5">
      <c r="A443" s="16" t="s">
        <v>191</v>
      </c>
      <c r="B443" s="24" t="s">
        <v>151</v>
      </c>
      <c r="C443" s="24" t="s">
        <v>190</v>
      </c>
      <c r="D443" s="20">
        <v>15327</v>
      </c>
    </row>
    <row r="444" spans="1:4" ht="11.25">
      <c r="A444" s="16" t="s">
        <v>207</v>
      </c>
      <c r="B444" s="24"/>
      <c r="C444" s="24" t="s">
        <v>206</v>
      </c>
      <c r="D444" s="20">
        <v>8727</v>
      </c>
    </row>
    <row r="445" spans="1:4" ht="11.25">
      <c r="A445" s="16" t="s">
        <v>215</v>
      </c>
      <c r="B445" s="24"/>
      <c r="C445" s="24" t="s">
        <v>214</v>
      </c>
      <c r="D445" s="20">
        <v>5131</v>
      </c>
    </row>
    <row r="446" spans="1:4" ht="22.5">
      <c r="A446" s="16" t="s">
        <v>182</v>
      </c>
      <c r="B446" s="24" t="s">
        <v>180</v>
      </c>
      <c r="C446" s="24" t="s">
        <v>181</v>
      </c>
      <c r="D446" s="20">
        <v>8253</v>
      </c>
    </row>
    <row r="447" spans="1:4" ht="11.25">
      <c r="A447" s="16" t="s">
        <v>198</v>
      </c>
      <c r="B447" s="24" t="s">
        <v>199</v>
      </c>
      <c r="C447" s="24" t="s">
        <v>159</v>
      </c>
      <c r="D447" s="20">
        <v>14438</v>
      </c>
    </row>
    <row r="448" spans="1:4" ht="22.5">
      <c r="A448" s="16" t="s">
        <v>222</v>
      </c>
      <c r="B448" s="24" t="s">
        <v>223</v>
      </c>
      <c r="C448" s="24" t="s">
        <v>169</v>
      </c>
      <c r="D448" s="20">
        <v>21432</v>
      </c>
    </row>
    <row r="449" spans="1:4" ht="11.25">
      <c r="A449" s="16" t="s">
        <v>219</v>
      </c>
      <c r="B449" s="24" t="s">
        <v>218</v>
      </c>
      <c r="C449" s="24" t="s">
        <v>143</v>
      </c>
      <c r="D449" s="20">
        <v>12804</v>
      </c>
    </row>
    <row r="450" spans="1:4" ht="11.25">
      <c r="A450" s="16" t="s">
        <v>221</v>
      </c>
      <c r="B450" s="24" t="s">
        <v>220</v>
      </c>
      <c r="C450" s="24" t="s">
        <v>143</v>
      </c>
      <c r="D450" s="20">
        <v>18133</v>
      </c>
    </row>
    <row r="451" spans="1:4" ht="23.25" thickBot="1">
      <c r="A451" s="16" t="s">
        <v>213</v>
      </c>
      <c r="B451" s="24" t="s">
        <v>212</v>
      </c>
      <c r="C451" s="24" t="s">
        <v>143</v>
      </c>
      <c r="D451" s="21">
        <v>13514</v>
      </c>
    </row>
    <row r="452" spans="1:4" s="5" customFormat="1" ht="12" thickBot="1">
      <c r="A452" s="22" t="s">
        <v>67</v>
      </c>
      <c r="B452" s="14"/>
      <c r="C452" s="14"/>
      <c r="D452" s="15">
        <f>D453</f>
        <v>3232</v>
      </c>
    </row>
    <row r="453" spans="1:4" ht="23.25" thickBot="1">
      <c r="A453" s="57" t="s">
        <v>179</v>
      </c>
      <c r="B453" s="59" t="s">
        <v>178</v>
      </c>
      <c r="C453" s="59" t="s">
        <v>169</v>
      </c>
      <c r="D453" s="58">
        <v>3232</v>
      </c>
    </row>
    <row r="454" spans="1:4" s="5" customFormat="1" ht="12" thickBot="1">
      <c r="A454" s="22" t="s">
        <v>83</v>
      </c>
      <c r="B454" s="14"/>
      <c r="C454" s="14"/>
      <c r="D454" s="15">
        <f>D455+D456+D457+D458+D459+D460+D461+D462+D463+D464+D465+D466</f>
        <v>20728</v>
      </c>
    </row>
    <row r="455" spans="1:4" ht="22.5">
      <c r="A455" s="16" t="s">
        <v>183</v>
      </c>
      <c r="B455" s="24" t="s">
        <v>184</v>
      </c>
      <c r="C455" s="24" t="s">
        <v>422</v>
      </c>
      <c r="D455" s="20">
        <v>1346</v>
      </c>
    </row>
    <row r="456" spans="1:4" ht="22.5">
      <c r="A456" s="16" t="s">
        <v>187</v>
      </c>
      <c r="B456" s="24" t="s">
        <v>186</v>
      </c>
      <c r="C456" s="24" t="s">
        <v>423</v>
      </c>
      <c r="D456" s="18">
        <v>1656</v>
      </c>
    </row>
    <row r="457" spans="1:4" ht="22.5">
      <c r="A457" s="16" t="s">
        <v>188</v>
      </c>
      <c r="B457" s="24"/>
      <c r="C457" s="24" t="s">
        <v>189</v>
      </c>
      <c r="D457" s="20">
        <v>1147</v>
      </c>
    </row>
    <row r="458" spans="1:4" ht="22.5">
      <c r="A458" s="16" t="s">
        <v>193</v>
      </c>
      <c r="B458" s="24"/>
      <c r="C458" s="24" t="s">
        <v>192</v>
      </c>
      <c r="D458" s="20">
        <v>1965</v>
      </c>
    </row>
    <row r="459" spans="1:4" ht="22.5">
      <c r="A459" s="16" t="s">
        <v>194</v>
      </c>
      <c r="B459" s="24" t="s">
        <v>195</v>
      </c>
      <c r="C459" s="24" t="s">
        <v>420</v>
      </c>
      <c r="D459" s="20">
        <v>2070</v>
      </c>
    </row>
    <row r="460" spans="1:4" ht="22.5">
      <c r="A460" s="16" t="s">
        <v>197</v>
      </c>
      <c r="B460" s="24" t="s">
        <v>196</v>
      </c>
      <c r="C460" s="24" t="s">
        <v>143</v>
      </c>
      <c r="D460" s="20">
        <v>1814</v>
      </c>
    </row>
    <row r="461" spans="1:4" ht="22.5">
      <c r="A461" s="16" t="s">
        <v>201</v>
      </c>
      <c r="B461" s="24"/>
      <c r="C461" s="24" t="s">
        <v>200</v>
      </c>
      <c r="D461" s="20">
        <v>2571</v>
      </c>
    </row>
    <row r="462" spans="1:4" ht="22.5">
      <c r="A462" s="16" t="s">
        <v>217</v>
      </c>
      <c r="B462" s="24" t="s">
        <v>216</v>
      </c>
      <c r="C462" s="24" t="s">
        <v>143</v>
      </c>
      <c r="D462" s="20">
        <v>4508</v>
      </c>
    </row>
    <row r="463" spans="1:4" ht="22.5">
      <c r="A463" s="16" t="s">
        <v>202</v>
      </c>
      <c r="B463" s="24" t="s">
        <v>203</v>
      </c>
      <c r="C463" s="24" t="s">
        <v>424</v>
      </c>
      <c r="D463" s="20">
        <v>726</v>
      </c>
    </row>
    <row r="464" spans="1:4" ht="22.5">
      <c r="A464" s="16" t="s">
        <v>204</v>
      </c>
      <c r="B464" s="24" t="s">
        <v>205</v>
      </c>
      <c r="C464" s="24" t="s">
        <v>420</v>
      </c>
      <c r="D464" s="20">
        <v>1369</v>
      </c>
    </row>
    <row r="465" spans="1:4" ht="11.25">
      <c r="A465" s="16" t="s">
        <v>208</v>
      </c>
      <c r="B465" s="24" t="s">
        <v>209</v>
      </c>
      <c r="C465" s="24" t="s">
        <v>420</v>
      </c>
      <c r="D465" s="20">
        <v>789</v>
      </c>
    </row>
    <row r="466" spans="1:4" ht="12" thickBot="1">
      <c r="A466" s="16" t="s">
        <v>211</v>
      </c>
      <c r="B466" s="24" t="s">
        <v>210</v>
      </c>
      <c r="C466" s="24" t="s">
        <v>420</v>
      </c>
      <c r="D466" s="20">
        <v>767</v>
      </c>
    </row>
    <row r="467" spans="1:4" s="5" customFormat="1" ht="12" thickBot="1">
      <c r="A467" s="22" t="s">
        <v>79</v>
      </c>
      <c r="B467" s="14"/>
      <c r="C467" s="14"/>
      <c r="D467" s="15">
        <f>D468</f>
        <v>7293</v>
      </c>
    </row>
    <row r="468" spans="1:4" ht="12" thickBot="1">
      <c r="A468" s="16" t="s">
        <v>176</v>
      </c>
      <c r="B468" s="24" t="s">
        <v>177</v>
      </c>
      <c r="C468" s="24" t="s">
        <v>169</v>
      </c>
      <c r="D468" s="25">
        <v>7293</v>
      </c>
    </row>
    <row r="469" spans="1:4" s="5" customFormat="1" ht="12" thickBot="1">
      <c r="A469" s="22" t="s">
        <v>63</v>
      </c>
      <c r="B469" s="14"/>
      <c r="C469" s="14"/>
      <c r="D469" s="15">
        <f>D470+D471</f>
        <v>11429</v>
      </c>
    </row>
    <row r="470" spans="1:4" ht="22.5">
      <c r="A470" s="16" t="s">
        <v>224</v>
      </c>
      <c r="B470" s="24" t="s">
        <v>225</v>
      </c>
      <c r="C470" s="24" t="s">
        <v>169</v>
      </c>
      <c r="D470" s="18">
        <v>4461</v>
      </c>
    </row>
    <row r="471" spans="1:4" ht="23.25" thickBot="1">
      <c r="A471" s="16" t="s">
        <v>226</v>
      </c>
      <c r="B471" s="24" t="s">
        <v>152</v>
      </c>
      <c r="C471" s="24" t="s">
        <v>143</v>
      </c>
      <c r="D471" s="21">
        <v>6968</v>
      </c>
    </row>
    <row r="472" spans="1:4" s="5" customFormat="1" ht="12" thickBot="1">
      <c r="A472" s="22">
        <v>3421</v>
      </c>
      <c r="B472" s="14"/>
      <c r="C472" s="14"/>
      <c r="D472" s="15">
        <f>D473</f>
        <v>3094</v>
      </c>
    </row>
    <row r="473" spans="1:4" ht="12" thickBot="1">
      <c r="A473" s="16" t="s">
        <v>144</v>
      </c>
      <c r="B473" s="24" t="s">
        <v>145</v>
      </c>
      <c r="C473" s="24" t="s">
        <v>143</v>
      </c>
      <c r="D473" s="25">
        <v>3094</v>
      </c>
    </row>
    <row r="474" spans="1:4" ht="12" thickBot="1">
      <c r="A474" s="26" t="s">
        <v>60</v>
      </c>
      <c r="B474" s="27"/>
      <c r="C474" s="27"/>
      <c r="D474" s="28">
        <f>D429+D442+D452+D454+D467+D469+D472</f>
        <v>191275</v>
      </c>
    </row>
    <row r="475" spans="1:4" s="29" customFormat="1" ht="13.5" thickBot="1">
      <c r="A475" s="61" t="s">
        <v>80</v>
      </c>
      <c r="B475" s="64"/>
      <c r="C475" s="65"/>
      <c r="D475" s="62"/>
    </row>
    <row r="476" spans="1:4" s="5" customFormat="1" ht="12" thickBot="1">
      <c r="A476" s="13" t="s">
        <v>58</v>
      </c>
      <c r="B476" s="14"/>
      <c r="C476" s="14"/>
      <c r="D476" s="15">
        <f>D477+D478+D479+D480+D481+D482+D483+D484+D485+D486+D487</f>
        <v>28174</v>
      </c>
    </row>
    <row r="477" spans="1:4" ht="22.5">
      <c r="A477" s="19" t="s">
        <v>685</v>
      </c>
      <c r="B477" s="17" t="s">
        <v>507</v>
      </c>
      <c r="C477" s="17" t="s">
        <v>580</v>
      </c>
      <c r="D477" s="18">
        <v>775</v>
      </c>
    </row>
    <row r="478" spans="1:4" ht="22.5">
      <c r="A478" s="19" t="s">
        <v>690</v>
      </c>
      <c r="B478" s="17" t="s">
        <v>585</v>
      </c>
      <c r="C478" s="17" t="s">
        <v>425</v>
      </c>
      <c r="D478" s="20">
        <v>691</v>
      </c>
    </row>
    <row r="479" spans="1:4" ht="11.25">
      <c r="A479" s="19" t="s">
        <v>684</v>
      </c>
      <c r="B479" s="17" t="s">
        <v>507</v>
      </c>
      <c r="C479" s="17" t="s">
        <v>581</v>
      </c>
      <c r="D479" s="20">
        <v>1748</v>
      </c>
    </row>
    <row r="480" spans="1:4" ht="22.5">
      <c r="A480" s="19" t="s">
        <v>686</v>
      </c>
      <c r="B480" s="17" t="s">
        <v>583</v>
      </c>
      <c r="C480" s="17" t="s">
        <v>426</v>
      </c>
      <c r="D480" s="20">
        <v>583</v>
      </c>
    </row>
    <row r="481" spans="1:4" ht="22.5">
      <c r="A481" s="16" t="s">
        <v>613</v>
      </c>
      <c r="B481" s="17" t="s">
        <v>611</v>
      </c>
      <c r="C481" s="17" t="s">
        <v>427</v>
      </c>
      <c r="D481" s="20">
        <v>189</v>
      </c>
    </row>
    <row r="482" spans="1:4" ht="22.5">
      <c r="A482" s="16" t="s">
        <v>682</v>
      </c>
      <c r="B482" s="17" t="s">
        <v>507</v>
      </c>
      <c r="C482" s="17" t="s">
        <v>584</v>
      </c>
      <c r="D482" s="20">
        <v>1450</v>
      </c>
    </row>
    <row r="483" spans="1:4" ht="22.5">
      <c r="A483" s="19" t="s">
        <v>683</v>
      </c>
      <c r="B483" s="17" t="s">
        <v>545</v>
      </c>
      <c r="C483" s="17" t="s">
        <v>428</v>
      </c>
      <c r="D483" s="20">
        <v>795</v>
      </c>
    </row>
    <row r="484" spans="1:4" ht="11.25">
      <c r="A484" s="16" t="s">
        <v>692</v>
      </c>
      <c r="B484" s="17" t="s">
        <v>582</v>
      </c>
      <c r="C484" s="17" t="s">
        <v>426</v>
      </c>
      <c r="D484" s="20">
        <v>866</v>
      </c>
    </row>
    <row r="485" spans="1:4" ht="11.25">
      <c r="A485" s="16" t="s">
        <v>681</v>
      </c>
      <c r="B485" s="17" t="s">
        <v>589</v>
      </c>
      <c r="C485" s="17" t="s">
        <v>429</v>
      </c>
      <c r="D485" s="20">
        <v>811</v>
      </c>
    </row>
    <row r="486" spans="1:4" ht="22.5">
      <c r="A486" s="19" t="s">
        <v>680</v>
      </c>
      <c r="B486" s="17" t="s">
        <v>587</v>
      </c>
      <c r="C486" s="17" t="s">
        <v>579</v>
      </c>
      <c r="D486" s="20">
        <v>1192</v>
      </c>
    </row>
    <row r="487" spans="1:4" ht="23.25" thickBot="1">
      <c r="A487" s="16" t="s">
        <v>635</v>
      </c>
      <c r="B487" s="17" t="s">
        <v>588</v>
      </c>
      <c r="C487" s="17" t="s">
        <v>579</v>
      </c>
      <c r="D487" s="21">
        <v>19074</v>
      </c>
    </row>
    <row r="488" spans="1:4" s="5" customFormat="1" ht="12" thickBot="1">
      <c r="A488" s="22" t="s">
        <v>59</v>
      </c>
      <c r="B488" s="14"/>
      <c r="C488" s="14"/>
      <c r="D488" s="15">
        <f>D489+D490+D491+D492+D493+D494+D495+D496+D497+D498+D499+D500</f>
        <v>152694</v>
      </c>
    </row>
    <row r="489" spans="1:4" ht="11.25">
      <c r="A489" s="16" t="s">
        <v>624</v>
      </c>
      <c r="B489" s="17" t="s">
        <v>507</v>
      </c>
      <c r="C489" s="40" t="s">
        <v>592</v>
      </c>
      <c r="D489" s="20">
        <v>7765</v>
      </c>
    </row>
    <row r="490" spans="1:4" ht="22.5">
      <c r="A490" s="16" t="s">
        <v>634</v>
      </c>
      <c r="B490" s="17" t="s">
        <v>507</v>
      </c>
      <c r="C490" s="40" t="s">
        <v>593</v>
      </c>
      <c r="D490" s="20">
        <v>7836</v>
      </c>
    </row>
    <row r="491" spans="1:4" ht="22.5">
      <c r="A491" s="16" t="s">
        <v>619</v>
      </c>
      <c r="B491" s="17" t="s">
        <v>595</v>
      </c>
      <c r="C491" s="40" t="s">
        <v>596</v>
      </c>
      <c r="D491" s="20">
        <v>11399</v>
      </c>
    </row>
    <row r="492" spans="1:4" ht="22.5">
      <c r="A492" s="16" t="s">
        <v>629</v>
      </c>
      <c r="B492" s="17" t="s">
        <v>606</v>
      </c>
      <c r="C492" s="40" t="s">
        <v>430</v>
      </c>
      <c r="D492" s="20">
        <v>6207</v>
      </c>
    </row>
    <row r="493" spans="1:4" ht="22.5">
      <c r="A493" s="16" t="s">
        <v>649</v>
      </c>
      <c r="B493" s="17" t="s">
        <v>507</v>
      </c>
      <c r="C493" s="40" t="s">
        <v>598</v>
      </c>
      <c r="D493" s="21">
        <v>10094</v>
      </c>
    </row>
    <row r="494" spans="1:4" ht="22.5">
      <c r="A494" s="16" t="s">
        <v>651</v>
      </c>
      <c r="B494" s="17" t="s">
        <v>599</v>
      </c>
      <c r="C494" s="40" t="s">
        <v>600</v>
      </c>
      <c r="D494" s="20">
        <v>8054</v>
      </c>
    </row>
    <row r="495" spans="1:4" ht="22.5">
      <c r="A495" s="16" t="s">
        <v>623</v>
      </c>
      <c r="B495" s="17" t="s">
        <v>507</v>
      </c>
      <c r="C495" s="40" t="s">
        <v>601</v>
      </c>
      <c r="D495" s="20">
        <v>8096</v>
      </c>
    </row>
    <row r="496" spans="1:4" ht="11.25">
      <c r="A496" s="16" t="s">
        <v>709</v>
      </c>
      <c r="B496" s="17" t="s">
        <v>507</v>
      </c>
      <c r="C496" s="40" t="s">
        <v>594</v>
      </c>
      <c r="D496" s="20">
        <v>5921</v>
      </c>
    </row>
    <row r="497" spans="1:4" ht="11.25">
      <c r="A497" s="16" t="s">
        <v>710</v>
      </c>
      <c r="B497" s="17" t="s">
        <v>688</v>
      </c>
      <c r="C497" s="40" t="s">
        <v>689</v>
      </c>
      <c r="D497" s="20">
        <v>14686</v>
      </c>
    </row>
    <row r="498" spans="1:4" ht="11.25">
      <c r="A498" s="16" t="s">
        <v>711</v>
      </c>
      <c r="B498" s="17" t="s">
        <v>605</v>
      </c>
      <c r="C498" s="40" t="s">
        <v>604</v>
      </c>
      <c r="D498" s="20">
        <v>19619</v>
      </c>
    </row>
    <row r="499" spans="1:4" ht="22.5">
      <c r="A499" s="16" t="s">
        <v>712</v>
      </c>
      <c r="B499" s="17" t="s">
        <v>691</v>
      </c>
      <c r="C499" s="40" t="s">
        <v>689</v>
      </c>
      <c r="D499" s="20">
        <v>25540</v>
      </c>
    </row>
    <row r="500" spans="1:4" ht="12" thickBot="1">
      <c r="A500" s="19" t="s">
        <v>687</v>
      </c>
      <c r="B500" s="17" t="s">
        <v>578</v>
      </c>
      <c r="C500" s="40" t="s">
        <v>579</v>
      </c>
      <c r="D500" s="21">
        <v>27477</v>
      </c>
    </row>
    <row r="501" spans="1:4" s="5" customFormat="1" ht="12" thickBot="1">
      <c r="A501" s="22" t="s">
        <v>83</v>
      </c>
      <c r="B501" s="14"/>
      <c r="C501" s="14"/>
      <c r="D501" s="15">
        <f>D502+D503+D504+D505+D506+D507+D508+D509</f>
        <v>16394</v>
      </c>
    </row>
    <row r="502" spans="1:4" ht="22.5">
      <c r="A502" s="16" t="s">
        <v>628</v>
      </c>
      <c r="B502" s="17" t="s">
        <v>590</v>
      </c>
      <c r="C502" s="17" t="s">
        <v>591</v>
      </c>
      <c r="D502" s="20">
        <v>1553</v>
      </c>
    </row>
    <row r="503" spans="1:4" ht="22.5">
      <c r="A503" s="16" t="s">
        <v>641</v>
      </c>
      <c r="B503" s="17" t="s">
        <v>609</v>
      </c>
      <c r="C503" s="17" t="s">
        <v>427</v>
      </c>
      <c r="D503" s="20">
        <v>3276</v>
      </c>
    </row>
    <row r="504" spans="1:4" ht="22.5">
      <c r="A504" s="16" t="s">
        <v>713</v>
      </c>
      <c r="B504" s="17" t="s">
        <v>507</v>
      </c>
      <c r="C504" s="17" t="s">
        <v>597</v>
      </c>
      <c r="D504" s="20">
        <v>2040</v>
      </c>
    </row>
    <row r="505" spans="1:4" ht="22.5">
      <c r="A505" s="16" t="s">
        <v>714</v>
      </c>
      <c r="B505" s="17" t="s">
        <v>602</v>
      </c>
      <c r="C505" s="17" t="s">
        <v>586</v>
      </c>
      <c r="D505" s="18">
        <v>2396</v>
      </c>
    </row>
    <row r="506" spans="1:4" ht="22.5">
      <c r="A506" s="16" t="s">
        <v>627</v>
      </c>
      <c r="B506" s="17" t="s">
        <v>610</v>
      </c>
      <c r="C506" s="17" t="s">
        <v>579</v>
      </c>
      <c r="D506" s="20">
        <v>1679</v>
      </c>
    </row>
    <row r="507" spans="1:4" ht="22.5">
      <c r="A507" s="16" t="s">
        <v>632</v>
      </c>
      <c r="B507" s="17" t="s">
        <v>607</v>
      </c>
      <c r="C507" s="17" t="s">
        <v>579</v>
      </c>
      <c r="D507" s="20">
        <v>2049</v>
      </c>
    </row>
    <row r="508" spans="1:4" ht="22.5">
      <c r="A508" s="19" t="s">
        <v>715</v>
      </c>
      <c r="B508" s="17" t="s">
        <v>603</v>
      </c>
      <c r="C508" s="17" t="s">
        <v>586</v>
      </c>
      <c r="D508" s="20">
        <v>1938</v>
      </c>
    </row>
    <row r="509" spans="1:4" ht="23.25" thickBot="1">
      <c r="A509" s="16" t="s">
        <v>716</v>
      </c>
      <c r="B509" s="17" t="s">
        <v>608</v>
      </c>
      <c r="C509" s="17" t="s">
        <v>429</v>
      </c>
      <c r="D509" s="20">
        <v>1463</v>
      </c>
    </row>
    <row r="510" spans="1:4" ht="12" thickBot="1">
      <c r="A510" s="26" t="s">
        <v>60</v>
      </c>
      <c r="B510" s="27"/>
      <c r="C510" s="27"/>
      <c r="D510" s="28">
        <f>D476+D488+D501</f>
        <v>197262</v>
      </c>
    </row>
    <row r="511" spans="1:4" s="5" customFormat="1" ht="13.5" thickBot="1">
      <c r="A511" s="8" t="s">
        <v>81</v>
      </c>
      <c r="B511" s="10"/>
      <c r="C511" s="10"/>
      <c r="D511" s="3">
        <f>D510+D474+D427+D351+D332+D313+D267+D252+D225+D202+D177+D113+D69+D88+D34</f>
        <v>2317600</v>
      </c>
    </row>
  </sheetData>
  <mergeCells count="10">
    <mergeCell ref="A35:C35"/>
    <mergeCell ref="A70:C70"/>
    <mergeCell ref="A3:D3"/>
    <mergeCell ref="A4:D4"/>
    <mergeCell ref="A7:C7"/>
    <mergeCell ref="A8:C8"/>
    <mergeCell ref="C1:D1"/>
    <mergeCell ref="E1:F1"/>
    <mergeCell ref="C2:D2"/>
    <mergeCell ref="E2:F2"/>
  </mergeCells>
  <printOptions/>
  <pageMargins left="0.75" right="0.75" top="1" bottom="1" header="0.4921259845" footer="0.4921259845"/>
  <pageSetup fitToHeight="25" fitToWidth="25" horizontalDpi="600" verticalDpi="600" orientation="portrait" paperSize="9" r:id="rId1"/>
  <headerFooter alignWithMargins="0">
    <oddFooter>&amp;C &amp;P</oddFooter>
  </headerFooter>
  <rowBreaks count="2" manualBreakCount="2">
    <brk id="189" max="3" man="1"/>
    <brk id="4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2007-04-04T08:31:23Z</cp:lastPrinted>
  <dcterms:created xsi:type="dcterms:W3CDTF">2006-05-04T05:50:26Z</dcterms:created>
  <dcterms:modified xsi:type="dcterms:W3CDTF">2007-04-25T11:54:14Z</dcterms:modified>
  <cp:category/>
  <cp:version/>
  <cp:contentType/>
  <cp:contentStatus/>
</cp:coreProperties>
</file>