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9-2006-05, př. 3" sheetId="1" r:id="rId1"/>
  </sheets>
  <definedNames>
    <definedName name="_xlnm.Print_Titles" localSheetId="0">'ZK-09-2006-05, př. 3'!$6:$6</definedName>
    <definedName name="_xlnm.Print_Area" localSheetId="0">'ZK-09-2006-05, př. 3'!$A$1:$D$85</definedName>
  </definedNames>
  <calcPr fullCalcOnLoad="1"/>
</workbook>
</file>

<file path=xl/sharedStrings.xml><?xml version="1.0" encoding="utf-8"?>
<sst xmlns="http://schemas.openxmlformats.org/spreadsheetml/2006/main" count="65" uniqueCount="65">
  <si>
    <t>II/411, II/152, III/15226 Moravské Budějovice - okružní křižovatka (Interreg IIIA)</t>
  </si>
  <si>
    <t>Rekonstrukce mostu ev. č. 35114-4 v Přibyslavicích a rekonstrukce silnice III/35114 (SROP)</t>
  </si>
  <si>
    <t>Severojižní propojení kraje Vysočina (Interreg IIIA)</t>
  </si>
  <si>
    <t>III/03821 Havlíčkův Brod, Lidická - Havířská, 2. stavba (SROP)</t>
  </si>
  <si>
    <t>Malí podnikatelé (SROP)</t>
  </si>
  <si>
    <t>Audit GS Malí podnikatelé</t>
  </si>
  <si>
    <t>Drobní podnikatelé (SROP)</t>
  </si>
  <si>
    <t>GS 4.2.2. Regionální a místní infrastruktura cestovního ruchu</t>
  </si>
  <si>
    <t>Audit GS 4.2.2. Regionální a místní infrastruktura cestovního ruchu</t>
  </si>
  <si>
    <t>GS 4.1.2. Regionální a místní služby cestovního ruchu</t>
  </si>
  <si>
    <t>Vlastní projekt kraje v rámci GS 4.1.2</t>
  </si>
  <si>
    <t>Administrace grant. sch. Rozvoj kapacit dalšího profesního vzdělávání</t>
  </si>
  <si>
    <t>Podpora sociální integrace v kraji Vysočina 2004-2006 (bez zálohového financování) (SROP)</t>
  </si>
  <si>
    <t xml:space="preserve">Podpora sociální integrace v kraji Vysočina 2004-2006 (zálohové financování - půjčky) </t>
  </si>
  <si>
    <t>Adaptabilní školy - Počáteční vzdělávání (OPRLZ)</t>
  </si>
  <si>
    <t>Adaptabilní školy - Další vzdělávání (OPRLZ)</t>
  </si>
  <si>
    <t>II/150 Vilémovice - Pavlíkov (SROP)</t>
  </si>
  <si>
    <t>Rekonstrukce mostu ev. č. 152 - 018 v Jaroměřicích (SROP)</t>
  </si>
  <si>
    <t>Kofinancování individuálních projektů  4.2.2 SROP</t>
  </si>
  <si>
    <t>Projekt</t>
  </si>
  <si>
    <t>Technická asistence SROP: Aktivity spojené s řízením SROP</t>
  </si>
  <si>
    <t>Technická asistence SROP: Ostatní výdaje technické pomoci SROP</t>
  </si>
  <si>
    <t xml:space="preserve">Rozvoj kapacit dalšího profesního vzdělávání - OP RLZ </t>
  </si>
  <si>
    <t>Vzdělávání zadavatele a poskytovatelů v oblasti standardů kvality soc. služeb v rezidenčních službách v kraji Vysočina  - OP RLZ</t>
  </si>
  <si>
    <t>Budování rozvojového partnerství (SROP)</t>
  </si>
  <si>
    <t>ROWANet (SROP)</t>
  </si>
  <si>
    <t>ICHNOS (Interreg IIIC)</t>
  </si>
  <si>
    <t>Realizace informační kampaně pro Iniciativu Společenství INTERREG IIIA Česká republika - Rakousko v kraji Vysočina (Technická asistence Interreg IIIA)</t>
  </si>
  <si>
    <t>Podpora sociální integrace v kraji Vysočina 2004-2006 (projekt na administraci GS - v přípravě) (SROP)</t>
  </si>
  <si>
    <t>SOŠ,SOU a OU Třešť-projekt v rámci INTERREG IIIA (půjčka)</t>
  </si>
  <si>
    <t>SOŠ,SOU a OU Třešť-projekt v rámci SROP 3.1 (půjčka)</t>
  </si>
  <si>
    <t>EHP/Norský finanční mechanismus</t>
  </si>
  <si>
    <t>Projekt muzea Vysočiny Jihlava (Interreg IIIA) - vratka půjčky</t>
  </si>
  <si>
    <r>
      <t>Péče o evropsky významné lokality a zachování biodiversity</t>
    </r>
    <r>
      <rPr>
        <sz val="10"/>
        <rFont val="Arial"/>
        <family val="2"/>
      </rPr>
      <t xml:space="preserve"> (trvání projektu </t>
    </r>
    <r>
      <rPr>
        <b/>
        <sz val="10"/>
        <rFont val="Arial"/>
        <family val="2"/>
      </rPr>
      <t>2007 - 2015, pravidlo n+2</t>
    </r>
    <r>
      <rPr>
        <sz val="10"/>
        <rFont val="Arial"/>
        <family val="2"/>
      </rPr>
      <t xml:space="preserve">) při předpokladu 80% podpory z OP Životní prostředí, </t>
    </r>
    <r>
      <rPr>
        <b/>
        <sz val="10"/>
        <rFont val="Arial"/>
        <family val="2"/>
      </rPr>
      <t xml:space="preserve">var. B, </t>
    </r>
    <r>
      <rPr>
        <sz val="10"/>
        <rFont val="Arial"/>
        <family val="2"/>
      </rPr>
      <t>krajský projekt</t>
    </r>
  </si>
  <si>
    <r>
      <t>Úspory energií a využívání obnovitelných zdrojů energie na Vysočině</t>
    </r>
    <r>
      <rPr>
        <sz val="10"/>
        <rFont val="Arial"/>
        <family val="2"/>
      </rPr>
      <t xml:space="preserve"> (trvání projektu 2008 - 2013), </t>
    </r>
    <r>
      <rPr>
        <b/>
        <sz val="10"/>
        <rFont val="Arial"/>
        <family val="2"/>
      </rPr>
      <t xml:space="preserve">var.B, </t>
    </r>
    <r>
      <rPr>
        <sz val="10"/>
        <rFont val="Arial"/>
        <family val="2"/>
      </rPr>
      <t>předpoklad 80% navratnosti výdajů, krajský projekt</t>
    </r>
  </si>
  <si>
    <t>Nové projekty po roce 2007 v gesci ORR - odhad</t>
  </si>
  <si>
    <t>C E L K E M</t>
  </si>
  <si>
    <t>Projekty středních škol předkládané do ROP (půjčky na povinné předfinancování škol)</t>
  </si>
  <si>
    <t>Krajské projekty v rámci ROP</t>
  </si>
  <si>
    <t>Budování rozvojového partnerství (SROP) - II.</t>
  </si>
  <si>
    <t>Projekt na technickou asistenci programu přeshraniční spolupráce ČR-Rakousko pro 2007-2013 - 1. etapa (bude se předkládat až v roce 2007)</t>
  </si>
  <si>
    <t>Rekonstrukce silnice II /405 v úseku Jihlava - Třebíč, úsek č. 1 Jihlava - Příseka, km 0,000 - 4,276 (SROP) - možné posunutí termínu dokončení stavby a čerpání v roce 2007</t>
  </si>
  <si>
    <t>II/352 Jihlava - Heroltice (OPPP) - není zařazeno</t>
  </si>
  <si>
    <t>II/602 hranice kraje - Pelhřimov</t>
  </si>
  <si>
    <t>II/360 Obchvat obce Oslavičky</t>
  </si>
  <si>
    <t>II/353 Bohdalov obchvat</t>
  </si>
  <si>
    <t>II/405 Brtnice - Zašovice</t>
  </si>
  <si>
    <t>Další možné požadavky na Fond strategických rezerv (tis. Kč):</t>
  </si>
  <si>
    <t xml:space="preserve">2) OI na rok 2007 planuje realizaci 2 projektu: E-RurIS - European Rural Information Society (Leader+) a Digiální archiv (IOP). V případě schválení kofinancování obou projektů z EU fondů budeme žádat o poskytnutí 11,5 mil. Kč z Fondu strategických rezerv kraje na realizaci a předfinancování aktivit obou projektů.
</t>
  </si>
  <si>
    <t>Výdaje z rozpočtu kraje 2007 (tis. Kč)      (1)</t>
  </si>
  <si>
    <t>Příjmy do rozpočtu kraje 2007 (tis. Kč)    (2)</t>
  </si>
  <si>
    <t>Přehled předpokládaného financování projektů spolufinancovaných z prostředků EU v roce 2007 (v tis. Kč)</t>
  </si>
  <si>
    <t>Potřeba finančních prostředků (převod zůstatků účtů z r. 2006 + požadavky na FSR v roce v r. 2007)                            (3)=(1)-(2)</t>
  </si>
  <si>
    <t>1) Kulturní dědictví Vysočiny do Výzvy č. 1 Finančního mechanismu EHP/Norska - předpoklad čerpání II. pol. roku 2007, odhadovaná částka 5 mil. Kč.</t>
  </si>
  <si>
    <t>3) Centrum maternofetální medicíny - Nemocnice Jihlava (Finanční mechanismus EHP/Norsko) - příslib poskytnutí návratných finančních prostředků ve výši 9 065 tis. Kč</t>
  </si>
  <si>
    <t>INFORMATIKA CELKEM</t>
  </si>
  <si>
    <t>REGIONÁLNÍ ROZVOJ CELKEM</t>
  </si>
  <si>
    <t>DOPRAVA CELKEM</t>
  </si>
  <si>
    <t>SOCIÁL. VĚCI CELKEM</t>
  </si>
  <si>
    <t>ŠKOLSTVÍ CELKEM</t>
  </si>
  <si>
    <t>KULTURA CELKEM</t>
  </si>
  <si>
    <t>ŽIVOTNÍ PROSTŘ. CELKEM</t>
  </si>
  <si>
    <t>Počet stran: 3</t>
  </si>
  <si>
    <t xml:space="preserve">4) Pro programovací období 2007 - 13 se v operačních programech Vzdělávání pro konkurenceschopnost (MŠMT) a Lidské zdroje a zaměstnanost (MPSV) počítá s grantovými schématy krajů pro oblast lidských zdrojů (OŠMS). Prozatím však nebyla implementace definitivně schválena ani stanovena alokace. Pokud by bylo financování nastaveno stejně jako dnes, byly by projekty předfinancovány i financovány z národních a evropských zdrojů. Odhad na rok 2007 je, že obdržíme zálohu ve výši 75 000 tis. Kč a vyplatíme úspěšným žadatelům 20 000 tis. Kč. Prostředky však budou účelové a pravděpodobně je nebude možné použít ke krytí jiných výdajů kraje. Prozatím není dořešena otázka financování administrace. Oproti současnému stavu bude možná potřebné počítat na rok 2007 s předfinancováním ve výši 3 000 tis. Kč, z níž by se v roce 2007 mohly vrátit cca 3/4, tedy 2 250 tis Kč, zbytek v roce 2008.   </t>
  </si>
  <si>
    <t>ZK-09-2006-05,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</si>
</sst>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2" borderId="1" xfId="0" applyNumberForma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3" fontId="0" fillId="2" borderId="3" xfId="0" applyNumberForma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4" borderId="5" xfId="0" applyFont="1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5" xfId="0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3" fontId="6" fillId="3" borderId="3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0" fontId="6" fillId="3" borderId="7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3" fontId="6" fillId="3" borderId="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Font="1" applyFill="1" applyBorder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6.125" style="0" customWidth="1"/>
    <col min="2" max="3" width="14.25390625" style="0" customWidth="1"/>
    <col min="4" max="4" width="23.00390625" style="0" customWidth="1"/>
  </cols>
  <sheetData>
    <row r="1" spans="1:4" ht="14.25" customHeight="1">
      <c r="A1" s="29"/>
      <c r="C1" s="28"/>
      <c r="D1" s="28" t="s">
        <v>64</v>
      </c>
    </row>
    <row r="2" spans="3:4" ht="12.75">
      <c r="C2" s="28"/>
      <c r="D2" s="28" t="s">
        <v>62</v>
      </c>
    </row>
    <row r="3" spans="1:6" ht="47.25" customHeight="1">
      <c r="A3" s="31" t="s">
        <v>51</v>
      </c>
      <c r="B3" s="30"/>
      <c r="C3" s="30"/>
      <c r="D3" s="30"/>
      <c r="E3" s="23"/>
      <c r="F3" s="23"/>
    </row>
    <row r="4" ht="14.25" customHeight="1"/>
    <row r="5" ht="15" customHeight="1"/>
    <row r="6" spans="1:4" ht="82.5" customHeight="1">
      <c r="A6" s="2" t="s">
        <v>19</v>
      </c>
      <c r="B6" s="24" t="s">
        <v>49</v>
      </c>
      <c r="C6" s="24" t="s">
        <v>50</v>
      </c>
      <c r="D6" s="24" t="s">
        <v>52</v>
      </c>
    </row>
    <row r="7" spans="1:4" ht="21" customHeight="1">
      <c r="A7" s="10" t="s">
        <v>25</v>
      </c>
      <c r="B7" s="9">
        <v>0</v>
      </c>
      <c r="C7" s="1">
        <v>0</v>
      </c>
      <c r="D7" s="1">
        <f>B7-C7</f>
        <v>0</v>
      </c>
    </row>
    <row r="8" spans="1:4" ht="20.25" customHeight="1">
      <c r="A8" s="10" t="s">
        <v>26</v>
      </c>
      <c r="B8" s="9">
        <v>999</v>
      </c>
      <c r="C8" s="1">
        <v>4844</v>
      </c>
      <c r="D8" s="1">
        <f aca="true" t="shared" si="0" ref="D8:D59">B8-C8</f>
        <v>-3845</v>
      </c>
    </row>
    <row r="9" spans="1:4" ht="20.25" customHeight="1">
      <c r="A9" s="13" t="s">
        <v>55</v>
      </c>
      <c r="B9" s="16">
        <f>B7+B8</f>
        <v>999</v>
      </c>
      <c r="C9" s="15">
        <f>C7+C8</f>
        <v>4844</v>
      </c>
      <c r="D9" s="15">
        <f t="shared" si="0"/>
        <v>-3845</v>
      </c>
    </row>
    <row r="10" spans="1:4" ht="20.25" customHeight="1">
      <c r="A10" s="10" t="s">
        <v>24</v>
      </c>
      <c r="B10" s="9">
        <v>10000</v>
      </c>
      <c r="C10" s="1">
        <v>11700</v>
      </c>
      <c r="D10" s="1">
        <f t="shared" si="0"/>
        <v>-1700</v>
      </c>
    </row>
    <row r="11" spans="1:4" ht="54.75" customHeight="1">
      <c r="A11" s="11" t="s">
        <v>27</v>
      </c>
      <c r="B11" s="9">
        <v>0</v>
      </c>
      <c r="C11" s="1">
        <v>143</v>
      </c>
      <c r="D11" s="1">
        <f t="shared" si="0"/>
        <v>-143</v>
      </c>
    </row>
    <row r="12" spans="1:4" ht="36" customHeight="1">
      <c r="A12" s="11" t="s">
        <v>21</v>
      </c>
      <c r="B12" s="9">
        <v>0</v>
      </c>
      <c r="C12" s="1">
        <v>1308</v>
      </c>
      <c r="D12" s="1">
        <f t="shared" si="0"/>
        <v>-1308</v>
      </c>
    </row>
    <row r="13" spans="1:4" ht="33" customHeight="1">
      <c r="A13" s="3" t="s">
        <v>20</v>
      </c>
      <c r="B13" s="5">
        <v>0</v>
      </c>
      <c r="C13" s="1">
        <v>360</v>
      </c>
      <c r="D13" s="1">
        <f t="shared" si="0"/>
        <v>-360</v>
      </c>
    </row>
    <row r="14" spans="1:4" ht="25.5" customHeight="1">
      <c r="A14" s="4" t="s">
        <v>18</v>
      </c>
      <c r="B14" s="6">
        <v>2654</v>
      </c>
      <c r="C14" s="1">
        <v>0</v>
      </c>
      <c r="D14" s="1">
        <f t="shared" si="0"/>
        <v>2654</v>
      </c>
    </row>
    <row r="15" spans="1:4" ht="19.5" customHeight="1">
      <c r="A15" s="4" t="s">
        <v>4</v>
      </c>
      <c r="B15" s="6">
        <v>8000</v>
      </c>
      <c r="C15" s="1">
        <v>0</v>
      </c>
      <c r="D15" s="1">
        <f t="shared" si="0"/>
        <v>8000</v>
      </c>
    </row>
    <row r="16" spans="1:4" ht="18" customHeight="1">
      <c r="A16" s="4" t="s">
        <v>5</v>
      </c>
      <c r="B16" s="6">
        <v>0</v>
      </c>
      <c r="C16" s="1">
        <v>0</v>
      </c>
      <c r="D16" s="1">
        <f t="shared" si="0"/>
        <v>0</v>
      </c>
    </row>
    <row r="17" spans="1:4" ht="21" customHeight="1">
      <c r="A17" s="4" t="s">
        <v>6</v>
      </c>
      <c r="B17" s="6">
        <v>3500</v>
      </c>
      <c r="C17" s="1">
        <v>0</v>
      </c>
      <c r="D17" s="1">
        <f t="shared" si="0"/>
        <v>3500</v>
      </c>
    </row>
    <row r="18" spans="1:4" ht="33.75" customHeight="1">
      <c r="A18" s="4" t="s">
        <v>7</v>
      </c>
      <c r="B18" s="6">
        <v>7000</v>
      </c>
      <c r="C18" s="1">
        <v>0</v>
      </c>
      <c r="D18" s="1">
        <f t="shared" si="0"/>
        <v>7000</v>
      </c>
    </row>
    <row r="19" spans="1:4" ht="33" customHeight="1">
      <c r="A19" s="4" t="s">
        <v>8</v>
      </c>
      <c r="B19" s="6">
        <v>0</v>
      </c>
      <c r="C19" s="1">
        <v>0</v>
      </c>
      <c r="D19" s="1">
        <f t="shared" si="0"/>
        <v>0</v>
      </c>
    </row>
    <row r="20" spans="1:4" ht="21" customHeight="1">
      <c r="A20" s="4" t="s">
        <v>9</v>
      </c>
      <c r="B20" s="6">
        <v>2000</v>
      </c>
      <c r="C20" s="1">
        <v>0</v>
      </c>
      <c r="D20" s="1">
        <f t="shared" si="0"/>
        <v>2000</v>
      </c>
    </row>
    <row r="21" spans="1:4" ht="22.5" customHeight="1">
      <c r="A21" s="4" t="s">
        <v>10</v>
      </c>
      <c r="B21" s="6">
        <v>1411</v>
      </c>
      <c r="C21" s="1">
        <v>6484</v>
      </c>
      <c r="D21" s="1">
        <f t="shared" si="0"/>
        <v>-5073</v>
      </c>
    </row>
    <row r="22" spans="1:4" ht="22.5" customHeight="1">
      <c r="A22" s="4" t="s">
        <v>35</v>
      </c>
      <c r="B22" s="6">
        <v>15000</v>
      </c>
      <c r="C22" s="9">
        <v>0</v>
      </c>
      <c r="D22" s="9">
        <f t="shared" si="0"/>
        <v>15000</v>
      </c>
    </row>
    <row r="23" spans="1:4" ht="22.5" customHeight="1">
      <c r="A23" s="4" t="s">
        <v>39</v>
      </c>
      <c r="B23" s="6">
        <v>2000</v>
      </c>
      <c r="C23" s="9">
        <v>0</v>
      </c>
      <c r="D23" s="9">
        <f t="shared" si="0"/>
        <v>2000</v>
      </c>
    </row>
    <row r="24" spans="1:4" ht="42.75" customHeight="1">
      <c r="A24" s="4" t="s">
        <v>40</v>
      </c>
      <c r="B24" s="6">
        <v>2000</v>
      </c>
      <c r="C24" s="9">
        <v>0</v>
      </c>
      <c r="D24" s="9">
        <f t="shared" si="0"/>
        <v>2000</v>
      </c>
    </row>
    <row r="25" spans="1:4" ht="23.25" customHeight="1">
      <c r="A25" s="12" t="s">
        <v>56</v>
      </c>
      <c r="B25" s="14">
        <f>SUM(B10:B24)</f>
        <v>53565</v>
      </c>
      <c r="C25" s="15">
        <f>SUM(C10:C24)</f>
        <v>19995</v>
      </c>
      <c r="D25" s="15">
        <f t="shared" si="0"/>
        <v>33570</v>
      </c>
    </row>
    <row r="26" spans="1:4" ht="32.25" customHeight="1">
      <c r="A26" s="4" t="s">
        <v>0</v>
      </c>
      <c r="B26" s="5">
        <v>0</v>
      </c>
      <c r="C26" s="1">
        <v>4812</v>
      </c>
      <c r="D26" s="1">
        <f t="shared" si="0"/>
        <v>-4812</v>
      </c>
    </row>
    <row r="27" spans="1:4" ht="37.5" customHeight="1">
      <c r="A27" s="4" t="s">
        <v>1</v>
      </c>
      <c r="B27" s="5">
        <v>0</v>
      </c>
      <c r="C27" s="1">
        <v>15000</v>
      </c>
      <c r="D27" s="1">
        <f t="shared" si="0"/>
        <v>-15000</v>
      </c>
    </row>
    <row r="28" spans="1:4" ht="23.25" customHeight="1">
      <c r="A28" s="4" t="s">
        <v>2</v>
      </c>
      <c r="B28" s="5">
        <v>11000</v>
      </c>
      <c r="C28" s="1">
        <v>8850</v>
      </c>
      <c r="D28" s="1">
        <f t="shared" si="0"/>
        <v>2150</v>
      </c>
    </row>
    <row r="29" spans="1:4" ht="54" customHeight="1">
      <c r="A29" s="4" t="s">
        <v>41</v>
      </c>
      <c r="B29" s="6">
        <v>97892</v>
      </c>
      <c r="C29" s="1">
        <v>118750</v>
      </c>
      <c r="D29" s="1">
        <f t="shared" si="0"/>
        <v>-20858</v>
      </c>
    </row>
    <row r="30" spans="1:4" ht="32.25" customHeight="1">
      <c r="A30" s="4" t="s">
        <v>3</v>
      </c>
      <c r="B30" s="6">
        <v>22208</v>
      </c>
      <c r="C30" s="1">
        <v>0</v>
      </c>
      <c r="D30" s="1">
        <f t="shared" si="0"/>
        <v>22208</v>
      </c>
    </row>
    <row r="31" spans="1:4" ht="20.25" customHeight="1">
      <c r="A31" s="4" t="s">
        <v>42</v>
      </c>
      <c r="B31" s="6">
        <v>30000</v>
      </c>
      <c r="C31" s="1">
        <v>0</v>
      </c>
      <c r="D31" s="1">
        <f t="shared" si="0"/>
        <v>30000</v>
      </c>
    </row>
    <row r="32" spans="1:4" ht="20.25" customHeight="1">
      <c r="A32" s="4" t="s">
        <v>16</v>
      </c>
      <c r="B32" s="6">
        <v>39818</v>
      </c>
      <c r="C32" s="1">
        <v>0</v>
      </c>
      <c r="D32" s="1">
        <f t="shared" si="0"/>
        <v>39818</v>
      </c>
    </row>
    <row r="33" spans="1:4" ht="30" customHeight="1">
      <c r="A33" s="4" t="s">
        <v>17</v>
      </c>
      <c r="B33" s="6">
        <v>0</v>
      </c>
      <c r="C33" s="1">
        <v>19875</v>
      </c>
      <c r="D33" s="1">
        <f t="shared" si="0"/>
        <v>-19875</v>
      </c>
    </row>
    <row r="34" spans="1:4" ht="20.25" customHeight="1">
      <c r="A34" s="4" t="s">
        <v>43</v>
      </c>
      <c r="B34" s="6">
        <v>100000</v>
      </c>
      <c r="C34" s="1">
        <v>0</v>
      </c>
      <c r="D34" s="1">
        <f t="shared" si="0"/>
        <v>100000</v>
      </c>
    </row>
    <row r="35" spans="1:4" ht="45.75" customHeight="1">
      <c r="A35" s="4" t="s">
        <v>44</v>
      </c>
      <c r="B35" s="6">
        <v>70000</v>
      </c>
      <c r="C35" s="1">
        <v>0</v>
      </c>
      <c r="D35" s="1">
        <f t="shared" si="0"/>
        <v>70000</v>
      </c>
    </row>
    <row r="36" spans="1:4" ht="24.75" customHeight="1">
      <c r="A36" s="4" t="s">
        <v>45</v>
      </c>
      <c r="B36" s="6">
        <v>100000</v>
      </c>
      <c r="C36" s="1">
        <v>0</v>
      </c>
      <c r="D36" s="1">
        <f t="shared" si="0"/>
        <v>100000</v>
      </c>
    </row>
    <row r="37" spans="1:4" ht="27" customHeight="1">
      <c r="A37" s="4" t="s">
        <v>46</v>
      </c>
      <c r="B37" s="6">
        <v>20000</v>
      </c>
      <c r="C37" s="1">
        <v>0</v>
      </c>
      <c r="D37" s="1">
        <f t="shared" si="0"/>
        <v>20000</v>
      </c>
    </row>
    <row r="38" spans="1:4" ht="21.75" customHeight="1">
      <c r="A38" s="12" t="s">
        <v>57</v>
      </c>
      <c r="B38" s="14">
        <f>SUM(B26:B37)</f>
        <v>490918</v>
      </c>
      <c r="C38" s="15">
        <f>SUM(C26:C37)</f>
        <v>167287</v>
      </c>
      <c r="D38" s="15">
        <f t="shared" si="0"/>
        <v>323631</v>
      </c>
    </row>
    <row r="39" spans="1:4" ht="45" customHeight="1">
      <c r="A39" s="4" t="s">
        <v>23</v>
      </c>
      <c r="B39" s="6">
        <v>1896</v>
      </c>
      <c r="C39" s="1">
        <v>1422</v>
      </c>
      <c r="D39" s="1">
        <f t="shared" si="0"/>
        <v>474</v>
      </c>
    </row>
    <row r="40" spans="1:4" ht="21" customHeight="1">
      <c r="A40" s="12" t="s">
        <v>58</v>
      </c>
      <c r="B40" s="14">
        <f>SUM(B39:B39)</f>
        <v>1896</v>
      </c>
      <c r="C40" s="15">
        <f>SUM(C39:C39)</f>
        <v>1422</v>
      </c>
      <c r="D40" s="15">
        <f t="shared" si="0"/>
        <v>474</v>
      </c>
    </row>
    <row r="41" spans="1:4" ht="21" customHeight="1">
      <c r="A41" s="4" t="s">
        <v>22</v>
      </c>
      <c r="B41" s="6">
        <v>30000</v>
      </c>
      <c r="C41" s="1">
        <v>30000</v>
      </c>
      <c r="D41" s="1">
        <f t="shared" si="0"/>
        <v>0</v>
      </c>
    </row>
    <row r="42" spans="1:4" ht="26.25" customHeight="1">
      <c r="A42" s="4" t="s">
        <v>11</v>
      </c>
      <c r="B42" s="6">
        <v>1780</v>
      </c>
      <c r="C42" s="1">
        <v>1780</v>
      </c>
      <c r="D42" s="1">
        <f t="shared" si="0"/>
        <v>0</v>
      </c>
    </row>
    <row r="43" spans="1:4" ht="21.75" customHeight="1">
      <c r="A43" s="4" t="s">
        <v>14</v>
      </c>
      <c r="B43" s="6">
        <v>7047</v>
      </c>
      <c r="C43" s="1">
        <v>7047</v>
      </c>
      <c r="D43" s="1">
        <f t="shared" si="0"/>
        <v>0</v>
      </c>
    </row>
    <row r="44" spans="1:4" ht="21" customHeight="1">
      <c r="A44" s="4" t="s">
        <v>15</v>
      </c>
      <c r="B44" s="6">
        <v>7340</v>
      </c>
      <c r="C44" s="1">
        <v>7340</v>
      </c>
      <c r="D44" s="1">
        <f t="shared" si="0"/>
        <v>0</v>
      </c>
    </row>
    <row r="45" spans="1:4" ht="31.5" customHeight="1">
      <c r="A45" s="4" t="s">
        <v>29</v>
      </c>
      <c r="B45" s="6">
        <v>770</v>
      </c>
      <c r="C45" s="1">
        <v>0</v>
      </c>
      <c r="D45" s="1">
        <f t="shared" si="0"/>
        <v>770</v>
      </c>
    </row>
    <row r="46" spans="1:4" ht="31.5" customHeight="1">
      <c r="A46" s="8" t="s">
        <v>30</v>
      </c>
      <c r="B46" s="7">
        <v>0</v>
      </c>
      <c r="C46" s="1">
        <v>2959</v>
      </c>
      <c r="D46" s="1">
        <f t="shared" si="0"/>
        <v>-2959</v>
      </c>
    </row>
    <row r="47" spans="1:4" ht="31.5" customHeight="1">
      <c r="A47" s="4" t="s">
        <v>12</v>
      </c>
      <c r="B47" s="5">
        <v>41503</v>
      </c>
      <c r="C47" s="1">
        <v>36540</v>
      </c>
      <c r="D47" s="1">
        <f t="shared" si="0"/>
        <v>4963</v>
      </c>
    </row>
    <row r="48" spans="1:4" ht="31.5" customHeight="1">
      <c r="A48" s="4" t="s">
        <v>13</v>
      </c>
      <c r="B48" s="5">
        <v>25522</v>
      </c>
      <c r="C48" s="1">
        <v>12000</v>
      </c>
      <c r="D48" s="1">
        <f t="shared" si="0"/>
        <v>13522</v>
      </c>
    </row>
    <row r="49" spans="1:4" ht="31.5" customHeight="1">
      <c r="A49" s="4" t="s">
        <v>28</v>
      </c>
      <c r="B49" s="5">
        <v>500</v>
      </c>
      <c r="C49" s="1">
        <v>436</v>
      </c>
      <c r="D49" s="1">
        <f t="shared" si="0"/>
        <v>64</v>
      </c>
    </row>
    <row r="50" spans="1:4" ht="31.5" customHeight="1">
      <c r="A50" s="4" t="s">
        <v>37</v>
      </c>
      <c r="B50" s="5">
        <v>40000</v>
      </c>
      <c r="C50" s="9">
        <v>0</v>
      </c>
      <c r="D50" s="9">
        <f t="shared" si="0"/>
        <v>40000</v>
      </c>
    </row>
    <row r="51" spans="1:4" ht="31.5" customHeight="1">
      <c r="A51" s="4" t="s">
        <v>38</v>
      </c>
      <c r="B51" s="5">
        <v>35000</v>
      </c>
      <c r="C51" s="9">
        <v>0</v>
      </c>
      <c r="D51" s="9">
        <f t="shared" si="0"/>
        <v>35000</v>
      </c>
    </row>
    <row r="52" spans="1:4" ht="21" customHeight="1">
      <c r="A52" s="12" t="s">
        <v>59</v>
      </c>
      <c r="B52" s="14">
        <f>SUM(B41:B51)</f>
        <v>189462</v>
      </c>
      <c r="C52" s="14">
        <f>SUM(C41:C51)</f>
        <v>98102</v>
      </c>
      <c r="D52" s="14">
        <f t="shared" si="0"/>
        <v>91360</v>
      </c>
    </row>
    <row r="53" spans="1:4" ht="31.5" customHeight="1">
      <c r="A53" s="8" t="s">
        <v>31</v>
      </c>
      <c r="B53" s="7">
        <v>0</v>
      </c>
      <c r="C53" s="1">
        <v>0</v>
      </c>
      <c r="D53" s="1">
        <f t="shared" si="0"/>
        <v>0</v>
      </c>
    </row>
    <row r="54" spans="1:4" ht="31.5" customHeight="1">
      <c r="A54" s="8" t="s">
        <v>32</v>
      </c>
      <c r="B54" s="7">
        <v>0</v>
      </c>
      <c r="C54" s="1">
        <v>2925</v>
      </c>
      <c r="D54" s="1">
        <f t="shared" si="0"/>
        <v>-2925</v>
      </c>
    </row>
    <row r="55" spans="1:4" ht="24.75" customHeight="1">
      <c r="A55" s="13" t="s">
        <v>60</v>
      </c>
      <c r="B55" s="16">
        <f>SUM(B53:B54)</f>
        <v>0</v>
      </c>
      <c r="C55" s="16">
        <f>SUM(C53:C54)</f>
        <v>2925</v>
      </c>
      <c r="D55" s="16">
        <f t="shared" si="0"/>
        <v>-2925</v>
      </c>
    </row>
    <row r="56" spans="1:4" ht="57" customHeight="1">
      <c r="A56" s="8" t="s">
        <v>33</v>
      </c>
      <c r="B56" s="7">
        <v>19600</v>
      </c>
      <c r="C56" s="1">
        <v>0</v>
      </c>
      <c r="D56" s="1">
        <f t="shared" si="0"/>
        <v>19600</v>
      </c>
    </row>
    <row r="57" spans="1:4" ht="48" customHeight="1">
      <c r="A57" s="8" t="s">
        <v>34</v>
      </c>
      <c r="B57" s="7">
        <v>0</v>
      </c>
      <c r="C57" s="1">
        <v>0</v>
      </c>
      <c r="D57" s="1">
        <f t="shared" si="0"/>
        <v>0</v>
      </c>
    </row>
    <row r="58" spans="1:4" ht="20.25" customHeight="1" thickBot="1">
      <c r="A58" s="18" t="s">
        <v>61</v>
      </c>
      <c r="B58" s="17">
        <f>SUM(B56:B57)</f>
        <v>19600</v>
      </c>
      <c r="C58" s="17">
        <f>SUM(C56:C57)</f>
        <v>0</v>
      </c>
      <c r="D58" s="17">
        <f t="shared" si="0"/>
        <v>19600</v>
      </c>
    </row>
    <row r="59" spans="1:4" ht="21.75" customHeight="1" thickBot="1">
      <c r="A59" s="19" t="s">
        <v>36</v>
      </c>
      <c r="B59" s="20">
        <f>B9+B25+B38+B40+B52+B55+B58</f>
        <v>756440</v>
      </c>
      <c r="C59" s="20">
        <f>C9+C25+C38+C40+C52+C55+C58</f>
        <v>294575</v>
      </c>
      <c r="D59" s="20">
        <f t="shared" si="0"/>
        <v>461865</v>
      </c>
    </row>
    <row r="62" ht="15">
      <c r="A62" s="27" t="s">
        <v>47</v>
      </c>
    </row>
    <row r="63" ht="11.25" customHeight="1">
      <c r="A63" s="22"/>
    </row>
    <row r="64" spans="1:6" ht="25.5" customHeight="1">
      <c r="A64" s="32" t="s">
        <v>53</v>
      </c>
      <c r="B64" s="30"/>
      <c r="C64" s="30"/>
      <c r="D64" s="30"/>
      <c r="E64" s="25"/>
      <c r="F64" s="25"/>
    </row>
    <row r="65" ht="12.75">
      <c r="A65" s="21"/>
    </row>
    <row r="66" spans="1:6" ht="42" customHeight="1">
      <c r="A66" s="33" t="s">
        <v>48</v>
      </c>
      <c r="B66" s="33"/>
      <c r="C66" s="33"/>
      <c r="D66" s="33"/>
      <c r="E66" s="26"/>
      <c r="F66" s="26"/>
    </row>
    <row r="68" spans="1:4" ht="12.75">
      <c r="A68" s="30" t="s">
        <v>54</v>
      </c>
      <c r="B68" s="30"/>
      <c r="C68" s="30"/>
      <c r="D68" s="30"/>
    </row>
    <row r="69" spans="1:4" ht="12.75">
      <c r="A69" s="30"/>
      <c r="B69" s="30"/>
      <c r="C69" s="30"/>
      <c r="D69" s="30"/>
    </row>
    <row r="71" spans="1:4" ht="119.25" customHeight="1">
      <c r="A71" s="30" t="s">
        <v>63</v>
      </c>
      <c r="B71" s="30"/>
      <c r="C71" s="30"/>
      <c r="D71" s="30"/>
    </row>
  </sheetData>
  <mergeCells count="5">
    <mergeCell ref="A71:D71"/>
    <mergeCell ref="A3:D3"/>
    <mergeCell ref="A64:D64"/>
    <mergeCell ref="A66:D66"/>
    <mergeCell ref="A68:D69"/>
  </mergeCells>
  <printOptions/>
  <pageMargins left="0.75" right="0.75" top="1" bottom="1" header="0.4921259845" footer="0.4921259845"/>
  <pageSetup horizontalDpi="600" verticalDpi="600" orientation="portrait" paperSize="9" scale="82" r:id="rId3"/>
  <headerFooter alignWithMargins="0">
    <oddFooter>&amp;C&amp;P</oddFooter>
  </headerFooter>
  <rowBreaks count="1" manualBreakCount="1">
    <brk id="55" max="3" man="1"/>
  </rowBreaks>
  <legacyDrawing r:id="rId2"/>
  <oleObjects>
    <oleObject progId="Word.Document.8" shapeId="12378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2006-11-29T13:37:59Z</cp:lastPrinted>
  <dcterms:created xsi:type="dcterms:W3CDTF">2006-04-03T11:34:34Z</dcterms:created>
  <dcterms:modified xsi:type="dcterms:W3CDTF">2006-11-29T13:39:59Z</dcterms:modified>
  <cp:category/>
  <cp:version/>
  <cp:contentType/>
  <cp:contentStatus/>
</cp:coreProperties>
</file>