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Pečovatelská služba" sheetId="1" r:id="rId1"/>
    <sheet name="Obecní stacionáře" sheetId="2" r:id="rId2"/>
    <sheet name="DD" sheetId="3" r:id="rId3"/>
  </sheets>
  <definedNames>
    <definedName name="_xlnm.Print_Area" localSheetId="0">'Pečovatelská služba'!$A$1:$E$40</definedName>
  </definedNames>
  <calcPr fullCalcOnLoad="1"/>
</workbook>
</file>

<file path=xl/sharedStrings.xml><?xml version="1.0" encoding="utf-8"?>
<sst xmlns="http://schemas.openxmlformats.org/spreadsheetml/2006/main" count="145" uniqueCount="83">
  <si>
    <t>IČ</t>
  </si>
  <si>
    <t>Název organizace</t>
  </si>
  <si>
    <t>Název projektu</t>
  </si>
  <si>
    <t>Typ služby</t>
  </si>
  <si>
    <t>Obec</t>
  </si>
  <si>
    <t>Celkem</t>
  </si>
  <si>
    <t>Pečovatelská služba</t>
  </si>
  <si>
    <t>úvazky celkem</t>
  </si>
  <si>
    <t>Dotace při částce 50000 na úvazek</t>
  </si>
  <si>
    <t>Havlíčkův Brod</t>
  </si>
  <si>
    <t>Chotěboř</t>
  </si>
  <si>
    <t>Jihlava</t>
  </si>
  <si>
    <t>Moravské Budějovice</t>
  </si>
  <si>
    <t>Náměšť n. Osl.</t>
  </si>
  <si>
    <t>Nové Město n. Mor.</t>
  </si>
  <si>
    <t>Pacov</t>
  </si>
  <si>
    <t>Pelhřimov</t>
  </si>
  <si>
    <t>Světlá n. Sáz,</t>
  </si>
  <si>
    <t>Velké Meziříčí</t>
  </si>
  <si>
    <t>Žďár n. Sáz.</t>
  </si>
  <si>
    <t>Bobrová</t>
  </si>
  <si>
    <t>Dolní Rožínka</t>
  </si>
  <si>
    <t>Horní Cerekev</t>
  </si>
  <si>
    <t>Jemnice</t>
  </si>
  <si>
    <t>Jimramov</t>
  </si>
  <si>
    <t>Krucemburk</t>
  </si>
  <si>
    <t>Křižanov</t>
  </si>
  <si>
    <t>Ledeč n. Sáz.</t>
  </si>
  <si>
    <t>Měřín</t>
  </si>
  <si>
    <t>Moravec</t>
  </si>
  <si>
    <t>Pohled</t>
  </si>
  <si>
    <t>Polná</t>
  </si>
  <si>
    <t>Přibyslav</t>
  </si>
  <si>
    <t>Sněžné</t>
  </si>
  <si>
    <t>Škrdlovice</t>
  </si>
  <si>
    <t>Třešť</t>
  </si>
  <si>
    <t>Úsobí</t>
  </si>
  <si>
    <t>Vír</t>
  </si>
  <si>
    <t>Ždírec n. Doubr.</t>
  </si>
  <si>
    <t>Želiv</t>
  </si>
  <si>
    <t>Brtnice</t>
  </si>
  <si>
    <t>Velká Bíteš</t>
  </si>
  <si>
    <t>Štoky</t>
  </si>
  <si>
    <t>Počátky</t>
  </si>
  <si>
    <t>Obecní stacionáře</t>
  </si>
  <si>
    <t>počet lůžek</t>
  </si>
  <si>
    <t>Dotace/lůžko týdenní pobyt</t>
  </si>
  <si>
    <t>Dotace/lůžko denní pobyt</t>
  </si>
  <si>
    <t>denní pobyt</t>
  </si>
  <si>
    <t>týdenní pobyt</t>
  </si>
  <si>
    <t>Statutární město Jihlava</t>
  </si>
  <si>
    <t>Denní a týdenní pobyt Jihlava</t>
  </si>
  <si>
    <t>Město Žďár nad Sázavou</t>
  </si>
  <si>
    <t>Denní stacionář</t>
  </si>
  <si>
    <t>Město Nové Město na Moravě</t>
  </si>
  <si>
    <t>Centrum Zdislava</t>
  </si>
  <si>
    <t>Město Třebíč</t>
  </si>
  <si>
    <t>Denní rehab. stacionář</t>
  </si>
  <si>
    <t>Domovy důchodců</t>
  </si>
  <si>
    <t>Počet lůžek</t>
  </si>
  <si>
    <t>Konečná dotace kraje - počet lůžek*10 tis.</t>
  </si>
  <si>
    <t>Domov důchodců</t>
  </si>
  <si>
    <t>Město Telč</t>
  </si>
  <si>
    <t>Město Velká Bíteš</t>
  </si>
  <si>
    <t>Město Žďár n. Sáz.</t>
  </si>
  <si>
    <t>Město Světlá n. Sáz.</t>
  </si>
  <si>
    <t>Město Havlíčkův Brod</t>
  </si>
  <si>
    <t>Město Pacov</t>
  </si>
  <si>
    <t>návrh dotace kraje na lůžko</t>
  </si>
  <si>
    <t>Dotace kraje celkem</t>
  </si>
  <si>
    <t>Kapitola Sociální věci: § a položka</t>
  </si>
  <si>
    <t>§ 4316 pol. 5321</t>
  </si>
  <si>
    <t>§ 4314 pol. 5321</t>
  </si>
  <si>
    <t>§ 4319 pol. 5321</t>
  </si>
  <si>
    <t>Čerpání rozpočtu</t>
  </si>
  <si>
    <t>§ rozpočtu</t>
  </si>
  <si>
    <t>Čerpání</t>
  </si>
  <si>
    <t>§ 4316</t>
  </si>
  <si>
    <t>§ 4319</t>
  </si>
  <si>
    <t>Zatím nečerpaná rozpočtovaná částka</t>
  </si>
  <si>
    <t>§ 4314</t>
  </si>
  <si>
    <t>počet stran: 3</t>
  </si>
  <si>
    <t>ZK-04-2006-40, př. 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</si>
</sst>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#,##0.000"/>
    <numFmt numFmtId="168" formatCode="#,##0\ &quot;Kč&quot;"/>
    <numFmt numFmtId="169" formatCode="#,##0.000000"/>
    <numFmt numFmtId="170" formatCode="#,##0.000000000"/>
    <numFmt numFmtId="171" formatCode="#,##0.0"/>
    <numFmt numFmtId="172" formatCode="0.000000"/>
    <numFmt numFmtId="173" formatCode="0.E+00"/>
    <numFmt numFmtId="174" formatCode="#,##0.0000000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3" fontId="7" fillId="2" borderId="0" xfId="0" applyNumberFormat="1" applyFont="1" applyFill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 horizontal="center" vertical="top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Border="1" applyAlignment="1">
      <alignment/>
    </xf>
    <xf numFmtId="0" fontId="0" fillId="0" borderId="4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0" fillId="0" borderId="9" xfId="0" applyFont="1" applyFill="1" applyBorder="1" applyAlignment="1">
      <alignment vertical="center" wrapText="1"/>
    </xf>
    <xf numFmtId="3" fontId="0" fillId="0" borderId="2" xfId="0" applyNumberFormat="1" applyFont="1" applyBorder="1" applyAlignment="1">
      <alignment/>
    </xf>
    <xf numFmtId="0" fontId="4" fillId="3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3" borderId="3" xfId="0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3" fontId="0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0" fillId="0" borderId="10" xfId="0" applyFont="1" applyBorder="1" applyAlignment="1">
      <alignment/>
    </xf>
    <xf numFmtId="3" fontId="0" fillId="0" borderId="3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7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D1" sqref="D1:E1"/>
    </sheetView>
  </sheetViews>
  <sheetFormatPr defaultColWidth="9.00390625" defaultRowHeight="12.75"/>
  <cols>
    <col min="2" max="2" width="21.375" style="0" customWidth="1"/>
    <col min="3" max="3" width="19.50390625" style="0" customWidth="1"/>
    <col min="4" max="4" width="14.625" style="0" customWidth="1"/>
    <col min="5" max="5" width="16.125" style="0" customWidth="1"/>
    <col min="6" max="6" width="9.50390625" style="0" bestFit="1" customWidth="1"/>
    <col min="7" max="7" width="9.625" style="0" bestFit="1" customWidth="1"/>
    <col min="8" max="10" width="9.875" style="0" bestFit="1" customWidth="1"/>
    <col min="11" max="11" width="8.00390625" style="0" customWidth="1"/>
    <col min="12" max="12" width="9.50390625" style="0" bestFit="1" customWidth="1"/>
    <col min="13" max="13" width="9.375" style="0" bestFit="1" customWidth="1"/>
  </cols>
  <sheetData>
    <row r="1" spans="2:5" ht="14.25" thickBot="1">
      <c r="B1" s="50" t="s">
        <v>6</v>
      </c>
      <c r="C1" s="50"/>
      <c r="D1" s="54" t="s">
        <v>82</v>
      </c>
      <c r="E1" s="55"/>
    </row>
    <row r="2" spans="2:5" ht="14.25" thickBot="1">
      <c r="B2" s="50"/>
      <c r="C2" s="50"/>
      <c r="D2" s="50" t="s">
        <v>81</v>
      </c>
      <c r="E2" s="51"/>
    </row>
    <row r="3" spans="1:13" ht="39">
      <c r="A3" s="21" t="s">
        <v>0</v>
      </c>
      <c r="B3" s="22" t="s">
        <v>4</v>
      </c>
      <c r="C3" s="23" t="s">
        <v>7</v>
      </c>
      <c r="D3" s="23" t="s">
        <v>8</v>
      </c>
      <c r="E3" s="28" t="s">
        <v>70</v>
      </c>
      <c r="F3" s="8"/>
      <c r="G3" s="8"/>
      <c r="H3" s="2"/>
      <c r="I3" s="8"/>
      <c r="J3" s="8"/>
      <c r="K3" s="8"/>
      <c r="L3" s="8"/>
      <c r="M3" s="7"/>
    </row>
    <row r="4" spans="1:13" ht="12.75">
      <c r="A4" s="11"/>
      <c r="B4" s="12"/>
      <c r="C4" s="12"/>
      <c r="D4" s="6">
        <v>50000</v>
      </c>
      <c r="E4" s="3"/>
      <c r="F4" s="9"/>
      <c r="G4" s="9"/>
      <c r="H4" s="2"/>
      <c r="I4" s="10"/>
      <c r="J4" s="10"/>
      <c r="K4" s="10"/>
      <c r="L4" s="10"/>
      <c r="M4" s="7"/>
    </row>
    <row r="5" spans="1:13" ht="12.75">
      <c r="A5" s="11">
        <v>267449</v>
      </c>
      <c r="B5" s="12" t="s">
        <v>9</v>
      </c>
      <c r="C5" s="24">
        <v>17.25</v>
      </c>
      <c r="D5" s="6">
        <f aca="true" t="shared" si="0" ref="D5:D39">+C5*$D$4</f>
        <v>862500</v>
      </c>
      <c r="E5" s="20" t="s">
        <v>72</v>
      </c>
      <c r="F5" s="13"/>
      <c r="G5" s="13"/>
      <c r="H5" s="2"/>
      <c r="I5" s="10"/>
      <c r="J5" s="10"/>
      <c r="K5" s="14"/>
      <c r="L5" s="8"/>
      <c r="M5" s="7"/>
    </row>
    <row r="6" spans="1:13" ht="12.75">
      <c r="A6" s="11">
        <v>267538</v>
      </c>
      <c r="B6" s="25" t="s">
        <v>10</v>
      </c>
      <c r="C6" s="24">
        <v>11</v>
      </c>
      <c r="D6" s="6">
        <f t="shared" si="0"/>
        <v>550000</v>
      </c>
      <c r="E6" s="20" t="s">
        <v>72</v>
      </c>
      <c r="F6" s="13"/>
      <c r="G6" s="13"/>
      <c r="H6" s="2"/>
      <c r="I6" s="10"/>
      <c r="J6" s="10"/>
      <c r="K6" s="9"/>
      <c r="L6" s="9"/>
      <c r="M6" s="7"/>
    </row>
    <row r="7" spans="1:13" ht="12.75">
      <c r="A7" s="11">
        <v>286010</v>
      </c>
      <c r="B7" s="25" t="s">
        <v>11</v>
      </c>
      <c r="C7" s="24">
        <v>52.75</v>
      </c>
      <c r="D7" s="6">
        <f t="shared" si="0"/>
        <v>2637500</v>
      </c>
      <c r="E7" s="20" t="s">
        <v>72</v>
      </c>
      <c r="F7" s="13"/>
      <c r="G7" s="13"/>
      <c r="H7" s="2"/>
      <c r="I7" s="10"/>
      <c r="J7" s="10"/>
      <c r="K7" s="13"/>
      <c r="L7" s="13"/>
      <c r="M7" s="7"/>
    </row>
    <row r="8" spans="1:13" ht="12.75">
      <c r="A8" s="11">
        <v>289931</v>
      </c>
      <c r="B8" s="25" t="s">
        <v>12</v>
      </c>
      <c r="C8" s="24">
        <v>3</v>
      </c>
      <c r="D8" s="6">
        <f t="shared" si="0"/>
        <v>150000</v>
      </c>
      <c r="E8" s="20" t="s">
        <v>72</v>
      </c>
      <c r="F8" s="13"/>
      <c r="G8" s="13"/>
      <c r="H8" s="2"/>
      <c r="I8" s="10"/>
      <c r="J8" s="10"/>
      <c r="K8" s="13"/>
      <c r="L8" s="13"/>
      <c r="M8" s="7"/>
    </row>
    <row r="9" spans="1:13" ht="12.75">
      <c r="A9" s="11">
        <v>289965</v>
      </c>
      <c r="B9" s="25" t="s">
        <v>13</v>
      </c>
      <c r="C9" s="24">
        <v>2.5</v>
      </c>
      <c r="D9" s="6">
        <f t="shared" si="0"/>
        <v>125000</v>
      </c>
      <c r="E9" s="20" t="s">
        <v>72</v>
      </c>
      <c r="F9" s="13"/>
      <c r="G9" s="13"/>
      <c r="H9" s="2"/>
      <c r="I9" s="10"/>
      <c r="J9" s="10"/>
      <c r="K9" s="13"/>
      <c r="L9" s="13"/>
      <c r="M9" s="7"/>
    </row>
    <row r="10" spans="1:13" ht="12.75">
      <c r="A10" s="11">
        <v>294900</v>
      </c>
      <c r="B10" s="25" t="s">
        <v>14</v>
      </c>
      <c r="C10" s="24">
        <v>25</v>
      </c>
      <c r="D10" s="6">
        <f t="shared" si="0"/>
        <v>1250000</v>
      </c>
      <c r="E10" s="20" t="s">
        <v>72</v>
      </c>
      <c r="F10" s="13"/>
      <c r="G10" s="13"/>
      <c r="H10" s="2"/>
      <c r="I10" s="10"/>
      <c r="J10" s="10"/>
      <c r="K10" s="13"/>
      <c r="L10" s="13"/>
      <c r="M10" s="7"/>
    </row>
    <row r="11" spans="1:13" ht="12.75">
      <c r="A11" s="11">
        <v>248789</v>
      </c>
      <c r="B11" s="25" t="s">
        <v>15</v>
      </c>
      <c r="C11" s="24">
        <v>1.5</v>
      </c>
      <c r="D11" s="6">
        <f t="shared" si="0"/>
        <v>75000</v>
      </c>
      <c r="E11" s="20" t="s">
        <v>72</v>
      </c>
      <c r="F11" s="13"/>
      <c r="G11" s="13"/>
      <c r="H11" s="2"/>
      <c r="I11" s="10"/>
      <c r="J11" s="10"/>
      <c r="K11" s="13"/>
      <c r="L11" s="13"/>
      <c r="M11" s="7"/>
    </row>
    <row r="12" spans="1:13" ht="12.75">
      <c r="A12" s="11">
        <v>248801</v>
      </c>
      <c r="B12" s="25" t="s">
        <v>16</v>
      </c>
      <c r="C12" s="24">
        <v>9</v>
      </c>
      <c r="D12" s="6">
        <f t="shared" si="0"/>
        <v>450000</v>
      </c>
      <c r="E12" s="20" t="s">
        <v>72</v>
      </c>
      <c r="F12" s="13"/>
      <c r="G12" s="13"/>
      <c r="H12" s="2"/>
      <c r="I12" s="10"/>
      <c r="J12" s="10"/>
      <c r="K12" s="13"/>
      <c r="L12" s="13"/>
      <c r="M12" s="7"/>
    </row>
    <row r="13" spans="1:13" ht="12.75">
      <c r="A13" s="11">
        <v>268321</v>
      </c>
      <c r="B13" s="25" t="s">
        <v>17</v>
      </c>
      <c r="C13" s="24">
        <v>7</v>
      </c>
      <c r="D13" s="6">
        <f t="shared" si="0"/>
        <v>350000</v>
      </c>
      <c r="E13" s="20" t="s">
        <v>72</v>
      </c>
      <c r="F13" s="13"/>
      <c r="G13" s="13"/>
      <c r="H13" s="2"/>
      <c r="I13" s="10"/>
      <c r="J13" s="10"/>
      <c r="K13" s="13"/>
      <c r="L13" s="13"/>
      <c r="M13" s="7"/>
    </row>
    <row r="14" spans="1:13" ht="12.75">
      <c r="A14" s="11">
        <v>295671</v>
      </c>
      <c r="B14" s="25" t="s">
        <v>18</v>
      </c>
      <c r="C14" s="24">
        <v>9</v>
      </c>
      <c r="D14" s="6">
        <f t="shared" si="0"/>
        <v>450000</v>
      </c>
      <c r="E14" s="20" t="s">
        <v>72</v>
      </c>
      <c r="F14" s="13"/>
      <c r="G14" s="13"/>
      <c r="H14" s="2"/>
      <c r="I14" s="10"/>
      <c r="J14" s="10"/>
      <c r="K14" s="13"/>
      <c r="L14" s="13"/>
      <c r="M14" s="7"/>
    </row>
    <row r="15" spans="1:13" ht="12.75">
      <c r="A15" s="11">
        <v>295841</v>
      </c>
      <c r="B15" s="25" t="s">
        <v>19</v>
      </c>
      <c r="C15" s="24">
        <v>23.12</v>
      </c>
      <c r="D15" s="6">
        <f t="shared" si="0"/>
        <v>1156000</v>
      </c>
      <c r="E15" s="20" t="s">
        <v>72</v>
      </c>
      <c r="F15" s="13"/>
      <c r="G15" s="13"/>
      <c r="H15" s="2"/>
      <c r="I15" s="10"/>
      <c r="J15" s="10"/>
      <c r="K15" s="13"/>
      <c r="L15" s="13"/>
      <c r="M15" s="7"/>
    </row>
    <row r="16" spans="1:13" ht="12.75">
      <c r="A16" s="11">
        <v>293971</v>
      </c>
      <c r="B16" s="25" t="s">
        <v>20</v>
      </c>
      <c r="C16" s="24">
        <v>1</v>
      </c>
      <c r="D16" s="6">
        <f t="shared" si="0"/>
        <v>50000</v>
      </c>
      <c r="E16" s="20" t="s">
        <v>72</v>
      </c>
      <c r="F16" s="13"/>
      <c r="G16" s="13"/>
      <c r="H16" s="2"/>
      <c r="I16" s="10"/>
      <c r="J16" s="10"/>
      <c r="K16" s="13"/>
      <c r="L16" s="13"/>
      <c r="M16" s="7"/>
    </row>
    <row r="17" spans="1:13" ht="12.75">
      <c r="A17" s="11">
        <v>294233</v>
      </c>
      <c r="B17" s="25" t="s">
        <v>21</v>
      </c>
      <c r="C17" s="24">
        <v>3.5</v>
      </c>
      <c r="D17" s="6">
        <f t="shared" si="0"/>
        <v>175000</v>
      </c>
      <c r="E17" s="20" t="s">
        <v>72</v>
      </c>
      <c r="F17" s="13"/>
      <c r="G17" s="13"/>
      <c r="H17" s="2"/>
      <c r="I17" s="10"/>
      <c r="J17" s="10"/>
      <c r="K17" s="13"/>
      <c r="L17" s="13"/>
      <c r="M17" s="7"/>
    </row>
    <row r="18" spans="1:13" ht="12.75">
      <c r="A18" s="11">
        <v>248185</v>
      </c>
      <c r="B18" s="25" t="s">
        <v>22</v>
      </c>
      <c r="C18" s="24">
        <v>2.75</v>
      </c>
      <c r="D18" s="6">
        <f t="shared" si="0"/>
        <v>137500</v>
      </c>
      <c r="E18" s="20" t="s">
        <v>72</v>
      </c>
      <c r="F18" s="13"/>
      <c r="G18" s="13"/>
      <c r="H18" s="2"/>
      <c r="I18" s="10"/>
      <c r="J18" s="10"/>
      <c r="K18" s="13"/>
      <c r="L18" s="13"/>
      <c r="M18" s="7"/>
    </row>
    <row r="19" spans="1:13" ht="12.75">
      <c r="A19" s="11">
        <v>289531</v>
      </c>
      <c r="B19" s="25" t="s">
        <v>23</v>
      </c>
      <c r="C19" s="24">
        <v>3</v>
      </c>
      <c r="D19" s="6">
        <f t="shared" si="0"/>
        <v>150000</v>
      </c>
      <c r="E19" s="20" t="s">
        <v>72</v>
      </c>
      <c r="F19" s="13"/>
      <c r="G19" s="13"/>
      <c r="H19" s="2"/>
      <c r="I19" s="10"/>
      <c r="J19" s="10"/>
      <c r="K19" s="13"/>
      <c r="L19" s="13"/>
      <c r="M19" s="7"/>
    </row>
    <row r="20" spans="1:13" ht="12.75">
      <c r="A20" s="11">
        <v>294471</v>
      </c>
      <c r="B20" s="25" t="s">
        <v>24</v>
      </c>
      <c r="C20" s="24">
        <v>1.8</v>
      </c>
      <c r="D20" s="6">
        <f t="shared" si="0"/>
        <v>90000</v>
      </c>
      <c r="E20" s="20" t="s">
        <v>72</v>
      </c>
      <c r="F20" s="13"/>
      <c r="G20" s="13"/>
      <c r="H20" s="2"/>
      <c r="I20" s="10"/>
      <c r="J20" s="10"/>
      <c r="K20" s="13"/>
      <c r="L20" s="13"/>
      <c r="M20" s="7"/>
    </row>
    <row r="21" spans="1:13" ht="12.75">
      <c r="A21" s="11">
        <v>267716</v>
      </c>
      <c r="B21" s="25" t="s">
        <v>25</v>
      </c>
      <c r="C21" s="24">
        <v>2.5</v>
      </c>
      <c r="D21" s="6">
        <f t="shared" si="0"/>
        <v>125000</v>
      </c>
      <c r="E21" s="20" t="s">
        <v>72</v>
      </c>
      <c r="F21" s="13"/>
      <c r="G21" s="13"/>
      <c r="H21" s="2"/>
      <c r="I21" s="10"/>
      <c r="J21" s="10"/>
      <c r="K21" s="13"/>
      <c r="L21" s="13"/>
      <c r="M21" s="7"/>
    </row>
    <row r="22" spans="1:13" ht="12.75">
      <c r="A22" s="11">
        <v>294616</v>
      </c>
      <c r="B22" s="25" t="s">
        <v>26</v>
      </c>
      <c r="C22" s="24">
        <v>2</v>
      </c>
      <c r="D22" s="6">
        <f t="shared" si="0"/>
        <v>100000</v>
      </c>
      <c r="E22" s="20" t="s">
        <v>72</v>
      </c>
      <c r="F22" s="13"/>
      <c r="G22" s="13"/>
      <c r="H22" s="2"/>
      <c r="I22" s="10"/>
      <c r="J22" s="10"/>
      <c r="K22" s="13"/>
      <c r="L22" s="13"/>
      <c r="M22" s="7"/>
    </row>
    <row r="23" spans="1:13" ht="12.75">
      <c r="A23" s="11">
        <v>267759</v>
      </c>
      <c r="B23" s="25" t="s">
        <v>27</v>
      </c>
      <c r="C23" s="24">
        <v>8.94</v>
      </c>
      <c r="D23" s="6">
        <f t="shared" si="0"/>
        <v>447000</v>
      </c>
      <c r="E23" s="20" t="s">
        <v>72</v>
      </c>
      <c r="F23" s="13"/>
      <c r="G23" s="13"/>
      <c r="H23" s="2"/>
      <c r="I23" s="10"/>
      <c r="J23" s="10"/>
      <c r="K23" s="13"/>
      <c r="L23" s="13"/>
      <c r="M23" s="7"/>
    </row>
    <row r="24" spans="1:13" ht="12.75">
      <c r="A24" s="11">
        <v>294799</v>
      </c>
      <c r="B24" s="25" t="s">
        <v>28</v>
      </c>
      <c r="C24" s="24">
        <v>1</v>
      </c>
      <c r="D24" s="6">
        <f t="shared" si="0"/>
        <v>50000</v>
      </c>
      <c r="E24" s="20" t="s">
        <v>72</v>
      </c>
      <c r="F24" s="13"/>
      <c r="G24" s="13"/>
      <c r="H24" s="2"/>
      <c r="I24" s="10"/>
      <c r="J24" s="10"/>
      <c r="K24" s="13"/>
      <c r="L24" s="13"/>
      <c r="M24" s="7"/>
    </row>
    <row r="25" spans="1:13" ht="12.75">
      <c r="A25" s="11">
        <v>294829</v>
      </c>
      <c r="B25" s="25" t="s">
        <v>29</v>
      </c>
      <c r="C25" s="24">
        <v>0.4</v>
      </c>
      <c r="D25" s="6">
        <f t="shared" si="0"/>
        <v>20000</v>
      </c>
      <c r="E25" s="20" t="s">
        <v>72</v>
      </c>
      <c r="F25" s="13"/>
      <c r="G25" s="13"/>
      <c r="H25" s="2"/>
      <c r="I25" s="10"/>
      <c r="J25" s="10"/>
      <c r="K25" s="13"/>
      <c r="L25" s="13"/>
      <c r="M25" s="7"/>
    </row>
    <row r="26" spans="1:13" ht="12.75">
      <c r="A26" s="11">
        <v>268062</v>
      </c>
      <c r="B26" s="25" t="s">
        <v>30</v>
      </c>
      <c r="C26" s="24">
        <v>0.1875</v>
      </c>
      <c r="D26" s="6">
        <f t="shared" si="0"/>
        <v>9375</v>
      </c>
      <c r="E26" s="20" t="s">
        <v>72</v>
      </c>
      <c r="F26" s="13"/>
      <c r="G26" s="13"/>
      <c r="H26" s="2"/>
      <c r="I26" s="10"/>
      <c r="J26" s="10"/>
      <c r="K26" s="13"/>
      <c r="L26" s="13"/>
      <c r="M26" s="7"/>
    </row>
    <row r="27" spans="1:13" ht="12.75">
      <c r="A27" s="11">
        <v>286435</v>
      </c>
      <c r="B27" s="25" t="s">
        <v>31</v>
      </c>
      <c r="C27" s="24">
        <v>6</v>
      </c>
      <c r="D27" s="6">
        <f t="shared" si="0"/>
        <v>300000</v>
      </c>
      <c r="E27" s="20" t="s">
        <v>72</v>
      </c>
      <c r="F27" s="13"/>
      <c r="G27" s="13"/>
      <c r="H27" s="2"/>
      <c r="I27" s="10"/>
      <c r="J27" s="10"/>
      <c r="K27" s="13"/>
      <c r="L27" s="13"/>
      <c r="M27" s="7"/>
    </row>
    <row r="28" spans="1:13" ht="12.75">
      <c r="A28" s="11">
        <v>268097</v>
      </c>
      <c r="B28" s="25" t="s">
        <v>32</v>
      </c>
      <c r="C28" s="24">
        <v>4</v>
      </c>
      <c r="D28" s="6">
        <f t="shared" si="0"/>
        <v>200000</v>
      </c>
      <c r="E28" s="20" t="s">
        <v>72</v>
      </c>
      <c r="F28" s="13"/>
      <c r="G28" s="13"/>
      <c r="H28" s="2"/>
      <c r="I28" s="10"/>
      <c r="J28" s="10"/>
      <c r="K28" s="13"/>
      <c r="L28" s="13"/>
      <c r="M28" s="7"/>
    </row>
    <row r="29" spans="1:13" ht="12.75">
      <c r="A29" s="11">
        <v>295451</v>
      </c>
      <c r="B29" s="25" t="s">
        <v>33</v>
      </c>
      <c r="C29" s="24">
        <v>1</v>
      </c>
      <c r="D29" s="6">
        <f t="shared" si="0"/>
        <v>50000</v>
      </c>
      <c r="E29" s="20" t="s">
        <v>72</v>
      </c>
      <c r="F29" s="13"/>
      <c r="G29" s="13"/>
      <c r="H29" s="2"/>
      <c r="I29" s="10"/>
      <c r="J29" s="10"/>
      <c r="K29" s="13"/>
      <c r="L29" s="13"/>
      <c r="M29" s="7"/>
    </row>
    <row r="30" spans="1:13" ht="12.75">
      <c r="A30" s="11">
        <v>295540</v>
      </c>
      <c r="B30" s="25" t="s">
        <v>34</v>
      </c>
      <c r="C30" s="24">
        <v>7</v>
      </c>
      <c r="D30" s="6">
        <f t="shared" si="0"/>
        <v>350000</v>
      </c>
      <c r="E30" s="20" t="s">
        <v>72</v>
      </c>
      <c r="F30" s="13"/>
      <c r="G30" s="13"/>
      <c r="H30" s="2"/>
      <c r="I30" s="10"/>
      <c r="J30" s="10"/>
      <c r="K30" s="13"/>
      <c r="L30" s="13"/>
      <c r="M30" s="7"/>
    </row>
    <row r="31" spans="1:13" ht="12.75">
      <c r="A31" s="11">
        <v>286753</v>
      </c>
      <c r="B31" s="25" t="s">
        <v>35</v>
      </c>
      <c r="C31" s="24">
        <v>6</v>
      </c>
      <c r="D31" s="6">
        <f t="shared" si="0"/>
        <v>300000</v>
      </c>
      <c r="E31" s="20" t="s">
        <v>72</v>
      </c>
      <c r="F31" s="13"/>
      <c r="G31" s="13"/>
      <c r="H31" s="2"/>
      <c r="I31" s="10"/>
      <c r="J31" s="10"/>
      <c r="K31" s="13"/>
      <c r="L31" s="13"/>
      <c r="M31" s="7"/>
    </row>
    <row r="32" spans="1:13" ht="12.75">
      <c r="A32" s="11">
        <v>268411</v>
      </c>
      <c r="B32" s="25" t="s">
        <v>36</v>
      </c>
      <c r="C32" s="24">
        <v>0.3</v>
      </c>
      <c r="D32" s="6">
        <f t="shared" si="0"/>
        <v>15000</v>
      </c>
      <c r="E32" s="20" t="s">
        <v>72</v>
      </c>
      <c r="F32" s="13"/>
      <c r="G32" s="13"/>
      <c r="H32" s="2"/>
      <c r="I32" s="10"/>
      <c r="J32" s="10"/>
      <c r="K32" s="13"/>
      <c r="L32" s="13"/>
      <c r="M32" s="7"/>
    </row>
    <row r="33" spans="1:13" ht="12.75">
      <c r="A33" s="11">
        <v>295744</v>
      </c>
      <c r="B33" s="25" t="s">
        <v>37</v>
      </c>
      <c r="C33" s="24">
        <v>2</v>
      </c>
      <c r="D33" s="6">
        <f t="shared" si="0"/>
        <v>100000</v>
      </c>
      <c r="E33" s="20" t="s">
        <v>72</v>
      </c>
      <c r="F33" s="13"/>
      <c r="G33" s="13"/>
      <c r="H33" s="2"/>
      <c r="I33" s="10"/>
      <c r="J33" s="10"/>
      <c r="K33" s="13"/>
      <c r="L33" s="13"/>
      <c r="M33" s="7"/>
    </row>
    <row r="34" spans="1:13" ht="12.75">
      <c r="A34" s="11">
        <v>268542</v>
      </c>
      <c r="B34" s="25" t="s">
        <v>38</v>
      </c>
      <c r="C34" s="24">
        <v>3</v>
      </c>
      <c r="D34" s="6">
        <f t="shared" si="0"/>
        <v>150000</v>
      </c>
      <c r="E34" s="20" t="s">
        <v>72</v>
      </c>
      <c r="F34" s="13"/>
      <c r="G34" s="13"/>
      <c r="H34" s="2"/>
      <c r="I34" s="10"/>
      <c r="J34" s="10"/>
      <c r="K34" s="13"/>
      <c r="L34" s="13"/>
      <c r="M34" s="7"/>
    </row>
    <row r="35" spans="1:13" ht="12.75">
      <c r="A35" s="11">
        <v>249483</v>
      </c>
      <c r="B35" s="25" t="s">
        <v>39</v>
      </c>
      <c r="C35" s="24">
        <v>0.625</v>
      </c>
      <c r="D35" s="6">
        <f t="shared" si="0"/>
        <v>31250</v>
      </c>
      <c r="E35" s="20" t="s">
        <v>72</v>
      </c>
      <c r="F35" s="13"/>
      <c r="G35" s="13"/>
      <c r="H35" s="2"/>
      <c r="I35" s="10"/>
      <c r="J35" s="10"/>
      <c r="K35" s="13"/>
      <c r="L35" s="13"/>
      <c r="M35" s="7"/>
    </row>
    <row r="36" spans="1:13" ht="12.75">
      <c r="A36" s="11">
        <v>285668</v>
      </c>
      <c r="B36" s="25" t="s">
        <v>40</v>
      </c>
      <c r="C36" s="24">
        <v>3</v>
      </c>
      <c r="D36" s="6">
        <f t="shared" si="0"/>
        <v>150000</v>
      </c>
      <c r="E36" s="20" t="s">
        <v>72</v>
      </c>
      <c r="F36" s="13"/>
      <c r="G36" s="13"/>
      <c r="H36" s="2"/>
      <c r="I36" s="10"/>
      <c r="J36" s="10"/>
      <c r="K36" s="13"/>
      <c r="L36" s="13"/>
      <c r="M36" s="7"/>
    </row>
    <row r="37" spans="1:13" ht="12.75">
      <c r="A37" s="11">
        <v>295647</v>
      </c>
      <c r="B37" s="25" t="s">
        <v>41</v>
      </c>
      <c r="C37" s="24">
        <v>2.5</v>
      </c>
      <c r="D37" s="6">
        <f t="shared" si="0"/>
        <v>125000</v>
      </c>
      <c r="E37" s="20" t="s">
        <v>72</v>
      </c>
      <c r="F37" s="13"/>
      <c r="G37" s="13"/>
      <c r="H37" s="2"/>
      <c r="I37" s="10"/>
      <c r="J37" s="10"/>
      <c r="K37" s="13"/>
      <c r="L37" s="13"/>
      <c r="M37" s="7"/>
    </row>
    <row r="38" spans="1:13" ht="12.75">
      <c r="A38" s="11">
        <v>268356</v>
      </c>
      <c r="B38" s="25" t="s">
        <v>42</v>
      </c>
      <c r="C38" s="24">
        <v>0.3</v>
      </c>
      <c r="D38" s="6">
        <f t="shared" si="0"/>
        <v>15000</v>
      </c>
      <c r="E38" s="20" t="s">
        <v>72</v>
      </c>
      <c r="F38" s="13"/>
      <c r="G38" s="13"/>
      <c r="H38" s="2"/>
      <c r="I38" s="10"/>
      <c r="J38" s="10"/>
      <c r="K38" s="13"/>
      <c r="L38" s="13"/>
      <c r="M38" s="7"/>
    </row>
    <row r="39" spans="1:13" ht="12.75">
      <c r="A39" s="11">
        <v>248843</v>
      </c>
      <c r="B39" s="25" t="s">
        <v>43</v>
      </c>
      <c r="C39" s="24">
        <v>5</v>
      </c>
      <c r="D39" s="6">
        <f t="shared" si="0"/>
        <v>250000</v>
      </c>
      <c r="E39" s="20" t="s">
        <v>72</v>
      </c>
      <c r="F39" s="13"/>
      <c r="G39" s="13"/>
      <c r="H39" s="2"/>
      <c r="I39" s="10"/>
      <c r="J39" s="10"/>
      <c r="K39" s="13"/>
      <c r="L39" s="13"/>
      <c r="M39" s="7"/>
    </row>
    <row r="40" spans="1:13" ht="13.5" thickBot="1">
      <c r="A40" s="52" t="s">
        <v>5</v>
      </c>
      <c r="B40" s="53"/>
      <c r="C40" s="26">
        <f>SUM(C5:C39)</f>
        <v>228.92250000000004</v>
      </c>
      <c r="D40" s="27">
        <f>SUM(D4:D39)</f>
        <v>11496125</v>
      </c>
      <c r="E40" s="4"/>
      <c r="F40" s="9"/>
      <c r="G40" s="9"/>
      <c r="H40" s="2"/>
      <c r="I40" s="10"/>
      <c r="J40" s="10"/>
      <c r="K40" s="13"/>
      <c r="L40" s="13"/>
      <c r="M40" s="7"/>
    </row>
    <row r="41" spans="2:13" ht="12.75">
      <c r="B41" s="7"/>
      <c r="C41" s="7"/>
      <c r="D41" s="7"/>
      <c r="E41" s="7"/>
      <c r="F41" s="7"/>
      <c r="G41" s="7"/>
      <c r="H41" s="15"/>
      <c r="I41" s="7"/>
      <c r="J41" s="15"/>
      <c r="K41" s="13"/>
      <c r="L41" s="13"/>
      <c r="M41" s="7"/>
    </row>
  </sheetData>
  <mergeCells count="2">
    <mergeCell ref="A40:B40"/>
    <mergeCell ref="D1:E1"/>
  </mergeCells>
  <printOptions/>
  <pageMargins left="0" right="0.1968503937007874" top="0" bottom="0" header="0.5118110236220472" footer="0.5118110236220472"/>
  <pageSetup horizontalDpi="600" verticalDpi="600" orientation="portrait" paperSize="9" r:id="rId1"/>
  <headerFooter alignWithMargins="0">
    <oddHeader>&amp;RRK-15-2006-xx, př. 5 - varianta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view="pageBreakPreview" zoomScale="60" workbookViewId="0" topLeftCell="A1">
      <selection activeCell="G5" sqref="G5"/>
    </sheetView>
  </sheetViews>
  <sheetFormatPr defaultColWidth="9.00390625" defaultRowHeight="12.75"/>
  <cols>
    <col min="1" max="2" width="22.375" style="0" customWidth="1"/>
    <col min="3" max="3" width="6.375" style="0" customWidth="1"/>
    <col min="4" max="4" width="6.875" style="0" customWidth="1"/>
    <col min="5" max="5" width="4.625" style="0" hidden="1" customWidth="1"/>
    <col min="6" max="6" width="0.12890625" style="0" hidden="1" customWidth="1"/>
    <col min="10" max="10" width="15.50390625" style="0" customWidth="1"/>
  </cols>
  <sheetData>
    <row r="2" spans="1:2" ht="18" thickBot="1">
      <c r="A2" s="43" t="s">
        <v>44</v>
      </c>
      <c r="B2" s="16"/>
    </row>
    <row r="3" spans="1:10" ht="20.25" customHeight="1">
      <c r="A3" s="60" t="s">
        <v>1</v>
      </c>
      <c r="B3" s="56" t="s">
        <v>2</v>
      </c>
      <c r="C3" s="56" t="s">
        <v>45</v>
      </c>
      <c r="D3" s="62"/>
      <c r="E3" s="56"/>
      <c r="F3" s="56"/>
      <c r="G3" s="56" t="s">
        <v>46</v>
      </c>
      <c r="H3" s="56" t="s">
        <v>47</v>
      </c>
      <c r="I3" s="56" t="s">
        <v>69</v>
      </c>
      <c r="J3" s="58" t="s">
        <v>70</v>
      </c>
    </row>
    <row r="4" spans="1:10" ht="29.25" customHeight="1">
      <c r="A4" s="61"/>
      <c r="B4" s="65"/>
      <c r="C4" s="48" t="s">
        <v>48</v>
      </c>
      <c r="D4" s="48" t="s">
        <v>49</v>
      </c>
      <c r="E4" s="57"/>
      <c r="F4" s="57"/>
      <c r="G4" s="57"/>
      <c r="H4" s="57"/>
      <c r="I4" s="57"/>
      <c r="J4" s="59"/>
    </row>
    <row r="5" spans="1:10" ht="12.75">
      <c r="A5" s="66" t="s">
        <v>68</v>
      </c>
      <c r="B5" s="67"/>
      <c r="C5" s="67"/>
      <c r="D5" s="67"/>
      <c r="E5" s="44"/>
      <c r="F5" s="44"/>
      <c r="G5" s="46">
        <v>10000</v>
      </c>
      <c r="H5" s="46">
        <v>6000</v>
      </c>
      <c r="I5" s="44"/>
      <c r="J5" s="45"/>
    </row>
    <row r="6" spans="1:10" ht="26.25">
      <c r="A6" s="17" t="s">
        <v>50</v>
      </c>
      <c r="B6" s="18" t="s">
        <v>51</v>
      </c>
      <c r="C6" s="12">
        <v>30</v>
      </c>
      <c r="D6" s="12">
        <v>28</v>
      </c>
      <c r="E6" s="12"/>
      <c r="F6" s="12"/>
      <c r="G6" s="6">
        <f>+D6*G5</f>
        <v>280000</v>
      </c>
      <c r="H6" s="6">
        <f>+C6*H5</f>
        <v>180000</v>
      </c>
      <c r="I6" s="6">
        <f>+G6+H6</f>
        <v>460000</v>
      </c>
      <c r="J6" s="47" t="s">
        <v>73</v>
      </c>
    </row>
    <row r="7" spans="1:10" ht="12.75">
      <c r="A7" s="17" t="s">
        <v>52</v>
      </c>
      <c r="B7" s="18" t="s">
        <v>53</v>
      </c>
      <c r="C7" s="12">
        <v>18</v>
      </c>
      <c r="D7" s="12">
        <v>0</v>
      </c>
      <c r="E7" s="12"/>
      <c r="F7" s="12"/>
      <c r="G7" s="6">
        <v>0</v>
      </c>
      <c r="H7" s="6">
        <f>+C7*H5</f>
        <v>108000</v>
      </c>
      <c r="I7" s="6">
        <f>+G7+H7</f>
        <v>108000</v>
      </c>
      <c r="J7" s="47" t="s">
        <v>73</v>
      </c>
    </row>
    <row r="8" spans="1:10" ht="26.25">
      <c r="A8" s="17" t="s">
        <v>54</v>
      </c>
      <c r="B8" s="18" t="s">
        <v>55</v>
      </c>
      <c r="C8" s="12">
        <v>18</v>
      </c>
      <c r="D8" s="12">
        <v>0</v>
      </c>
      <c r="E8" s="12"/>
      <c r="F8" s="12"/>
      <c r="G8" s="6">
        <v>0</v>
      </c>
      <c r="H8" s="6">
        <f>+C8*H5</f>
        <v>108000</v>
      </c>
      <c r="I8" s="6">
        <f>+G8+H8</f>
        <v>108000</v>
      </c>
      <c r="J8" s="47" t="s">
        <v>73</v>
      </c>
    </row>
    <row r="9" spans="1:10" ht="12.75">
      <c r="A9" s="17" t="s">
        <v>56</v>
      </c>
      <c r="B9" s="18" t="s">
        <v>57</v>
      </c>
      <c r="C9" s="12">
        <v>20</v>
      </c>
      <c r="D9" s="12">
        <v>0</v>
      </c>
      <c r="E9" s="12"/>
      <c r="F9" s="12"/>
      <c r="G9" s="6">
        <v>0</v>
      </c>
      <c r="H9" s="6">
        <f>+C9*H5</f>
        <v>120000</v>
      </c>
      <c r="I9" s="6">
        <f>+G9+H9</f>
        <v>120000</v>
      </c>
      <c r="J9" s="47" t="s">
        <v>73</v>
      </c>
    </row>
    <row r="10" spans="1:10" ht="13.5" thickBot="1">
      <c r="A10" s="63" t="s">
        <v>5</v>
      </c>
      <c r="B10" s="64"/>
      <c r="C10" s="64"/>
      <c r="D10" s="64"/>
      <c r="E10" s="64"/>
      <c r="F10" s="64"/>
      <c r="G10" s="41">
        <f>SUM(G6:G9)</f>
        <v>280000</v>
      </c>
      <c r="H10" s="41">
        <f>SUM(H6:H9)</f>
        <v>516000</v>
      </c>
      <c r="I10" s="41">
        <f>+G10+H10</f>
        <v>796000</v>
      </c>
      <c r="J10" s="49"/>
    </row>
    <row r="13" ht="12.75">
      <c r="G13" s="1"/>
    </row>
  </sheetData>
  <mergeCells count="11">
    <mergeCell ref="A10:F10"/>
    <mergeCell ref="H3:H4"/>
    <mergeCell ref="B3:B4"/>
    <mergeCell ref="A5:D5"/>
    <mergeCell ref="I3:I4"/>
    <mergeCell ref="J3:J4"/>
    <mergeCell ref="G3:G4"/>
    <mergeCell ref="A3:A4"/>
    <mergeCell ref="C3:D3"/>
    <mergeCell ref="E3:E4"/>
    <mergeCell ref="F3:F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8" sqref="E18"/>
    </sheetView>
  </sheetViews>
  <sheetFormatPr defaultColWidth="9.00390625" defaultRowHeight="12.75"/>
  <cols>
    <col min="1" max="1" width="11.125" style="0" customWidth="1"/>
    <col min="2" max="2" width="21.125" style="0" customWidth="1"/>
    <col min="3" max="3" width="22.125" style="0" customWidth="1"/>
    <col min="4" max="4" width="9.375" style="0" bestFit="1" customWidth="1"/>
    <col min="5" max="5" width="18.375" style="0" customWidth="1"/>
    <col min="6" max="6" width="14.875" style="0" customWidth="1"/>
  </cols>
  <sheetData>
    <row r="1" spans="1:2" ht="14.25" thickBot="1">
      <c r="A1" s="70" t="s">
        <v>58</v>
      </c>
      <c r="B1" s="70"/>
    </row>
    <row r="2" spans="1:6" ht="51" customHeight="1">
      <c r="A2" s="21" t="s">
        <v>0</v>
      </c>
      <c r="B2" s="23" t="s">
        <v>1</v>
      </c>
      <c r="C2" s="23" t="s">
        <v>2</v>
      </c>
      <c r="D2" s="36" t="s">
        <v>59</v>
      </c>
      <c r="E2" s="36" t="s">
        <v>60</v>
      </c>
      <c r="F2" s="19" t="s">
        <v>70</v>
      </c>
    </row>
    <row r="3" spans="1:6" ht="12.75">
      <c r="A3" s="37"/>
      <c r="B3" s="38"/>
      <c r="C3" s="38"/>
      <c r="D3" s="38"/>
      <c r="E3" s="39">
        <v>10000</v>
      </c>
      <c r="F3" s="40"/>
    </row>
    <row r="4" spans="1:6" ht="30" customHeight="1">
      <c r="A4" s="11">
        <v>286010</v>
      </c>
      <c r="B4" s="5" t="s">
        <v>50</v>
      </c>
      <c r="C4" s="5" t="s">
        <v>61</v>
      </c>
      <c r="D4" s="12">
        <v>146</v>
      </c>
      <c r="E4" s="6">
        <f aca="true" t="shared" si="0" ref="E4:E10">+D4*$E$3</f>
        <v>1460000</v>
      </c>
      <c r="F4" s="20" t="s">
        <v>71</v>
      </c>
    </row>
    <row r="5" spans="1:6" ht="30" customHeight="1">
      <c r="A5" s="11">
        <v>286745</v>
      </c>
      <c r="B5" s="5" t="s">
        <v>62</v>
      </c>
      <c r="C5" s="5" t="s">
        <v>61</v>
      </c>
      <c r="D5" s="12">
        <v>60</v>
      </c>
      <c r="E5" s="6">
        <f t="shared" si="0"/>
        <v>600000</v>
      </c>
      <c r="F5" s="20" t="s">
        <v>71</v>
      </c>
    </row>
    <row r="6" spans="1:6" ht="30" customHeight="1">
      <c r="A6" s="11">
        <v>295647</v>
      </c>
      <c r="B6" s="5" t="s">
        <v>63</v>
      </c>
      <c r="C6" s="5" t="s">
        <v>61</v>
      </c>
      <c r="D6" s="12">
        <v>27</v>
      </c>
      <c r="E6" s="6">
        <f t="shared" si="0"/>
        <v>270000</v>
      </c>
      <c r="F6" s="20" t="s">
        <v>71</v>
      </c>
    </row>
    <row r="7" spans="1:6" ht="30" customHeight="1">
      <c r="A7" s="11">
        <v>295841</v>
      </c>
      <c r="B7" s="5" t="s">
        <v>64</v>
      </c>
      <c r="C7" s="5" t="s">
        <v>61</v>
      </c>
      <c r="D7" s="12">
        <v>54</v>
      </c>
      <c r="E7" s="6">
        <f t="shared" si="0"/>
        <v>540000</v>
      </c>
      <c r="F7" s="20" t="s">
        <v>71</v>
      </c>
    </row>
    <row r="8" spans="1:6" ht="30" customHeight="1">
      <c r="A8" s="11">
        <v>268321</v>
      </c>
      <c r="B8" s="5" t="s">
        <v>65</v>
      </c>
      <c r="C8" s="5" t="s">
        <v>61</v>
      </c>
      <c r="D8" s="12">
        <v>87</v>
      </c>
      <c r="E8" s="6">
        <f t="shared" si="0"/>
        <v>870000</v>
      </c>
      <c r="F8" s="20" t="s">
        <v>71</v>
      </c>
    </row>
    <row r="9" spans="1:6" ht="30" customHeight="1">
      <c r="A9" s="11">
        <v>267449</v>
      </c>
      <c r="B9" s="5" t="s">
        <v>66</v>
      </c>
      <c r="C9" s="5" t="s">
        <v>61</v>
      </c>
      <c r="D9" s="12">
        <v>120</v>
      </c>
      <c r="E9" s="6">
        <f t="shared" si="0"/>
        <v>1200000</v>
      </c>
      <c r="F9" s="20" t="s">
        <v>71</v>
      </c>
    </row>
    <row r="10" spans="1:6" ht="30" customHeight="1">
      <c r="A10" s="11">
        <v>248789</v>
      </c>
      <c r="B10" s="5" t="s">
        <v>67</v>
      </c>
      <c r="C10" s="5" t="s">
        <v>61</v>
      </c>
      <c r="D10" s="12">
        <v>56</v>
      </c>
      <c r="E10" s="6">
        <f t="shared" si="0"/>
        <v>560000</v>
      </c>
      <c r="F10" s="20" t="s">
        <v>71</v>
      </c>
    </row>
    <row r="11" spans="1:6" ht="17.25" customHeight="1" thickBot="1">
      <c r="A11" s="72" t="s">
        <v>5</v>
      </c>
      <c r="B11" s="53"/>
      <c r="C11" s="53"/>
      <c r="D11" s="26">
        <f>SUM(D4:D10)</f>
        <v>550</v>
      </c>
      <c r="E11" s="41">
        <f>SUM(E4:E10)</f>
        <v>5500000</v>
      </c>
      <c r="F11" s="42"/>
    </row>
    <row r="13" spans="2:4" ht="13.5" thickBot="1">
      <c r="B13" s="29" t="s">
        <v>74</v>
      </c>
      <c r="C13" s="73"/>
      <c r="D13" s="73"/>
    </row>
    <row r="14" spans="1:5" ht="27" customHeight="1">
      <c r="A14" s="30" t="s">
        <v>75</v>
      </c>
      <c r="B14" s="30" t="s">
        <v>3</v>
      </c>
      <c r="C14" s="74" t="s">
        <v>79</v>
      </c>
      <c r="D14" s="74"/>
      <c r="E14" s="31" t="s">
        <v>76</v>
      </c>
    </row>
    <row r="15" spans="1:5" ht="12.75">
      <c r="A15" s="32" t="s">
        <v>80</v>
      </c>
      <c r="B15" s="32" t="s">
        <v>6</v>
      </c>
      <c r="C15" s="71">
        <v>11646000</v>
      </c>
      <c r="D15" s="71"/>
      <c r="E15" s="33">
        <f>+'Pečovatelská služba'!D40</f>
        <v>11496125</v>
      </c>
    </row>
    <row r="16" spans="1:5" ht="12.75">
      <c r="A16" s="32" t="s">
        <v>77</v>
      </c>
      <c r="B16" s="32" t="s">
        <v>58</v>
      </c>
      <c r="C16" s="71">
        <v>6780000</v>
      </c>
      <c r="D16" s="71"/>
      <c r="E16" s="33">
        <f>+E11</f>
        <v>5500000</v>
      </c>
    </row>
    <row r="17" spans="1:5" ht="12.75">
      <c r="A17" s="32" t="s">
        <v>78</v>
      </c>
      <c r="B17" s="32" t="s">
        <v>44</v>
      </c>
      <c r="C17" s="71">
        <v>3094477</v>
      </c>
      <c r="D17" s="71"/>
      <c r="E17" s="33">
        <f>+'Obecní stacionáře'!I10</f>
        <v>796000</v>
      </c>
    </row>
    <row r="18" spans="1:5" ht="13.5" thickBot="1">
      <c r="A18" s="34" t="s">
        <v>5</v>
      </c>
      <c r="B18" s="34" t="s">
        <v>5</v>
      </c>
      <c r="C18" s="68">
        <f>+C15+C16+C17</f>
        <v>21520477</v>
      </c>
      <c r="D18" s="69"/>
      <c r="E18" s="35">
        <f>SUM(E15:E17)</f>
        <v>17792125</v>
      </c>
    </row>
  </sheetData>
  <mergeCells count="8">
    <mergeCell ref="C18:D18"/>
    <mergeCell ref="A1:B1"/>
    <mergeCell ref="C16:D16"/>
    <mergeCell ref="C17:D17"/>
    <mergeCell ref="A11:C11"/>
    <mergeCell ref="C13:D13"/>
    <mergeCell ref="C14:D14"/>
    <mergeCell ref="C15:D15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2006-06-06T08:41:17Z</cp:lastPrinted>
  <dcterms:created xsi:type="dcterms:W3CDTF">2006-05-23T06:35:32Z</dcterms:created>
  <dcterms:modified xsi:type="dcterms:W3CDTF">2006-06-07T14:41:10Z</dcterms:modified>
  <cp:category/>
  <cp:version/>
  <cp:contentType/>
  <cp:contentStatus/>
</cp:coreProperties>
</file>