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821" activeTab="0"/>
  </bookViews>
  <sheets>
    <sheet name="ZK-02-2006-83, př. 5a" sheetId="1" r:id="rId1"/>
  </sheets>
  <definedNames/>
  <calcPr fullCalcOnLoad="1"/>
</workbook>
</file>

<file path=xl/sharedStrings.xml><?xml version="1.0" encoding="utf-8"?>
<sst xmlns="http://schemas.openxmlformats.org/spreadsheetml/2006/main" count="178" uniqueCount="167">
  <si>
    <t>Název grantového programu</t>
  </si>
  <si>
    <t>Vyčerpáno v roce 2002</t>
  </si>
  <si>
    <t>Vyčerpáno v roce 2003</t>
  </si>
  <si>
    <t>Celkem</t>
  </si>
  <si>
    <t>Granty vyhlášené v roce 2002</t>
  </si>
  <si>
    <t>Rozvoj vesnice</t>
  </si>
  <si>
    <t>Vítejte u nás</t>
  </si>
  <si>
    <t>Škola - centrum vzdělávání</t>
  </si>
  <si>
    <t>Podaná ruka</t>
  </si>
  <si>
    <t>Regionální kultura</t>
  </si>
  <si>
    <t>Nemovité památky</t>
  </si>
  <si>
    <t>Volný čas: PROGRAM A</t>
  </si>
  <si>
    <t>Volný čas: PROGRAM B</t>
  </si>
  <si>
    <t>Obce na síti</t>
  </si>
  <si>
    <t>Čistá voda</t>
  </si>
  <si>
    <t>Územní dokumentace</t>
  </si>
  <si>
    <t>Sport pro všechny</t>
  </si>
  <si>
    <t>Drobná údržba sportovišť</t>
  </si>
  <si>
    <t>Škola dílnou lidskosti</t>
  </si>
  <si>
    <t>Sportoviště</t>
  </si>
  <si>
    <t>Obce na síti II.</t>
  </si>
  <si>
    <t>GIS 1 - infrastruktura</t>
  </si>
  <si>
    <t>GIS 2 - data</t>
  </si>
  <si>
    <t>GIS 3 - aplikace</t>
  </si>
  <si>
    <t>Granty vyhlášené v roce 2003</t>
  </si>
  <si>
    <t>Zemědělské projekty</t>
  </si>
  <si>
    <t>Vzděláním ke standardům kvality</t>
  </si>
  <si>
    <t>Bydlete na venkově</t>
  </si>
  <si>
    <t>Územní dokumentace II.</t>
  </si>
  <si>
    <t>Krajina Vysočiny</t>
  </si>
  <si>
    <t>Volný čas 2003</t>
  </si>
  <si>
    <t>Sport pro všechny 2003</t>
  </si>
  <si>
    <t>Obce na síti III.</t>
  </si>
  <si>
    <t>Rozvoj vesnice 2003</t>
  </si>
  <si>
    <t>Čistá voda 2003</t>
  </si>
  <si>
    <t>Certifikace ISO</t>
  </si>
  <si>
    <t>Restaurování movitých památek</t>
  </si>
  <si>
    <t>Regionální kultura II.</t>
  </si>
  <si>
    <t>Protidrogová prevence</t>
  </si>
  <si>
    <t>Síťování firem na vysočině</t>
  </si>
  <si>
    <t>Zemědělské projekty 2003</t>
  </si>
  <si>
    <t>Výstavba a údržba sportovišť</t>
  </si>
  <si>
    <t>Systém sběru a třídění odpadu</t>
  </si>
  <si>
    <t>Webové stránky MSP</t>
  </si>
  <si>
    <t>Webové stránky měst a obcí</t>
  </si>
  <si>
    <t>Vítejte u nás II.</t>
  </si>
  <si>
    <t>Rozvoj mikroregionů</t>
  </si>
  <si>
    <t>GIS-II</t>
  </si>
  <si>
    <t>Edice Vysočiny</t>
  </si>
  <si>
    <t>Škola a knihovna</t>
  </si>
  <si>
    <t>Bydlete na venkově 2003</t>
  </si>
  <si>
    <t>Rozděl.výše podpor</t>
  </si>
  <si>
    <t>Volný čas 2004</t>
  </si>
  <si>
    <t>Regionální kultura III.</t>
  </si>
  <si>
    <t>Jednorázové akce 2004</t>
  </si>
  <si>
    <t>Sport pro všechny 2004</t>
  </si>
  <si>
    <t>Metropolitní sítě</t>
  </si>
  <si>
    <t>Vyčerpáno v roce 2004</t>
  </si>
  <si>
    <t>Granty vyhlášené v roce 2004</t>
  </si>
  <si>
    <t>Bezpečná silnice 2004</t>
  </si>
  <si>
    <t>Veřejná doprava 2004</t>
  </si>
  <si>
    <t>Veřejná letiště 2004</t>
  </si>
  <si>
    <t>Klenotnice Vysočiny 2004</t>
  </si>
  <si>
    <t>Webové stránky měst a obcí - II</t>
  </si>
  <si>
    <t>Obce na síti - IV</t>
  </si>
  <si>
    <t>GIS - III</t>
  </si>
  <si>
    <t>Sportoviště 2004</t>
  </si>
  <si>
    <t>Tábory 2004</t>
  </si>
  <si>
    <t>Lidské zdroje ve firmách</t>
  </si>
  <si>
    <t>Rozvoj vesnice 2004</t>
  </si>
  <si>
    <t>Čistá voda 2004</t>
  </si>
  <si>
    <t>Prevence kriminality 2004</t>
  </si>
  <si>
    <t>Vysočina bez bariér</t>
  </si>
  <si>
    <t>PŘJMY DLE GRANTOVÝCH PROGRAMŮ  A ÚROKY</t>
  </si>
  <si>
    <t>CELKEM</t>
  </si>
  <si>
    <t>ÚROKY</t>
  </si>
  <si>
    <t>CELKEM PŘÍJMY</t>
  </si>
  <si>
    <t>Bydlete na venkově 2004</t>
  </si>
  <si>
    <t>Metropolitní sítě - II</t>
  </si>
  <si>
    <t>Ostatní příjmy</t>
  </si>
  <si>
    <t xml:space="preserve">Dopravní výchova 2004 </t>
  </si>
  <si>
    <t xml:space="preserve">Edice Vysočiny II. </t>
  </si>
  <si>
    <t xml:space="preserve">Výzkum-vývoj-inovace </t>
  </si>
  <si>
    <r>
      <t xml:space="preserve">Rozvoj malých podnikatelů </t>
    </r>
    <r>
      <rPr>
        <b/>
        <sz val="10"/>
        <rFont val="Arial CE"/>
        <family val="2"/>
      </rPr>
      <t xml:space="preserve"> </t>
    </r>
  </si>
  <si>
    <t xml:space="preserve">Certifikace-osvědčení </t>
  </si>
  <si>
    <t xml:space="preserve">Vítejte u nás 2004 </t>
  </si>
  <si>
    <t xml:space="preserve">Metropolitní sítě III </t>
  </si>
  <si>
    <t xml:space="preserve">Vzdělávání seniorů v oblasti ICT </t>
  </si>
  <si>
    <t xml:space="preserve">Krajina Vysočiny 2004 </t>
  </si>
  <si>
    <t>Regionální kultura IV.</t>
  </si>
  <si>
    <t>Rozvoj vesnice 2004 - II</t>
  </si>
  <si>
    <t>Volný čas 2005</t>
  </si>
  <si>
    <t>Jednorázové akce 2005</t>
  </si>
  <si>
    <t>Sport pro všechny 2005</t>
  </si>
  <si>
    <t xml:space="preserve">CELKEM   </t>
  </si>
  <si>
    <t>Příjmy z rozpočtu kraje</t>
  </si>
  <si>
    <t>Život.prostředí - zdroj bohat.Vys.</t>
  </si>
  <si>
    <t>Programy profes.vzdělávání dosp.</t>
  </si>
  <si>
    <t>Doprovodná infrastruktura cest.r.</t>
  </si>
  <si>
    <t>Energetické využívání obnovitel.z.</t>
  </si>
  <si>
    <t>Popularizace informačních techn.</t>
  </si>
  <si>
    <t>Modernizace ubytovacích zaříz.</t>
  </si>
  <si>
    <t>Cizí jazyky-brána k novému pozn.</t>
  </si>
  <si>
    <t xml:space="preserve">Projekt.dokument. k progr. SROP </t>
  </si>
  <si>
    <t>ŽP-zdroj bohat.Vysočiny 2003</t>
  </si>
  <si>
    <t>ŽP-zdroj bohat.Vysočiny 2004</t>
  </si>
  <si>
    <t>Syst.sběru a tříd. odpadu 2004</t>
  </si>
  <si>
    <t xml:space="preserve">Doprov.infrastruk.cest.r.2004 </t>
  </si>
  <si>
    <t xml:space="preserve">Integrace aplikačn.vybav.ISVS </t>
  </si>
  <si>
    <t xml:space="preserve">Energ.využív.obnovit.zdr. 2004 </t>
  </si>
  <si>
    <t xml:space="preserve">Protidrog.prev.a léčba 2004-2005 </t>
  </si>
  <si>
    <t>Ciz.jaz.-brána k nov.pozn.2004</t>
  </si>
  <si>
    <t>Vyčerpáno v roce 2005</t>
  </si>
  <si>
    <t>Číslo prog.</t>
  </si>
  <si>
    <t>Převod na výdajov.účet,ORJ 1800</t>
  </si>
  <si>
    <t>Granty vyhlášené v roce 2005</t>
  </si>
  <si>
    <t>Čistá voda 2005</t>
  </si>
  <si>
    <t>Sportoviště 2005</t>
  </si>
  <si>
    <t>Tábory 2005</t>
  </si>
  <si>
    <t>Syst.sběru a tříd. odpadu 2005</t>
  </si>
  <si>
    <t>Bezpečná silnice 2005</t>
  </si>
  <si>
    <t>. Program čís.</t>
  </si>
  <si>
    <t>Modernizace ubytov.zařízení</t>
  </si>
  <si>
    <t>Syst.sběru a tříd.odpadu 2004</t>
  </si>
  <si>
    <t>Příjem z Fondu strategických rezerv</t>
  </si>
  <si>
    <t>Příjmy v roce 2005 z let min.</t>
  </si>
  <si>
    <t>Vázané zdroje</t>
  </si>
  <si>
    <t>Disponibilní zdroje</t>
  </si>
  <si>
    <t>Mezinárodní projekty 2005</t>
  </si>
  <si>
    <t>Líbí se nám v knihovně</t>
  </si>
  <si>
    <t>Veřejná letiště 2005</t>
  </si>
  <si>
    <t>Doprovodná infrastrukt.cest.r.2005</t>
  </si>
  <si>
    <t>Modernizace ubytovac.zaříz.2005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</si>
  <si>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</si>
  <si>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</si>
  <si>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</si>
  <si>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</si>
  <si>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</si>
  <si>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</si>
  <si>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</si>
  <si>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</si>
  <si>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</si>
  <si>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</si>
  <si>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>Doprov.infrastruktura cest.ruchu</t>
  </si>
  <si>
    <t xml:space="preserve">Edice Vysočiny III. </t>
  </si>
  <si>
    <t>Prevence kriminality 2005</t>
  </si>
  <si>
    <t>GIS - IV</t>
  </si>
  <si>
    <t>Rozvoj vesnice 2005</t>
  </si>
  <si>
    <t>Bioodpady 2005</t>
  </si>
  <si>
    <t>Sport pro všechny 2006</t>
  </si>
  <si>
    <t>Volný čas</t>
  </si>
  <si>
    <t>ŽP - zdroj bohatství Vysočiny 2004</t>
  </si>
  <si>
    <t>Webové stránky měst a obcí - III</t>
  </si>
  <si>
    <t>Zůstatek k 31. 12. 2005</t>
  </si>
  <si>
    <t>Leader Vysočiny</t>
  </si>
  <si>
    <t>Energetické využívání obnovitel.z.-N</t>
  </si>
  <si>
    <t>Bezpečnost ICT - nerozděleno</t>
  </si>
  <si>
    <t>Krajina Vysočiny - nerozděleno</t>
  </si>
  <si>
    <t>Regionální kultura V - nerozděleno</t>
  </si>
  <si>
    <t>Veřejně přístupný internet II - nerozděleno</t>
  </si>
  <si>
    <t xml:space="preserve">GIS V - nerozděleno </t>
  </si>
  <si>
    <t>Nevyužívané památky - nerozděleno</t>
  </si>
  <si>
    <t>K čerpání</t>
  </si>
  <si>
    <t>Počet stran: 3</t>
  </si>
  <si>
    <t xml:space="preserve">SKUTEČNÉ ČERPÁNÍ  FONDU VYSOČINY - proplacená podpora  (Kč)     </t>
  </si>
  <si>
    <t xml:space="preserve"> 01 - 12/2005</t>
  </si>
  <si>
    <t>ZK-02-2006-83, př. 5a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</si>
</sst>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/>
    </xf>
    <xf numFmtId="3" fontId="2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2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right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4"/>
  <sheetViews>
    <sheetView tabSelected="1" workbookViewId="0" topLeftCell="A1">
      <pane ySplit="6" topLeftCell="BM127" activePane="bottomLeft" state="frozen"/>
      <selection pane="topLeft" activeCell="A1" sqref="A1"/>
      <selection pane="bottomLeft" activeCell="K1" sqref="K1"/>
    </sheetView>
  </sheetViews>
  <sheetFormatPr defaultColWidth="9.125" defaultRowHeight="12.75"/>
  <cols>
    <col min="1" max="1" width="5.25390625" style="0" customWidth="1"/>
    <col min="4" max="4" width="11.875" style="0" customWidth="1"/>
    <col min="5" max="5" width="6.875" style="0" hidden="1" customWidth="1"/>
    <col min="6" max="6" width="10.875" style="0" customWidth="1"/>
    <col min="7" max="7" width="10.00390625" style="0" customWidth="1"/>
    <col min="8" max="8" width="9.875" style="0" customWidth="1"/>
    <col min="9" max="10" width="10.125" style="0" customWidth="1"/>
    <col min="11" max="11" width="10.875" style="0" customWidth="1"/>
    <col min="12" max="12" width="12.75390625" style="14" customWidth="1"/>
  </cols>
  <sheetData>
    <row r="1" ht="15">
      <c r="K1" s="40" t="s">
        <v>166</v>
      </c>
    </row>
    <row r="2" ht="15">
      <c r="K2" s="40" t="s">
        <v>163</v>
      </c>
    </row>
    <row r="3" ht="12.75">
      <c r="K3" s="39"/>
    </row>
    <row r="4" spans="1:11" ht="15">
      <c r="A4" s="40" t="s">
        <v>164</v>
      </c>
      <c r="J4" s="41" t="s">
        <v>165</v>
      </c>
      <c r="K4" s="41"/>
    </row>
    <row r="5" spans="1:12" ht="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</row>
    <row r="6" spans="1:12" ht="39.75" customHeight="1">
      <c r="A6" s="1" t="s">
        <v>113</v>
      </c>
      <c r="B6" s="56" t="s">
        <v>0</v>
      </c>
      <c r="C6" s="56"/>
      <c r="D6" s="56"/>
      <c r="E6" s="56"/>
      <c r="F6" s="36" t="s">
        <v>51</v>
      </c>
      <c r="G6" s="1" t="s">
        <v>1</v>
      </c>
      <c r="H6" s="2" t="s">
        <v>2</v>
      </c>
      <c r="I6" s="2" t="s">
        <v>57</v>
      </c>
      <c r="J6" s="2" t="s">
        <v>112</v>
      </c>
      <c r="K6" s="1" t="s">
        <v>3</v>
      </c>
      <c r="L6" s="36" t="s">
        <v>162</v>
      </c>
    </row>
    <row r="7" spans="1:12" ht="12.75">
      <c r="A7" s="57" t="s">
        <v>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37"/>
    </row>
    <row r="8" spans="1:12" ht="12.75">
      <c r="A8" s="3">
        <v>1</v>
      </c>
      <c r="B8" s="44" t="s">
        <v>5</v>
      </c>
      <c r="C8" s="44"/>
      <c r="D8" s="44"/>
      <c r="E8" s="44"/>
      <c r="F8" s="5">
        <v>4823611</v>
      </c>
      <c r="G8" s="5">
        <v>2698399</v>
      </c>
      <c r="H8" s="11">
        <v>1964233</v>
      </c>
      <c r="I8" s="4"/>
      <c r="J8" s="4"/>
      <c r="K8" s="11">
        <f>SUM(G8:H8)</f>
        <v>4662632</v>
      </c>
      <c r="L8" s="11">
        <v>0</v>
      </c>
    </row>
    <row r="9" spans="1:12" ht="12.75">
      <c r="A9" s="3">
        <v>2</v>
      </c>
      <c r="B9" s="44" t="s">
        <v>6</v>
      </c>
      <c r="C9" s="44"/>
      <c r="D9" s="44"/>
      <c r="E9" s="44"/>
      <c r="F9" s="5">
        <v>2999597</v>
      </c>
      <c r="G9" s="5">
        <v>2099719</v>
      </c>
      <c r="H9" s="11">
        <v>632221.6</v>
      </c>
      <c r="I9" s="11">
        <v>48000</v>
      </c>
      <c r="J9" s="11"/>
      <c r="K9" s="11">
        <f>SUM(G9:H9:I9)</f>
        <v>2779940.6</v>
      </c>
      <c r="L9" s="11">
        <v>0</v>
      </c>
    </row>
    <row r="10" spans="1:12" ht="12.75">
      <c r="A10" s="3">
        <v>3</v>
      </c>
      <c r="B10" s="44" t="s">
        <v>7</v>
      </c>
      <c r="C10" s="44"/>
      <c r="D10" s="44"/>
      <c r="E10" s="44"/>
      <c r="F10" s="5">
        <v>500000</v>
      </c>
      <c r="G10" s="5">
        <v>450000</v>
      </c>
      <c r="H10" s="11">
        <v>-11479</v>
      </c>
      <c r="I10" s="4"/>
      <c r="J10" s="4"/>
      <c r="K10" s="11">
        <f>G10+H10</f>
        <v>438521</v>
      </c>
      <c r="L10" s="11">
        <v>0</v>
      </c>
    </row>
    <row r="11" spans="1:12" ht="12.75">
      <c r="A11" s="3">
        <v>4</v>
      </c>
      <c r="B11" s="44" t="s">
        <v>8</v>
      </c>
      <c r="C11" s="44"/>
      <c r="D11" s="44"/>
      <c r="E11" s="44"/>
      <c r="F11" s="5">
        <v>3725000</v>
      </c>
      <c r="G11" s="5">
        <v>1877500</v>
      </c>
      <c r="H11" s="11">
        <v>1825567</v>
      </c>
      <c r="I11" s="4"/>
      <c r="J11" s="4"/>
      <c r="K11" s="11">
        <f>G11+H11</f>
        <v>3703067</v>
      </c>
      <c r="L11" s="11">
        <v>0</v>
      </c>
    </row>
    <row r="12" spans="1:12" ht="12.75">
      <c r="A12" s="3">
        <v>5</v>
      </c>
      <c r="B12" s="44" t="s">
        <v>9</v>
      </c>
      <c r="C12" s="44"/>
      <c r="D12" s="44"/>
      <c r="E12" s="44"/>
      <c r="F12" s="5">
        <v>1821700</v>
      </c>
      <c r="G12" s="5">
        <v>944134</v>
      </c>
      <c r="H12" s="11">
        <v>561102</v>
      </c>
      <c r="I12" s="11">
        <v>17858</v>
      </c>
      <c r="J12" s="11"/>
      <c r="K12" s="11">
        <f>G12+H12+I12</f>
        <v>1523094</v>
      </c>
      <c r="L12" s="11">
        <v>0</v>
      </c>
    </row>
    <row r="13" spans="1:12" ht="12.75">
      <c r="A13" s="3">
        <v>6</v>
      </c>
      <c r="B13" s="44" t="s">
        <v>10</v>
      </c>
      <c r="C13" s="44"/>
      <c r="D13" s="44"/>
      <c r="E13" s="44"/>
      <c r="F13" s="5">
        <v>4000000</v>
      </c>
      <c r="G13" s="5">
        <v>1502476.2</v>
      </c>
      <c r="H13" s="11">
        <v>2496973.8</v>
      </c>
      <c r="I13" s="4"/>
      <c r="J13" s="4"/>
      <c r="K13" s="11">
        <f>G13+H13</f>
        <v>3999450</v>
      </c>
      <c r="L13" s="11">
        <v>0</v>
      </c>
    </row>
    <row r="14" spans="1:12" ht="12.75">
      <c r="A14" s="3">
        <v>7</v>
      </c>
      <c r="B14" s="44" t="s">
        <v>11</v>
      </c>
      <c r="C14" s="44"/>
      <c r="D14" s="44"/>
      <c r="E14" s="44"/>
      <c r="F14" s="5">
        <v>1672600</v>
      </c>
      <c r="G14" s="5">
        <v>1672600</v>
      </c>
      <c r="H14" s="11">
        <v>-3032.5</v>
      </c>
      <c r="I14" s="11">
        <v>-24569</v>
      </c>
      <c r="J14" s="4"/>
      <c r="K14" s="11">
        <f>SUM(G14:H14:I14)</f>
        <v>1644998.5</v>
      </c>
      <c r="L14" s="11">
        <v>0</v>
      </c>
    </row>
    <row r="15" spans="1:12" ht="12.75">
      <c r="A15" s="3">
        <v>7</v>
      </c>
      <c r="B15" s="44" t="s">
        <v>12</v>
      </c>
      <c r="C15" s="44"/>
      <c r="D15" s="44"/>
      <c r="E15" s="44"/>
      <c r="F15" s="5">
        <v>293700</v>
      </c>
      <c r="G15" s="5">
        <v>293700</v>
      </c>
      <c r="H15" s="11"/>
      <c r="I15" s="4"/>
      <c r="J15" s="4"/>
      <c r="K15" s="11">
        <f>G15+H15</f>
        <v>293700</v>
      </c>
      <c r="L15" s="11">
        <v>0</v>
      </c>
    </row>
    <row r="16" spans="1:12" ht="12.75">
      <c r="A16" s="3">
        <v>8</v>
      </c>
      <c r="B16" s="44" t="s">
        <v>13</v>
      </c>
      <c r="C16" s="44"/>
      <c r="D16" s="44"/>
      <c r="E16" s="44"/>
      <c r="F16" s="5">
        <v>1517869</v>
      </c>
      <c r="G16" s="5">
        <v>1354013.7</v>
      </c>
      <c r="H16" s="11">
        <v>50778</v>
      </c>
      <c r="I16" s="4"/>
      <c r="J16" s="4"/>
      <c r="K16" s="11">
        <f>G16+H16</f>
        <v>1404791.7</v>
      </c>
      <c r="L16" s="11">
        <v>0</v>
      </c>
    </row>
    <row r="17" spans="1:12" ht="12.75">
      <c r="A17" s="3">
        <v>9</v>
      </c>
      <c r="B17" s="44" t="s">
        <v>14</v>
      </c>
      <c r="C17" s="44"/>
      <c r="D17" s="44"/>
      <c r="E17" s="44"/>
      <c r="F17" s="5">
        <v>1999900</v>
      </c>
      <c r="G17" s="5">
        <v>340000</v>
      </c>
      <c r="H17" s="11">
        <v>1163517</v>
      </c>
      <c r="I17" s="11">
        <v>23940</v>
      </c>
      <c r="J17" s="11"/>
      <c r="K17" s="11">
        <v>1527457</v>
      </c>
      <c r="L17" s="11">
        <v>0</v>
      </c>
    </row>
    <row r="18" spans="1:12" ht="12.75">
      <c r="A18" s="3">
        <v>10</v>
      </c>
      <c r="B18" s="44" t="s">
        <v>15</v>
      </c>
      <c r="C18" s="44"/>
      <c r="D18" s="44"/>
      <c r="E18" s="44"/>
      <c r="F18" s="5">
        <v>373000</v>
      </c>
      <c r="G18" s="5"/>
      <c r="H18" s="11">
        <v>373000</v>
      </c>
      <c r="I18" s="11"/>
      <c r="J18" s="11"/>
      <c r="K18" s="11">
        <f>G18+H18</f>
        <v>373000</v>
      </c>
      <c r="L18" s="11">
        <v>0</v>
      </c>
    </row>
    <row r="19" spans="1:12" ht="12.75">
      <c r="A19" s="3">
        <v>11</v>
      </c>
      <c r="B19" s="44" t="s">
        <v>96</v>
      </c>
      <c r="C19" s="44"/>
      <c r="D19" s="44"/>
      <c r="E19" s="44"/>
      <c r="F19" s="5">
        <v>2000000</v>
      </c>
      <c r="G19" s="5">
        <v>895260</v>
      </c>
      <c r="H19" s="11">
        <v>916500</v>
      </c>
      <c r="I19" s="11">
        <v>119856</v>
      </c>
      <c r="J19" s="11"/>
      <c r="K19" s="11">
        <f>G19+H19+I19</f>
        <v>1931616</v>
      </c>
      <c r="L19" s="11">
        <v>0</v>
      </c>
    </row>
    <row r="20" spans="1:12" ht="12.75">
      <c r="A20" s="3">
        <v>12</v>
      </c>
      <c r="B20" s="44" t="s">
        <v>16</v>
      </c>
      <c r="C20" s="44"/>
      <c r="D20" s="44"/>
      <c r="E20" s="44"/>
      <c r="F20" s="5">
        <v>799800</v>
      </c>
      <c r="G20" s="5">
        <v>774800</v>
      </c>
      <c r="H20" s="11">
        <v>-18681</v>
      </c>
      <c r="I20" s="11"/>
      <c r="J20" s="11"/>
      <c r="K20" s="11">
        <f>G20+H20</f>
        <v>756119</v>
      </c>
      <c r="L20" s="11">
        <v>0</v>
      </c>
    </row>
    <row r="21" spans="1:12" ht="12.75">
      <c r="A21" s="3">
        <v>13</v>
      </c>
      <c r="B21" s="44" t="s">
        <v>17</v>
      </c>
      <c r="C21" s="44"/>
      <c r="D21" s="44"/>
      <c r="E21" s="44"/>
      <c r="F21" s="5">
        <v>799850</v>
      </c>
      <c r="G21" s="5">
        <v>799850</v>
      </c>
      <c r="H21" s="11">
        <v>-5962</v>
      </c>
      <c r="I21" s="11"/>
      <c r="J21" s="11"/>
      <c r="K21" s="11">
        <f>G21+H21</f>
        <v>793888</v>
      </c>
      <c r="L21" s="11">
        <v>0</v>
      </c>
    </row>
    <row r="22" spans="1:12" ht="12.75">
      <c r="A22" s="3">
        <v>14</v>
      </c>
      <c r="B22" s="44" t="s">
        <v>18</v>
      </c>
      <c r="C22" s="44"/>
      <c r="D22" s="44"/>
      <c r="E22" s="44"/>
      <c r="F22" s="5">
        <v>2694000</v>
      </c>
      <c r="G22" s="5"/>
      <c r="H22" s="11">
        <v>2424600</v>
      </c>
      <c r="I22" s="11">
        <v>-137665</v>
      </c>
      <c r="J22" s="11">
        <v>220876</v>
      </c>
      <c r="K22" s="11">
        <f>SUM(H22:I22:J22)</f>
        <v>2507811</v>
      </c>
      <c r="L22" s="11">
        <v>0</v>
      </c>
    </row>
    <row r="23" spans="1:12" ht="12.75">
      <c r="A23" s="3">
        <v>15</v>
      </c>
      <c r="B23" s="44" t="s">
        <v>19</v>
      </c>
      <c r="C23" s="44"/>
      <c r="D23" s="44"/>
      <c r="E23" s="44"/>
      <c r="F23" s="5">
        <v>2399000</v>
      </c>
      <c r="G23" s="5">
        <v>2399000</v>
      </c>
      <c r="H23" s="11">
        <v>-152403</v>
      </c>
      <c r="I23" s="11"/>
      <c r="J23" s="11"/>
      <c r="K23" s="11">
        <f>G23+H23</f>
        <v>2246597</v>
      </c>
      <c r="L23" s="11">
        <v>0</v>
      </c>
    </row>
    <row r="24" spans="1:12" ht="12.75">
      <c r="A24" s="3">
        <v>16</v>
      </c>
      <c r="B24" s="44" t="s">
        <v>20</v>
      </c>
      <c r="C24" s="44"/>
      <c r="D24" s="44"/>
      <c r="E24" s="44"/>
      <c r="F24" s="5">
        <v>874496</v>
      </c>
      <c r="G24" s="5"/>
      <c r="H24" s="11">
        <v>827483</v>
      </c>
      <c r="I24" s="11"/>
      <c r="J24" s="11"/>
      <c r="K24" s="11">
        <f>SUM(G24:H24)</f>
        <v>827483</v>
      </c>
      <c r="L24" s="11">
        <v>0</v>
      </c>
    </row>
    <row r="25" spans="1:12" ht="12.75">
      <c r="A25" s="3">
        <v>17</v>
      </c>
      <c r="B25" s="44" t="s">
        <v>21</v>
      </c>
      <c r="C25" s="44"/>
      <c r="D25" s="44"/>
      <c r="E25" s="44"/>
      <c r="F25" s="5">
        <v>700000</v>
      </c>
      <c r="G25" s="5">
        <v>105167.25</v>
      </c>
      <c r="H25" s="11">
        <v>582382.3</v>
      </c>
      <c r="I25" s="11"/>
      <c r="J25" s="11"/>
      <c r="K25" s="11">
        <v>687549</v>
      </c>
      <c r="L25" s="11">
        <v>0</v>
      </c>
    </row>
    <row r="26" spans="1:12" ht="12.75">
      <c r="A26" s="3">
        <v>18</v>
      </c>
      <c r="B26" s="44" t="s">
        <v>22</v>
      </c>
      <c r="C26" s="44"/>
      <c r="D26" s="44"/>
      <c r="E26" s="44"/>
      <c r="F26" s="5">
        <v>737300</v>
      </c>
      <c r="G26" s="5">
        <v>186250</v>
      </c>
      <c r="H26" s="11">
        <v>456149</v>
      </c>
      <c r="I26" s="11"/>
      <c r="J26" s="11"/>
      <c r="K26" s="11">
        <f>G26+H26</f>
        <v>642399</v>
      </c>
      <c r="L26" s="11">
        <v>0</v>
      </c>
    </row>
    <row r="27" spans="1:12" ht="12.75">
      <c r="A27" s="3">
        <v>19</v>
      </c>
      <c r="B27" s="44" t="s">
        <v>23</v>
      </c>
      <c r="C27" s="44"/>
      <c r="D27" s="44"/>
      <c r="E27" s="44"/>
      <c r="F27" s="5">
        <v>269250</v>
      </c>
      <c r="G27" s="8"/>
      <c r="H27" s="11">
        <v>199956</v>
      </c>
      <c r="I27" s="11"/>
      <c r="J27" s="11"/>
      <c r="K27" s="9">
        <f>SUM(G27:H27)</f>
        <v>199956</v>
      </c>
      <c r="L27" s="9">
        <v>0</v>
      </c>
    </row>
    <row r="28" spans="1:12" ht="12.75">
      <c r="A28" s="3">
        <v>20</v>
      </c>
      <c r="B28" s="44" t="s">
        <v>25</v>
      </c>
      <c r="C28" s="44"/>
      <c r="D28" s="44"/>
      <c r="E28" s="44"/>
      <c r="F28" s="5">
        <v>1701875</v>
      </c>
      <c r="G28" s="8"/>
      <c r="H28" s="11">
        <v>1411874</v>
      </c>
      <c r="I28" s="11"/>
      <c r="J28" s="11"/>
      <c r="K28" s="11">
        <f>SUM(G28:H28)</f>
        <v>1411874</v>
      </c>
      <c r="L28" s="11">
        <v>0</v>
      </c>
    </row>
    <row r="29" spans="1:12" ht="12.75">
      <c r="A29" s="3">
        <v>21</v>
      </c>
      <c r="B29" s="44" t="s">
        <v>26</v>
      </c>
      <c r="C29" s="44"/>
      <c r="D29" s="44"/>
      <c r="E29" s="44"/>
      <c r="F29" s="5">
        <v>797650</v>
      </c>
      <c r="G29" s="8"/>
      <c r="H29" s="11">
        <v>765090.3</v>
      </c>
      <c r="I29" s="11"/>
      <c r="J29" s="11"/>
      <c r="K29" s="11">
        <f>SUM(G29:H29)</f>
        <v>765090.3</v>
      </c>
      <c r="L29" s="11">
        <v>0</v>
      </c>
    </row>
    <row r="30" spans="1:12" ht="12.75">
      <c r="A30" s="3">
        <v>22</v>
      </c>
      <c r="B30" s="44" t="s">
        <v>27</v>
      </c>
      <c r="C30" s="44"/>
      <c r="D30" s="44"/>
      <c r="E30" s="44"/>
      <c r="F30" s="5">
        <v>1611350</v>
      </c>
      <c r="G30" s="8"/>
      <c r="H30" s="11">
        <v>1450486</v>
      </c>
      <c r="I30" s="11">
        <v>116848</v>
      </c>
      <c r="J30" s="11"/>
      <c r="K30" s="11">
        <f>SUM(G30:H30:I30)</f>
        <v>1567334</v>
      </c>
      <c r="L30" s="11">
        <v>0</v>
      </c>
    </row>
    <row r="31" spans="1:12" ht="12.75" customHeight="1">
      <c r="A31" s="3">
        <v>23</v>
      </c>
      <c r="B31" s="44" t="s">
        <v>28</v>
      </c>
      <c r="C31" s="44"/>
      <c r="D31" s="44"/>
      <c r="E31" s="44"/>
      <c r="F31" s="5">
        <v>149625</v>
      </c>
      <c r="G31" s="8"/>
      <c r="H31" s="11">
        <v>149625</v>
      </c>
      <c r="I31" s="4"/>
      <c r="J31" s="4"/>
      <c r="K31" s="11">
        <f>SUM(H31)</f>
        <v>149625</v>
      </c>
      <c r="L31" s="11">
        <v>0</v>
      </c>
    </row>
    <row r="32" spans="1:12" ht="12.75">
      <c r="A32" s="3">
        <v>24</v>
      </c>
      <c r="B32" s="44" t="s">
        <v>97</v>
      </c>
      <c r="C32" s="44"/>
      <c r="D32" s="44"/>
      <c r="E32" s="44"/>
      <c r="F32" s="5">
        <v>2178000</v>
      </c>
      <c r="G32" s="8"/>
      <c r="H32" s="11">
        <v>1960200</v>
      </c>
      <c r="I32" s="4"/>
      <c r="J32" s="4"/>
      <c r="K32" s="11">
        <f>SUM(H32)</f>
        <v>1960200</v>
      </c>
      <c r="L32" s="11">
        <v>217800</v>
      </c>
    </row>
    <row r="33" spans="1:12" ht="12.75">
      <c r="A33" s="3">
        <v>25</v>
      </c>
      <c r="B33" s="44" t="s">
        <v>29</v>
      </c>
      <c r="C33" s="44"/>
      <c r="D33" s="44"/>
      <c r="E33" s="44"/>
      <c r="F33" s="5">
        <v>70000</v>
      </c>
      <c r="G33" s="8"/>
      <c r="H33" s="11"/>
      <c r="I33" s="4">
        <v>70000</v>
      </c>
      <c r="J33" s="4"/>
      <c r="K33" s="4">
        <f>SUM(I33)</f>
        <v>70000</v>
      </c>
      <c r="L33" s="11">
        <v>0</v>
      </c>
    </row>
    <row r="34" spans="1:12" ht="12.75">
      <c r="A34" s="57" t="s">
        <v>24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60"/>
    </row>
    <row r="35" spans="1:12" ht="12.75">
      <c r="A35" s="3">
        <v>26</v>
      </c>
      <c r="B35" s="44" t="s">
        <v>30</v>
      </c>
      <c r="C35" s="44"/>
      <c r="D35" s="44"/>
      <c r="E35" s="44"/>
      <c r="F35" s="5">
        <v>1998000</v>
      </c>
      <c r="G35" s="8"/>
      <c r="H35" s="11">
        <v>1978840</v>
      </c>
      <c r="I35" s="11">
        <v>-69503</v>
      </c>
      <c r="J35" s="11"/>
      <c r="K35" s="11">
        <f>SUM(H35:I35:J35)</f>
        <v>1909337</v>
      </c>
      <c r="L35" s="11">
        <v>0</v>
      </c>
    </row>
    <row r="36" spans="1:12" ht="12.75">
      <c r="A36" s="3">
        <v>27</v>
      </c>
      <c r="B36" s="44" t="s">
        <v>31</v>
      </c>
      <c r="C36" s="44"/>
      <c r="D36" s="44"/>
      <c r="E36" s="44"/>
      <c r="F36" s="5">
        <v>1999000</v>
      </c>
      <c r="G36" s="8"/>
      <c r="H36" s="11">
        <v>1999000</v>
      </c>
      <c r="I36" s="11">
        <v>-1710</v>
      </c>
      <c r="J36" s="11"/>
      <c r="K36" s="11">
        <f>SUM(H36:I36:J36)</f>
        <v>1997290</v>
      </c>
      <c r="L36" s="11">
        <v>0</v>
      </c>
    </row>
    <row r="37" spans="1:12" ht="12.75">
      <c r="A37" s="3">
        <v>28</v>
      </c>
      <c r="B37" s="44" t="s">
        <v>32</v>
      </c>
      <c r="C37" s="44"/>
      <c r="D37" s="44"/>
      <c r="E37" s="44"/>
      <c r="F37" s="5">
        <v>1299053</v>
      </c>
      <c r="G37" s="8"/>
      <c r="H37" s="11">
        <v>1188601.6</v>
      </c>
      <c r="I37" s="10"/>
      <c r="J37" s="10"/>
      <c r="K37" s="11">
        <f>SUM(H37:I37:J37)</f>
        <v>1188601.6</v>
      </c>
      <c r="L37" s="11">
        <v>0</v>
      </c>
    </row>
    <row r="38" spans="1:12" ht="12.75">
      <c r="A38" s="3">
        <v>29</v>
      </c>
      <c r="B38" s="44" t="s">
        <v>33</v>
      </c>
      <c r="C38" s="44"/>
      <c r="D38" s="44"/>
      <c r="E38" s="44"/>
      <c r="F38" s="5">
        <v>4990385</v>
      </c>
      <c r="G38" s="8"/>
      <c r="H38" s="11">
        <v>3263102</v>
      </c>
      <c r="I38" s="11">
        <v>1714954</v>
      </c>
      <c r="J38" s="11"/>
      <c r="K38" s="11">
        <f>SUM(H38:I38:J38)</f>
        <v>4978056</v>
      </c>
      <c r="L38" s="11">
        <v>0</v>
      </c>
    </row>
    <row r="39" spans="1:12" ht="12.75">
      <c r="A39" s="3">
        <v>30</v>
      </c>
      <c r="B39" s="44" t="s">
        <v>34</v>
      </c>
      <c r="C39" s="44"/>
      <c r="D39" s="44"/>
      <c r="E39" s="44"/>
      <c r="F39" s="5">
        <v>3000000</v>
      </c>
      <c r="G39" s="8"/>
      <c r="H39" s="11">
        <v>199497.5</v>
      </c>
      <c r="I39" s="11">
        <v>2141267</v>
      </c>
      <c r="J39" s="11"/>
      <c r="K39" s="11">
        <f>SUM(H39:I39:J39)</f>
        <v>2340764.5</v>
      </c>
      <c r="L39" s="11">
        <v>0</v>
      </c>
    </row>
    <row r="40" spans="1:12" ht="12.75">
      <c r="A40" s="3">
        <v>31</v>
      </c>
      <c r="B40" s="44" t="s">
        <v>35</v>
      </c>
      <c r="C40" s="44"/>
      <c r="D40" s="44"/>
      <c r="E40" s="44"/>
      <c r="F40" s="5">
        <v>2200000</v>
      </c>
      <c r="G40" s="8"/>
      <c r="H40" s="11">
        <v>428742</v>
      </c>
      <c r="I40" s="11">
        <v>1390168</v>
      </c>
      <c r="J40" s="11">
        <v>36675</v>
      </c>
      <c r="K40" s="11">
        <f>SUM(H40:I40:J40)</f>
        <v>1855585</v>
      </c>
      <c r="L40" s="11">
        <v>0</v>
      </c>
    </row>
    <row r="41" spans="1:12" ht="12.75">
      <c r="A41" s="3">
        <v>32</v>
      </c>
      <c r="B41" s="44" t="s">
        <v>36</v>
      </c>
      <c r="C41" s="44"/>
      <c r="D41" s="44"/>
      <c r="E41" s="44"/>
      <c r="F41" s="5">
        <v>1654114</v>
      </c>
      <c r="G41" s="8"/>
      <c r="H41" s="11">
        <v>486532</v>
      </c>
      <c r="I41" s="11">
        <v>1167582</v>
      </c>
      <c r="J41" s="11"/>
      <c r="K41" s="11">
        <f>SUM(H41:I41:J41)</f>
        <v>1654114</v>
      </c>
      <c r="L41" s="11">
        <v>0</v>
      </c>
    </row>
    <row r="42" spans="1:12" ht="12.75">
      <c r="A42" s="3">
        <v>33</v>
      </c>
      <c r="B42" s="44" t="s">
        <v>37</v>
      </c>
      <c r="C42" s="44"/>
      <c r="D42" s="44"/>
      <c r="E42" s="44"/>
      <c r="F42" s="5">
        <v>2173497</v>
      </c>
      <c r="G42" s="8"/>
      <c r="H42" s="11">
        <v>1433529</v>
      </c>
      <c r="I42" s="11">
        <v>559003</v>
      </c>
      <c r="J42" s="11"/>
      <c r="K42" s="11">
        <f>SUM(H42:I42:J42)</f>
        <v>1992532</v>
      </c>
      <c r="L42" s="11">
        <v>0</v>
      </c>
    </row>
    <row r="43" spans="1:12" ht="12.75">
      <c r="A43" s="3">
        <v>34</v>
      </c>
      <c r="B43" s="44" t="s">
        <v>38</v>
      </c>
      <c r="C43" s="44"/>
      <c r="D43" s="44"/>
      <c r="E43" s="44"/>
      <c r="F43" s="5">
        <v>1800000</v>
      </c>
      <c r="G43" s="8"/>
      <c r="H43" s="11">
        <v>1578000</v>
      </c>
      <c r="I43" s="11">
        <v>-23000</v>
      </c>
      <c r="J43" s="11"/>
      <c r="K43" s="11">
        <f>SUM(H43:I43:J43)</f>
        <v>1555000</v>
      </c>
      <c r="L43" s="11">
        <v>0</v>
      </c>
    </row>
    <row r="44" spans="1:12" ht="12.75">
      <c r="A44" s="3">
        <v>35</v>
      </c>
      <c r="B44" s="44" t="s">
        <v>98</v>
      </c>
      <c r="C44" s="44"/>
      <c r="D44" s="44"/>
      <c r="E44" s="44"/>
      <c r="F44" s="5">
        <v>3977620</v>
      </c>
      <c r="G44" s="8"/>
      <c r="H44" s="11">
        <v>2055726</v>
      </c>
      <c r="I44" s="11">
        <v>1164994</v>
      </c>
      <c r="J44" s="11">
        <v>220602.6</v>
      </c>
      <c r="K44" s="11">
        <f>SUM(H44:I44:J44)</f>
        <v>3441322.6</v>
      </c>
      <c r="L44" s="11">
        <v>18000</v>
      </c>
    </row>
    <row r="45" spans="1:12" ht="12.75">
      <c r="A45" s="3">
        <v>36</v>
      </c>
      <c r="B45" s="44" t="s">
        <v>39</v>
      </c>
      <c r="C45" s="44"/>
      <c r="D45" s="44"/>
      <c r="E45" s="44"/>
      <c r="F45" s="5">
        <v>800000</v>
      </c>
      <c r="G45" s="8"/>
      <c r="H45" s="11">
        <v>239500</v>
      </c>
      <c r="I45" s="11">
        <v>301954</v>
      </c>
      <c r="J45" s="11">
        <v>158791</v>
      </c>
      <c r="K45" s="11">
        <f>SUM(H45:I45:J45)</f>
        <v>700245</v>
      </c>
      <c r="L45" s="11">
        <v>0</v>
      </c>
    </row>
    <row r="46" spans="1:12" ht="12.75">
      <c r="A46" s="3">
        <v>37</v>
      </c>
      <c r="B46" s="44" t="s">
        <v>40</v>
      </c>
      <c r="C46" s="44"/>
      <c r="D46" s="44"/>
      <c r="E46" s="44"/>
      <c r="F46" s="5">
        <v>2500000</v>
      </c>
      <c r="G46" s="8"/>
      <c r="H46" s="11">
        <v>344000</v>
      </c>
      <c r="I46" s="11">
        <v>1893600</v>
      </c>
      <c r="J46" s="11"/>
      <c r="K46" s="11">
        <f>SUM(H46:I46:J46)</f>
        <v>2237600</v>
      </c>
      <c r="L46" s="11">
        <v>0</v>
      </c>
    </row>
    <row r="47" spans="1:12" ht="12.75">
      <c r="A47" s="3">
        <v>38</v>
      </c>
      <c r="B47" s="45" t="s">
        <v>41</v>
      </c>
      <c r="C47" s="45"/>
      <c r="D47" s="45"/>
      <c r="E47" s="45"/>
      <c r="F47" s="5">
        <v>2000000</v>
      </c>
      <c r="G47" s="8"/>
      <c r="H47" s="11">
        <v>1971448</v>
      </c>
      <c r="I47" s="11">
        <v>-16685</v>
      </c>
      <c r="J47" s="11"/>
      <c r="K47" s="11">
        <f>SUM(H47:I47:J47)</f>
        <v>1954763</v>
      </c>
      <c r="L47" s="11">
        <v>0</v>
      </c>
    </row>
    <row r="48" spans="1:12" ht="12.75">
      <c r="A48" s="3">
        <v>39</v>
      </c>
      <c r="B48" s="44" t="s">
        <v>42</v>
      </c>
      <c r="C48" s="44"/>
      <c r="D48" s="44"/>
      <c r="E48" s="44"/>
      <c r="F48" s="5">
        <v>1599826</v>
      </c>
      <c r="G48" s="8"/>
      <c r="H48" s="11">
        <v>221250</v>
      </c>
      <c r="I48" s="11">
        <v>1351575</v>
      </c>
      <c r="J48" s="11"/>
      <c r="K48" s="11">
        <f>SUM(H48:I48:J48)</f>
        <v>1572825</v>
      </c>
      <c r="L48" s="11">
        <v>0</v>
      </c>
    </row>
    <row r="49" spans="1:12" ht="12.75">
      <c r="A49" s="3">
        <v>40</v>
      </c>
      <c r="B49" s="44" t="s">
        <v>99</v>
      </c>
      <c r="C49" s="44"/>
      <c r="D49" s="44"/>
      <c r="E49" s="44"/>
      <c r="F49" s="5">
        <v>1382512</v>
      </c>
      <c r="G49" s="8"/>
      <c r="H49" s="11">
        <v>320400</v>
      </c>
      <c r="I49" s="11">
        <v>950482</v>
      </c>
      <c r="J49" s="11"/>
      <c r="K49" s="11">
        <f>SUM(H49:I49:J49)</f>
        <v>1270882</v>
      </c>
      <c r="L49" s="11">
        <v>0</v>
      </c>
    </row>
    <row r="50" spans="1:12" ht="12.75">
      <c r="A50" s="3">
        <v>41</v>
      </c>
      <c r="B50" s="44" t="s">
        <v>100</v>
      </c>
      <c r="C50" s="45"/>
      <c r="D50" s="45"/>
      <c r="E50" s="45"/>
      <c r="F50" s="5">
        <v>539753</v>
      </c>
      <c r="G50" s="8"/>
      <c r="H50" s="11">
        <v>276463</v>
      </c>
      <c r="I50" s="11">
        <v>222180</v>
      </c>
      <c r="J50" s="11"/>
      <c r="K50" s="11">
        <f>SUM(H50:I50:J50)</f>
        <v>498643</v>
      </c>
      <c r="L50" s="11">
        <v>0</v>
      </c>
    </row>
    <row r="51" spans="1:12" ht="12.75">
      <c r="A51" s="3">
        <v>42</v>
      </c>
      <c r="B51" s="44" t="s">
        <v>43</v>
      </c>
      <c r="C51" s="45"/>
      <c r="D51" s="45"/>
      <c r="E51" s="45"/>
      <c r="F51" s="5">
        <v>492463</v>
      </c>
      <c r="G51" s="8"/>
      <c r="H51" s="11">
        <v>37950</v>
      </c>
      <c r="I51" s="11">
        <v>348104</v>
      </c>
      <c r="J51" s="11"/>
      <c r="K51" s="11">
        <f>SUM(H51:I51:J51)</f>
        <v>386054</v>
      </c>
      <c r="L51" s="11">
        <v>0</v>
      </c>
    </row>
    <row r="52" spans="1:12" ht="12.75">
      <c r="A52" s="3">
        <v>43</v>
      </c>
      <c r="B52" s="44" t="s">
        <v>44</v>
      </c>
      <c r="C52" s="45"/>
      <c r="D52" s="45"/>
      <c r="E52" s="45"/>
      <c r="F52" s="5">
        <v>484053</v>
      </c>
      <c r="G52" s="8"/>
      <c r="H52" s="11">
        <v>167187</v>
      </c>
      <c r="I52" s="11">
        <v>247475</v>
      </c>
      <c r="J52" s="11"/>
      <c r="K52" s="11">
        <f>SUM(H52:I52:J52)</f>
        <v>414662</v>
      </c>
      <c r="L52" s="11">
        <v>0</v>
      </c>
    </row>
    <row r="53" spans="1:12" ht="12.75">
      <c r="A53" s="3">
        <v>44</v>
      </c>
      <c r="B53" s="44" t="s">
        <v>101</v>
      </c>
      <c r="C53" s="44"/>
      <c r="D53" s="44"/>
      <c r="E53" s="44"/>
      <c r="F53" s="5">
        <v>2934699</v>
      </c>
      <c r="G53" s="8"/>
      <c r="H53" s="11">
        <v>717502</v>
      </c>
      <c r="I53" s="11">
        <v>978235</v>
      </c>
      <c r="J53" s="11">
        <v>522469</v>
      </c>
      <c r="K53" s="11">
        <f>SUM(H53:I53:J53)</f>
        <v>2218206</v>
      </c>
      <c r="L53" s="11">
        <v>0</v>
      </c>
    </row>
    <row r="54" spans="1:12" ht="12.75">
      <c r="A54" s="3">
        <v>45</v>
      </c>
      <c r="B54" s="44" t="s">
        <v>45</v>
      </c>
      <c r="C54" s="45"/>
      <c r="D54" s="45"/>
      <c r="E54" s="45"/>
      <c r="F54" s="5">
        <v>2151100</v>
      </c>
      <c r="G54" s="8"/>
      <c r="H54" s="11"/>
      <c r="I54" s="11">
        <v>1344975</v>
      </c>
      <c r="J54" s="11">
        <v>727573</v>
      </c>
      <c r="K54" s="11">
        <f>SUM(H54:I54:J54)</f>
        <v>2072548</v>
      </c>
      <c r="L54" s="11">
        <v>0</v>
      </c>
    </row>
    <row r="55" spans="1:12" ht="12.75">
      <c r="A55" s="3">
        <v>46</v>
      </c>
      <c r="B55" s="44" t="s">
        <v>46</v>
      </c>
      <c r="C55" s="45"/>
      <c r="D55" s="45"/>
      <c r="E55" s="45"/>
      <c r="F55" s="5">
        <v>4742000</v>
      </c>
      <c r="G55" s="8"/>
      <c r="H55" s="11">
        <v>330000</v>
      </c>
      <c r="I55" s="11">
        <v>3912000</v>
      </c>
      <c r="J55" s="11">
        <v>500000</v>
      </c>
      <c r="K55" s="11">
        <f>SUM(H55:I55:J55)</f>
        <v>4742000</v>
      </c>
      <c r="L55" s="11">
        <v>0</v>
      </c>
    </row>
    <row r="56" spans="1:12" ht="12.75">
      <c r="A56" s="3">
        <v>47</v>
      </c>
      <c r="B56" s="44" t="s">
        <v>47</v>
      </c>
      <c r="C56" s="45"/>
      <c r="D56" s="45"/>
      <c r="E56" s="45"/>
      <c r="F56" s="5">
        <v>2526397</v>
      </c>
      <c r="G56" s="8"/>
      <c r="H56" s="11">
        <v>817331</v>
      </c>
      <c r="I56" s="11">
        <v>1472118</v>
      </c>
      <c r="J56" s="11"/>
      <c r="K56" s="11">
        <f>SUM(H56:I56:J56)</f>
        <v>2289449</v>
      </c>
      <c r="L56" s="11">
        <v>0</v>
      </c>
    </row>
    <row r="57" spans="1:13" ht="12.75">
      <c r="A57" s="3">
        <v>48</v>
      </c>
      <c r="B57" s="44" t="s">
        <v>104</v>
      </c>
      <c r="C57" s="45"/>
      <c r="D57" s="45"/>
      <c r="E57" s="45"/>
      <c r="F57" s="5">
        <v>1452200</v>
      </c>
      <c r="G57" s="8"/>
      <c r="H57" s="11">
        <v>538375</v>
      </c>
      <c r="I57" s="11">
        <v>264567</v>
      </c>
      <c r="J57" s="11">
        <v>432296</v>
      </c>
      <c r="K57" s="11">
        <f>SUM(H57:I57:J57)</f>
        <v>1235238</v>
      </c>
      <c r="L57" s="11">
        <v>0</v>
      </c>
      <c r="M57" s="35"/>
    </row>
    <row r="58" spans="1:12" ht="12.75">
      <c r="A58" s="3">
        <v>49</v>
      </c>
      <c r="B58" s="44" t="s">
        <v>48</v>
      </c>
      <c r="C58" s="44"/>
      <c r="D58" s="44"/>
      <c r="E58" s="44"/>
      <c r="F58" s="5">
        <v>2000000</v>
      </c>
      <c r="G58" s="8"/>
      <c r="H58" s="6"/>
      <c r="I58" s="11">
        <v>1360038</v>
      </c>
      <c r="J58" s="11">
        <v>381542</v>
      </c>
      <c r="K58" s="11">
        <f>SUM(H58:I58:J58)</f>
        <v>1741580</v>
      </c>
      <c r="L58" s="11">
        <v>0</v>
      </c>
    </row>
    <row r="59" spans="1:12" ht="12.75">
      <c r="A59" s="3">
        <v>50</v>
      </c>
      <c r="B59" s="44" t="s">
        <v>49</v>
      </c>
      <c r="C59" s="44"/>
      <c r="D59" s="44"/>
      <c r="E59" s="44"/>
      <c r="F59" s="5">
        <v>980200</v>
      </c>
      <c r="G59" s="8"/>
      <c r="H59" s="6"/>
      <c r="I59" s="11">
        <v>882180</v>
      </c>
      <c r="J59" s="11">
        <v>98020</v>
      </c>
      <c r="K59" s="11">
        <f>SUM(H59:I59:J59)</f>
        <v>980200</v>
      </c>
      <c r="L59" s="11">
        <v>0</v>
      </c>
    </row>
    <row r="60" spans="1:12" ht="12.75">
      <c r="A60" s="3">
        <v>51</v>
      </c>
      <c r="B60" s="44" t="s">
        <v>50</v>
      </c>
      <c r="C60" s="44"/>
      <c r="D60" s="44"/>
      <c r="E60" s="44"/>
      <c r="F60" s="5">
        <v>1607720</v>
      </c>
      <c r="G60" s="8"/>
      <c r="H60" s="6"/>
      <c r="I60" s="11">
        <v>732157</v>
      </c>
      <c r="J60" s="11">
        <v>633893</v>
      </c>
      <c r="K60" s="11">
        <f>SUM(H60:I60:J60)</f>
        <v>1366050</v>
      </c>
      <c r="L60" s="11">
        <v>0</v>
      </c>
    </row>
    <row r="61" spans="1:12" ht="12.75">
      <c r="A61" s="3">
        <v>52</v>
      </c>
      <c r="B61" s="44" t="s">
        <v>52</v>
      </c>
      <c r="C61" s="44"/>
      <c r="D61" s="44"/>
      <c r="E61" s="44"/>
      <c r="F61" s="5">
        <v>2400000</v>
      </c>
      <c r="G61" s="8"/>
      <c r="H61" s="6"/>
      <c r="I61" s="11">
        <v>2400000</v>
      </c>
      <c r="J61" s="11"/>
      <c r="K61" s="11">
        <f>SUM(H61:I61:J61)</f>
        <v>2400000</v>
      </c>
      <c r="L61" s="11">
        <v>0</v>
      </c>
    </row>
    <row r="62" spans="1:12" ht="12.75">
      <c r="A62" s="3">
        <v>53</v>
      </c>
      <c r="B62" s="44" t="s">
        <v>53</v>
      </c>
      <c r="C62" s="44"/>
      <c r="D62" s="44"/>
      <c r="E62" s="44"/>
      <c r="F62" s="5">
        <v>2195045</v>
      </c>
      <c r="G62" s="8"/>
      <c r="H62" s="6"/>
      <c r="I62" s="11">
        <v>1359194</v>
      </c>
      <c r="J62" s="11">
        <v>416659</v>
      </c>
      <c r="K62" s="11">
        <f>SUM(H62:I62:J62)</f>
        <v>1775853</v>
      </c>
      <c r="L62" s="11">
        <v>0</v>
      </c>
    </row>
    <row r="63" spans="1:12" ht="12.75">
      <c r="A63" s="3">
        <v>54</v>
      </c>
      <c r="B63" s="44" t="s">
        <v>25</v>
      </c>
      <c r="C63" s="44"/>
      <c r="D63" s="44"/>
      <c r="E63" s="44"/>
      <c r="F63" s="5">
        <v>2130000</v>
      </c>
      <c r="G63" s="8"/>
      <c r="H63" s="6"/>
      <c r="I63" s="11">
        <v>261750</v>
      </c>
      <c r="J63" s="11">
        <v>1261470</v>
      </c>
      <c r="K63" s="11">
        <f>SUM(H63:I63:J63)</f>
        <v>1523220</v>
      </c>
      <c r="L63" s="11">
        <v>0</v>
      </c>
    </row>
    <row r="64" spans="1:12" ht="12.75">
      <c r="A64" s="3">
        <v>55</v>
      </c>
      <c r="B64" s="44" t="s">
        <v>54</v>
      </c>
      <c r="C64" s="44"/>
      <c r="D64" s="44"/>
      <c r="E64" s="44"/>
      <c r="F64" s="5">
        <v>1000000</v>
      </c>
      <c r="G64" s="8"/>
      <c r="H64" s="6"/>
      <c r="I64" s="11">
        <v>657964</v>
      </c>
      <c r="J64" s="11">
        <v>312039</v>
      </c>
      <c r="K64" s="11">
        <f>SUM(H64:I64:J64)</f>
        <v>970003</v>
      </c>
      <c r="L64" s="11">
        <v>0</v>
      </c>
    </row>
    <row r="65" spans="1:12" ht="12.75">
      <c r="A65" s="3">
        <v>56</v>
      </c>
      <c r="B65" s="44" t="s">
        <v>55</v>
      </c>
      <c r="C65" s="44"/>
      <c r="D65" s="44"/>
      <c r="E65" s="44"/>
      <c r="F65" s="5">
        <v>2818000</v>
      </c>
      <c r="G65" s="38"/>
      <c r="H65" s="6"/>
      <c r="I65" s="11">
        <v>2798000</v>
      </c>
      <c r="J65" s="11"/>
      <c r="K65" s="11">
        <f>SUM(H65:I65:J65)</f>
        <v>2798000</v>
      </c>
      <c r="L65" s="11">
        <v>0</v>
      </c>
    </row>
    <row r="66" spans="1:12" ht="12.75">
      <c r="A66" s="3">
        <v>57</v>
      </c>
      <c r="B66" s="44" t="s">
        <v>56</v>
      </c>
      <c r="C66" s="44"/>
      <c r="D66" s="44"/>
      <c r="E66" s="44"/>
      <c r="F66" s="5">
        <v>3000000</v>
      </c>
      <c r="G66" s="8"/>
      <c r="H66" s="6"/>
      <c r="I66" s="11">
        <v>3000000</v>
      </c>
      <c r="J66" s="11"/>
      <c r="K66" s="11">
        <f>SUM(H66:I66:J66)</f>
        <v>3000000</v>
      </c>
      <c r="L66" s="11">
        <v>0</v>
      </c>
    </row>
    <row r="67" spans="1:12" ht="12.75">
      <c r="A67" s="42" t="s">
        <v>58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3"/>
    </row>
    <row r="68" spans="1:12" ht="12.75">
      <c r="A68" s="3">
        <v>58</v>
      </c>
      <c r="B68" s="44" t="s">
        <v>59</v>
      </c>
      <c r="C68" s="44"/>
      <c r="D68" s="44"/>
      <c r="E68" s="44"/>
      <c r="F68" s="5">
        <v>1499769</v>
      </c>
      <c r="G68" s="8"/>
      <c r="H68" s="6"/>
      <c r="I68" s="11">
        <v>1202760</v>
      </c>
      <c r="J68" s="11">
        <v>139210</v>
      </c>
      <c r="K68" s="11">
        <f aca="true" t="shared" si="0" ref="K68:K107">SUM(I68:J68)</f>
        <v>1341970</v>
      </c>
      <c r="L68" s="11">
        <v>0</v>
      </c>
    </row>
    <row r="69" spans="1:12" ht="12.75" customHeight="1">
      <c r="A69" s="3">
        <v>59</v>
      </c>
      <c r="B69" s="44" t="s">
        <v>60</v>
      </c>
      <c r="C69" s="44"/>
      <c r="D69" s="44"/>
      <c r="E69" s="44"/>
      <c r="F69" s="5">
        <v>2000000</v>
      </c>
      <c r="G69" s="8"/>
      <c r="H69" s="6"/>
      <c r="I69" s="11">
        <v>975000</v>
      </c>
      <c r="J69" s="11">
        <v>704257</v>
      </c>
      <c r="K69" s="11">
        <f t="shared" si="0"/>
        <v>1679257</v>
      </c>
      <c r="L69" s="11">
        <v>0</v>
      </c>
    </row>
    <row r="70" spans="1:12" ht="12.75">
      <c r="A70" s="3">
        <v>60</v>
      </c>
      <c r="B70" s="44" t="s">
        <v>61</v>
      </c>
      <c r="C70" s="44"/>
      <c r="D70" s="44"/>
      <c r="E70" s="44"/>
      <c r="F70" s="5">
        <v>1500000</v>
      </c>
      <c r="G70" s="8"/>
      <c r="H70" s="6"/>
      <c r="I70" s="11">
        <v>255000</v>
      </c>
      <c r="J70" s="11">
        <v>1036427</v>
      </c>
      <c r="K70" s="11">
        <f t="shared" si="0"/>
        <v>1291427</v>
      </c>
      <c r="L70" s="11">
        <v>0</v>
      </c>
    </row>
    <row r="71" spans="1:12" ht="12.75" customHeight="1">
      <c r="A71" s="3">
        <v>61</v>
      </c>
      <c r="B71" s="44" t="s">
        <v>62</v>
      </c>
      <c r="C71" s="44"/>
      <c r="D71" s="44"/>
      <c r="E71" s="44"/>
      <c r="F71" s="5">
        <v>2500000</v>
      </c>
      <c r="G71" s="8"/>
      <c r="H71" s="6"/>
      <c r="I71" s="11">
        <v>757029</v>
      </c>
      <c r="J71" s="11">
        <v>1350610</v>
      </c>
      <c r="K71" s="11">
        <f t="shared" si="0"/>
        <v>2107639</v>
      </c>
      <c r="L71" s="11">
        <v>50000</v>
      </c>
    </row>
    <row r="72" spans="1:12" ht="12.75">
      <c r="A72" s="3">
        <v>62</v>
      </c>
      <c r="B72" s="44" t="s">
        <v>63</v>
      </c>
      <c r="C72" s="44"/>
      <c r="D72" s="44"/>
      <c r="E72" s="44"/>
      <c r="F72" s="5">
        <v>245708</v>
      </c>
      <c r="G72" s="8"/>
      <c r="H72" s="6"/>
      <c r="I72" s="11">
        <v>206843</v>
      </c>
      <c r="J72" s="11">
        <v>13500</v>
      </c>
      <c r="K72" s="11">
        <f t="shared" si="0"/>
        <v>220343</v>
      </c>
      <c r="L72" s="11">
        <v>0</v>
      </c>
    </row>
    <row r="73" spans="1:12" ht="12.75">
      <c r="A73" s="3">
        <v>63</v>
      </c>
      <c r="B73" s="44" t="s">
        <v>64</v>
      </c>
      <c r="C73" s="44"/>
      <c r="D73" s="44"/>
      <c r="E73" s="44"/>
      <c r="F73" s="5">
        <v>168697</v>
      </c>
      <c r="G73" s="8"/>
      <c r="H73" s="6"/>
      <c r="I73" s="11">
        <v>158287</v>
      </c>
      <c r="J73" s="11"/>
      <c r="K73" s="11">
        <f t="shared" si="0"/>
        <v>158287</v>
      </c>
      <c r="L73" s="11">
        <v>0</v>
      </c>
    </row>
    <row r="74" spans="1:12" ht="12.75">
      <c r="A74" s="3">
        <v>64</v>
      </c>
      <c r="B74" s="44" t="s">
        <v>65</v>
      </c>
      <c r="C74" s="44"/>
      <c r="D74" s="44"/>
      <c r="E74" s="44"/>
      <c r="F74" s="5">
        <v>1449077</v>
      </c>
      <c r="G74" s="8"/>
      <c r="H74" s="6"/>
      <c r="I74" s="11">
        <v>883983</v>
      </c>
      <c r="J74" s="11">
        <v>411105</v>
      </c>
      <c r="K74" s="11">
        <f t="shared" si="0"/>
        <v>1295088</v>
      </c>
      <c r="L74" s="11">
        <v>153989</v>
      </c>
    </row>
    <row r="75" spans="1:12" ht="12.75">
      <c r="A75" s="3">
        <v>65</v>
      </c>
      <c r="B75" s="44" t="s">
        <v>66</v>
      </c>
      <c r="C75" s="44"/>
      <c r="D75" s="44"/>
      <c r="E75" s="44"/>
      <c r="F75" s="5">
        <v>3000000</v>
      </c>
      <c r="G75" s="8"/>
      <c r="H75" s="6"/>
      <c r="I75" s="11">
        <v>737000</v>
      </c>
      <c r="J75" s="11">
        <v>1979707</v>
      </c>
      <c r="K75" s="11">
        <f t="shared" si="0"/>
        <v>2716707</v>
      </c>
      <c r="L75" s="11">
        <v>0</v>
      </c>
    </row>
    <row r="76" spans="1:12" ht="12.75">
      <c r="A76" s="3">
        <v>66</v>
      </c>
      <c r="B76" s="44" t="s">
        <v>67</v>
      </c>
      <c r="C76" s="44"/>
      <c r="D76" s="44"/>
      <c r="E76" s="44"/>
      <c r="F76" s="5">
        <v>1000000</v>
      </c>
      <c r="G76" s="8"/>
      <c r="H76" s="6"/>
      <c r="I76" s="11">
        <v>950000</v>
      </c>
      <c r="J76" s="11"/>
      <c r="K76" s="11">
        <f t="shared" si="0"/>
        <v>950000</v>
      </c>
      <c r="L76" s="11">
        <v>0</v>
      </c>
    </row>
    <row r="77" spans="1:12" ht="12.75">
      <c r="A77" s="3">
        <v>67</v>
      </c>
      <c r="B77" s="44" t="s">
        <v>102</v>
      </c>
      <c r="C77" s="44"/>
      <c r="D77" s="44"/>
      <c r="E77" s="44"/>
      <c r="F77" s="5">
        <v>956900</v>
      </c>
      <c r="G77" s="8"/>
      <c r="H77" s="6"/>
      <c r="I77" s="11">
        <v>451605</v>
      </c>
      <c r="J77" s="11">
        <v>426119</v>
      </c>
      <c r="K77" s="11">
        <f t="shared" si="0"/>
        <v>877724</v>
      </c>
      <c r="L77" s="11">
        <v>0</v>
      </c>
    </row>
    <row r="78" spans="1:12" ht="12.75">
      <c r="A78" s="3">
        <v>68</v>
      </c>
      <c r="B78" s="44" t="s">
        <v>68</v>
      </c>
      <c r="C78" s="44"/>
      <c r="D78" s="44"/>
      <c r="E78" s="44"/>
      <c r="F78" s="5">
        <v>600000</v>
      </c>
      <c r="G78" s="8"/>
      <c r="H78" s="6"/>
      <c r="I78" s="11">
        <v>144288</v>
      </c>
      <c r="J78" s="11">
        <v>230093</v>
      </c>
      <c r="K78" s="11">
        <f t="shared" si="0"/>
        <v>374381</v>
      </c>
      <c r="L78" s="11">
        <v>0</v>
      </c>
    </row>
    <row r="79" spans="1:12" ht="12.75">
      <c r="A79" s="3">
        <v>69</v>
      </c>
      <c r="B79" s="44" t="s">
        <v>69</v>
      </c>
      <c r="C79" s="44"/>
      <c r="D79" s="44"/>
      <c r="E79" s="44"/>
      <c r="F79" s="5">
        <v>3500000</v>
      </c>
      <c r="G79" s="8"/>
      <c r="H79" s="6"/>
      <c r="I79" s="11">
        <v>2020846</v>
      </c>
      <c r="J79" s="11">
        <v>1423647</v>
      </c>
      <c r="K79" s="11">
        <f t="shared" si="0"/>
        <v>3444493</v>
      </c>
      <c r="L79" s="11">
        <v>0</v>
      </c>
    </row>
    <row r="80" spans="1:12" ht="12.75">
      <c r="A80" s="3">
        <v>70</v>
      </c>
      <c r="B80" s="44" t="s">
        <v>105</v>
      </c>
      <c r="C80" s="44"/>
      <c r="D80" s="44"/>
      <c r="E80" s="44"/>
      <c r="F80" s="5">
        <v>1759794</v>
      </c>
      <c r="G80" s="8"/>
      <c r="H80" s="6"/>
      <c r="I80" s="11">
        <v>847447</v>
      </c>
      <c r="J80" s="11">
        <v>407790</v>
      </c>
      <c r="K80" s="11">
        <f t="shared" si="0"/>
        <v>1255237</v>
      </c>
      <c r="L80" s="11">
        <v>504557</v>
      </c>
    </row>
    <row r="81" spans="1:12" ht="12.75" customHeight="1">
      <c r="A81" s="3">
        <v>71</v>
      </c>
      <c r="B81" s="44" t="s">
        <v>70</v>
      </c>
      <c r="C81" s="44"/>
      <c r="D81" s="44"/>
      <c r="E81" s="44"/>
      <c r="F81" s="5">
        <v>3800000</v>
      </c>
      <c r="G81" s="8"/>
      <c r="H81" s="6"/>
      <c r="I81" s="11"/>
      <c r="J81" s="11">
        <v>2692394</v>
      </c>
      <c r="K81" s="11">
        <f t="shared" si="0"/>
        <v>2692394</v>
      </c>
      <c r="L81" s="11">
        <v>256000</v>
      </c>
    </row>
    <row r="82" spans="1:12" ht="12.75" customHeight="1">
      <c r="A82" s="3">
        <v>72</v>
      </c>
      <c r="B82" s="61" t="s">
        <v>114</v>
      </c>
      <c r="C82" s="61"/>
      <c r="D82" s="61"/>
      <c r="E82" s="34"/>
      <c r="F82" s="5"/>
      <c r="G82" s="8"/>
      <c r="H82" s="6"/>
      <c r="I82" s="11">
        <v>2366200</v>
      </c>
      <c r="J82" s="11"/>
      <c r="K82" s="11">
        <f t="shared" si="0"/>
        <v>2366200</v>
      </c>
      <c r="L82" s="11">
        <v>0</v>
      </c>
    </row>
    <row r="83" spans="1:12" ht="12.75">
      <c r="A83" s="3">
        <v>73</v>
      </c>
      <c r="B83" s="44" t="s">
        <v>71</v>
      </c>
      <c r="C83" s="44"/>
      <c r="D83" s="44"/>
      <c r="E83" s="44"/>
      <c r="F83" s="5">
        <v>808500</v>
      </c>
      <c r="G83" s="8"/>
      <c r="H83" s="6"/>
      <c r="I83" s="11">
        <v>404250</v>
      </c>
      <c r="J83" s="11">
        <v>320409</v>
      </c>
      <c r="K83" s="11">
        <f t="shared" si="0"/>
        <v>724659</v>
      </c>
      <c r="L83" s="11">
        <v>83841</v>
      </c>
    </row>
    <row r="84" spans="1:12" ht="12.75">
      <c r="A84" s="3">
        <v>74</v>
      </c>
      <c r="B84" s="44" t="s">
        <v>72</v>
      </c>
      <c r="C84" s="44"/>
      <c r="D84" s="44"/>
      <c r="E84" s="44"/>
      <c r="F84" s="5">
        <v>3997000</v>
      </c>
      <c r="G84" s="8"/>
      <c r="H84" s="6"/>
      <c r="I84" s="11">
        <v>935000</v>
      </c>
      <c r="J84" s="11">
        <v>1939057</v>
      </c>
      <c r="K84" s="11">
        <f t="shared" si="0"/>
        <v>2874057</v>
      </c>
      <c r="L84" s="11">
        <v>1122943</v>
      </c>
    </row>
    <row r="85" spans="1:12" ht="12.75">
      <c r="A85" s="3">
        <v>75</v>
      </c>
      <c r="B85" s="44" t="s">
        <v>103</v>
      </c>
      <c r="C85" s="44"/>
      <c r="D85" s="44"/>
      <c r="E85" s="44"/>
      <c r="F85" s="5">
        <v>536485</v>
      </c>
      <c r="G85" s="8"/>
      <c r="H85" s="6"/>
      <c r="I85" s="11">
        <v>175000</v>
      </c>
      <c r="J85" s="11">
        <v>206651</v>
      </c>
      <c r="K85" s="11">
        <f t="shared" si="0"/>
        <v>381651</v>
      </c>
      <c r="L85" s="11">
        <v>40460</v>
      </c>
    </row>
    <row r="86" spans="1:12" ht="12.75">
      <c r="A86" s="3">
        <v>76</v>
      </c>
      <c r="B86" s="44" t="s">
        <v>81</v>
      </c>
      <c r="C86" s="44"/>
      <c r="D86" s="44"/>
      <c r="E86" s="44"/>
      <c r="F86" s="5">
        <v>1996314</v>
      </c>
      <c r="G86" s="8"/>
      <c r="H86" s="6"/>
      <c r="I86" s="11">
        <v>53846</v>
      </c>
      <c r="J86" s="11">
        <v>1420895</v>
      </c>
      <c r="K86" s="11">
        <f t="shared" si="0"/>
        <v>1474741</v>
      </c>
      <c r="L86" s="11">
        <v>338690</v>
      </c>
    </row>
    <row r="87" spans="1:12" ht="12.75">
      <c r="A87" s="3">
        <v>77</v>
      </c>
      <c r="B87" s="44" t="s">
        <v>77</v>
      </c>
      <c r="C87" s="44"/>
      <c r="D87" s="44"/>
      <c r="E87" s="44"/>
      <c r="F87" s="5">
        <v>1604478</v>
      </c>
      <c r="G87" s="8"/>
      <c r="H87" s="6"/>
      <c r="I87" s="11">
        <v>134404</v>
      </c>
      <c r="J87" s="11">
        <v>1409452</v>
      </c>
      <c r="K87" s="11">
        <f t="shared" si="0"/>
        <v>1543856</v>
      </c>
      <c r="L87" s="11">
        <v>48470</v>
      </c>
    </row>
    <row r="88" spans="1:12" ht="12.75">
      <c r="A88" s="3">
        <v>78</v>
      </c>
      <c r="B88" s="44" t="s">
        <v>80</v>
      </c>
      <c r="C88" s="44"/>
      <c r="D88" s="44"/>
      <c r="E88" s="44"/>
      <c r="F88" s="5">
        <v>380000</v>
      </c>
      <c r="G88" s="8"/>
      <c r="H88" s="6"/>
      <c r="I88" s="11"/>
      <c r="J88" s="11">
        <v>379399</v>
      </c>
      <c r="K88" s="11">
        <f t="shared" si="0"/>
        <v>379399</v>
      </c>
      <c r="L88" s="11">
        <v>0</v>
      </c>
    </row>
    <row r="89" spans="1:12" ht="12.75">
      <c r="A89" s="3">
        <v>79</v>
      </c>
      <c r="B89" s="44" t="s">
        <v>106</v>
      </c>
      <c r="C89" s="44"/>
      <c r="D89" s="44"/>
      <c r="E89" s="44"/>
      <c r="F89" s="5">
        <v>5438846</v>
      </c>
      <c r="G89" s="8"/>
      <c r="H89" s="6"/>
      <c r="I89" s="11">
        <v>5350542</v>
      </c>
      <c r="J89" s="11"/>
      <c r="K89" s="11">
        <f t="shared" si="0"/>
        <v>5350542</v>
      </c>
      <c r="L89" s="11">
        <v>0</v>
      </c>
    </row>
    <row r="90" spans="1:12" ht="12.75">
      <c r="A90" s="3">
        <v>80</v>
      </c>
      <c r="B90" s="44" t="s">
        <v>78</v>
      </c>
      <c r="C90" s="44"/>
      <c r="D90" s="44"/>
      <c r="E90" s="44"/>
      <c r="F90" s="5">
        <v>2957153</v>
      </c>
      <c r="G90" s="8"/>
      <c r="H90" s="6"/>
      <c r="I90" s="11">
        <v>471644</v>
      </c>
      <c r="J90" s="11">
        <v>2476217</v>
      </c>
      <c r="K90" s="11">
        <f t="shared" si="0"/>
        <v>2947861</v>
      </c>
      <c r="L90" s="11">
        <v>0</v>
      </c>
    </row>
    <row r="91" spans="1:12" ht="12.75">
      <c r="A91" s="3">
        <v>81</v>
      </c>
      <c r="B91" s="44" t="s">
        <v>82</v>
      </c>
      <c r="C91" s="44"/>
      <c r="D91" s="44"/>
      <c r="E91" s="44"/>
      <c r="F91" s="5">
        <v>2463550</v>
      </c>
      <c r="G91" s="8"/>
      <c r="H91" s="6"/>
      <c r="I91" s="11">
        <v>739065</v>
      </c>
      <c r="J91" s="11"/>
      <c r="K91" s="11">
        <f t="shared" si="0"/>
        <v>739065</v>
      </c>
      <c r="L91" s="11">
        <v>1724485</v>
      </c>
    </row>
    <row r="92" spans="1:12" ht="12.75">
      <c r="A92" s="3">
        <v>82</v>
      </c>
      <c r="B92" s="44" t="s">
        <v>83</v>
      </c>
      <c r="C92" s="44"/>
      <c r="D92" s="44"/>
      <c r="E92" s="44"/>
      <c r="F92" s="5">
        <v>3808160</v>
      </c>
      <c r="G92" s="8"/>
      <c r="H92" s="6"/>
      <c r="I92" s="11"/>
      <c r="J92" s="11">
        <v>3374250.5</v>
      </c>
      <c r="K92" s="11">
        <f t="shared" si="0"/>
        <v>3374250.5</v>
      </c>
      <c r="L92" s="11">
        <v>433909</v>
      </c>
    </row>
    <row r="93" spans="1:12" ht="12.75">
      <c r="A93" s="3">
        <v>83</v>
      </c>
      <c r="B93" s="44" t="s">
        <v>84</v>
      </c>
      <c r="C93" s="44"/>
      <c r="D93" s="44"/>
      <c r="E93" s="44"/>
      <c r="F93" s="5">
        <v>589450</v>
      </c>
      <c r="G93" s="8"/>
      <c r="H93" s="6"/>
      <c r="I93" s="11"/>
      <c r="J93" s="11">
        <v>584439</v>
      </c>
      <c r="K93" s="11">
        <f t="shared" si="0"/>
        <v>584439</v>
      </c>
      <c r="L93" s="11">
        <v>0</v>
      </c>
    </row>
    <row r="94" spans="1:12" ht="12.75">
      <c r="A94" s="3">
        <v>84</v>
      </c>
      <c r="B94" s="44" t="s">
        <v>85</v>
      </c>
      <c r="C94" s="44"/>
      <c r="D94" s="44"/>
      <c r="E94" s="44"/>
      <c r="F94" s="5">
        <v>68600</v>
      </c>
      <c r="G94" s="8"/>
      <c r="H94" s="6"/>
      <c r="I94" s="11"/>
      <c r="J94" s="11"/>
      <c r="K94" s="11">
        <f t="shared" si="0"/>
        <v>0</v>
      </c>
      <c r="L94" s="11">
        <v>68600</v>
      </c>
    </row>
    <row r="95" spans="1:12" ht="12.75">
      <c r="A95" s="3">
        <v>85</v>
      </c>
      <c r="B95" s="44" t="s">
        <v>107</v>
      </c>
      <c r="C95" s="44"/>
      <c r="D95" s="44"/>
      <c r="E95" s="44"/>
      <c r="F95" s="5">
        <v>3631191</v>
      </c>
      <c r="G95" s="8"/>
      <c r="H95" s="6"/>
      <c r="I95" s="11"/>
      <c r="J95" s="11">
        <v>2813191.5</v>
      </c>
      <c r="K95" s="11">
        <f t="shared" si="0"/>
        <v>2813191.5</v>
      </c>
      <c r="L95" s="11">
        <v>817999</v>
      </c>
    </row>
    <row r="96" spans="1:12" ht="12.75">
      <c r="A96" s="3">
        <v>86</v>
      </c>
      <c r="B96" s="44" t="s">
        <v>108</v>
      </c>
      <c r="C96" s="44"/>
      <c r="D96" s="44"/>
      <c r="E96" s="44"/>
      <c r="F96" s="5">
        <v>328944</v>
      </c>
      <c r="G96" s="8"/>
      <c r="H96" s="6"/>
      <c r="I96" s="11"/>
      <c r="J96" s="11">
        <v>148944</v>
      </c>
      <c r="K96" s="11">
        <f t="shared" si="0"/>
        <v>148944</v>
      </c>
      <c r="L96" s="11">
        <v>0</v>
      </c>
    </row>
    <row r="97" spans="1:12" ht="12.75">
      <c r="A97" s="3">
        <v>87</v>
      </c>
      <c r="B97" s="44" t="s">
        <v>86</v>
      </c>
      <c r="C97" s="44"/>
      <c r="D97" s="44"/>
      <c r="E97" s="44"/>
      <c r="F97" s="5">
        <v>2113458</v>
      </c>
      <c r="G97" s="8"/>
      <c r="H97" s="6"/>
      <c r="I97" s="11"/>
      <c r="J97" s="11">
        <v>2108711</v>
      </c>
      <c r="K97" s="11">
        <f t="shared" si="0"/>
        <v>2108711</v>
      </c>
      <c r="L97" s="11">
        <v>0</v>
      </c>
    </row>
    <row r="98" spans="1:12" ht="12.75">
      <c r="A98" s="3">
        <v>88</v>
      </c>
      <c r="B98" s="44" t="s">
        <v>87</v>
      </c>
      <c r="C98" s="44"/>
      <c r="D98" s="44"/>
      <c r="E98" s="44"/>
      <c r="F98" s="5">
        <v>595590</v>
      </c>
      <c r="G98" s="8"/>
      <c r="H98" s="6"/>
      <c r="I98" s="11"/>
      <c r="J98" s="11">
        <v>390749</v>
      </c>
      <c r="K98" s="11">
        <f t="shared" si="0"/>
        <v>390749</v>
      </c>
      <c r="L98" s="11">
        <v>204841</v>
      </c>
    </row>
    <row r="99" spans="1:12" ht="12.75">
      <c r="A99" s="3">
        <v>89</v>
      </c>
      <c r="B99" s="44" t="s">
        <v>88</v>
      </c>
      <c r="C99" s="44"/>
      <c r="D99" s="44"/>
      <c r="E99" s="44"/>
      <c r="F99" s="5">
        <v>1814119</v>
      </c>
      <c r="G99" s="8"/>
      <c r="H99" s="6"/>
      <c r="I99" s="11"/>
      <c r="J99" s="11">
        <v>1318092</v>
      </c>
      <c r="K99" s="11">
        <f t="shared" si="0"/>
        <v>1318092</v>
      </c>
      <c r="L99" s="11">
        <v>496027</v>
      </c>
    </row>
    <row r="100" spans="1:12" ht="12.75">
      <c r="A100" s="3">
        <v>90</v>
      </c>
      <c r="B100" s="44" t="s">
        <v>109</v>
      </c>
      <c r="C100" s="44"/>
      <c r="D100" s="44"/>
      <c r="E100" s="44"/>
      <c r="F100" s="5">
        <v>2095250</v>
      </c>
      <c r="G100" s="8"/>
      <c r="H100" s="6"/>
      <c r="I100" s="11"/>
      <c r="J100" s="11">
        <v>491940</v>
      </c>
      <c r="K100" s="11">
        <f t="shared" si="0"/>
        <v>491940</v>
      </c>
      <c r="L100" s="11">
        <v>1603310</v>
      </c>
    </row>
    <row r="101" spans="1:12" ht="12.75">
      <c r="A101" s="3">
        <v>91</v>
      </c>
      <c r="B101" s="44" t="s">
        <v>110</v>
      </c>
      <c r="C101" s="44"/>
      <c r="D101" s="44"/>
      <c r="E101" s="44"/>
      <c r="F101" s="5">
        <v>2936533</v>
      </c>
      <c r="G101" s="8"/>
      <c r="H101" s="6"/>
      <c r="I101" s="11"/>
      <c r="J101" s="11">
        <v>2688767</v>
      </c>
      <c r="K101" s="11">
        <f t="shared" si="0"/>
        <v>2688767</v>
      </c>
      <c r="L101" s="11">
        <v>247766</v>
      </c>
    </row>
    <row r="102" spans="1:12" ht="12.75">
      <c r="A102" s="3">
        <v>92</v>
      </c>
      <c r="B102" s="44" t="s">
        <v>89</v>
      </c>
      <c r="C102" s="44"/>
      <c r="D102" s="44"/>
      <c r="E102" s="44"/>
      <c r="F102" s="5">
        <v>1999980</v>
      </c>
      <c r="G102" s="8"/>
      <c r="H102" s="6"/>
      <c r="I102" s="11"/>
      <c r="J102" s="11">
        <v>1319420</v>
      </c>
      <c r="K102" s="11">
        <f t="shared" si="0"/>
        <v>1319420</v>
      </c>
      <c r="L102" s="11">
        <v>680560</v>
      </c>
    </row>
    <row r="103" spans="1:12" ht="12.75">
      <c r="A103" s="3">
        <v>93</v>
      </c>
      <c r="B103" s="44" t="s">
        <v>90</v>
      </c>
      <c r="C103" s="44"/>
      <c r="D103" s="44"/>
      <c r="E103" s="44"/>
      <c r="F103" s="5">
        <v>5000000</v>
      </c>
      <c r="G103" s="8"/>
      <c r="H103" s="6"/>
      <c r="I103" s="11"/>
      <c r="J103" s="11">
        <v>4963420</v>
      </c>
      <c r="K103" s="11">
        <f t="shared" si="0"/>
        <v>4963420</v>
      </c>
      <c r="L103" s="11">
        <v>0</v>
      </c>
    </row>
    <row r="104" spans="1:12" ht="12.75">
      <c r="A104" s="3">
        <v>94</v>
      </c>
      <c r="B104" s="44" t="s">
        <v>91</v>
      </c>
      <c r="C104" s="44"/>
      <c r="D104" s="44"/>
      <c r="E104" s="44"/>
      <c r="F104" s="5">
        <v>3000000</v>
      </c>
      <c r="G104" s="8"/>
      <c r="H104" s="6"/>
      <c r="I104" s="11"/>
      <c r="J104" s="11">
        <v>2911713</v>
      </c>
      <c r="K104" s="11">
        <f t="shared" si="0"/>
        <v>2911713</v>
      </c>
      <c r="L104" s="11">
        <v>0</v>
      </c>
    </row>
    <row r="105" spans="1:12" ht="12.75">
      <c r="A105" s="3">
        <v>95</v>
      </c>
      <c r="B105" s="44" t="s">
        <v>92</v>
      </c>
      <c r="C105" s="44"/>
      <c r="D105" s="44"/>
      <c r="E105" s="44"/>
      <c r="F105" s="5">
        <v>1496871</v>
      </c>
      <c r="G105" s="8"/>
      <c r="H105" s="6"/>
      <c r="I105" s="11"/>
      <c r="J105" s="11">
        <v>940657</v>
      </c>
      <c r="K105" s="11">
        <f t="shared" si="0"/>
        <v>940657</v>
      </c>
      <c r="L105" s="11">
        <v>556214</v>
      </c>
    </row>
    <row r="106" spans="1:12" ht="12.75" customHeight="1">
      <c r="A106" s="3">
        <v>96</v>
      </c>
      <c r="B106" s="44" t="s">
        <v>93</v>
      </c>
      <c r="C106" s="44"/>
      <c r="D106" s="44"/>
      <c r="E106" s="44"/>
      <c r="F106" s="5">
        <v>2500000</v>
      </c>
      <c r="G106" s="8"/>
      <c r="H106" s="6"/>
      <c r="I106" s="11"/>
      <c r="J106" s="11">
        <v>2500000</v>
      </c>
      <c r="K106" s="11">
        <f t="shared" si="0"/>
        <v>2500000</v>
      </c>
      <c r="L106" s="11">
        <v>0</v>
      </c>
    </row>
    <row r="107" spans="1:12" ht="12.75" customHeight="1">
      <c r="A107" s="3">
        <v>97</v>
      </c>
      <c r="B107" s="44" t="s">
        <v>111</v>
      </c>
      <c r="C107" s="44"/>
      <c r="D107" s="44"/>
      <c r="E107" s="44"/>
      <c r="F107" s="5">
        <v>1000000</v>
      </c>
      <c r="G107" s="8"/>
      <c r="H107" s="6"/>
      <c r="I107" s="11"/>
      <c r="J107" s="11">
        <v>500000</v>
      </c>
      <c r="K107" s="11">
        <f t="shared" si="0"/>
        <v>500000</v>
      </c>
      <c r="L107" s="11">
        <v>500000</v>
      </c>
    </row>
    <row r="108" spans="1:12" ht="12.75">
      <c r="A108" s="42" t="s">
        <v>115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3"/>
    </row>
    <row r="109" spans="1:12" ht="12.75">
      <c r="A109" s="3">
        <v>98</v>
      </c>
      <c r="B109" s="44" t="s">
        <v>116</v>
      </c>
      <c r="C109" s="44"/>
      <c r="D109" s="44"/>
      <c r="E109" s="34"/>
      <c r="F109" s="5">
        <v>4987462</v>
      </c>
      <c r="G109" s="8"/>
      <c r="H109" s="6"/>
      <c r="I109" s="11"/>
      <c r="J109" s="11">
        <v>213600</v>
      </c>
      <c r="K109" s="11">
        <f>SUM(J109)</f>
        <v>213600</v>
      </c>
      <c r="L109" s="11">
        <v>4773862</v>
      </c>
    </row>
    <row r="110" spans="1:12" ht="12.75">
      <c r="A110" s="3">
        <v>99</v>
      </c>
      <c r="B110" s="44" t="s">
        <v>117</v>
      </c>
      <c r="C110" s="44"/>
      <c r="D110" s="44"/>
      <c r="E110" s="34"/>
      <c r="F110" s="5">
        <v>2792756</v>
      </c>
      <c r="G110" s="8"/>
      <c r="H110" s="6"/>
      <c r="I110" s="11"/>
      <c r="J110" s="11">
        <v>1477038</v>
      </c>
      <c r="K110" s="11">
        <f aca="true" t="shared" si="1" ref="K110:K115">SUM(J110)</f>
        <v>1477038</v>
      </c>
      <c r="L110" s="11">
        <v>1315718</v>
      </c>
    </row>
    <row r="111" spans="1:12" ht="12.75">
      <c r="A111" s="3">
        <v>100</v>
      </c>
      <c r="B111" s="44" t="s">
        <v>118</v>
      </c>
      <c r="C111" s="44"/>
      <c r="D111" s="44"/>
      <c r="E111" s="34"/>
      <c r="F111" s="5">
        <v>988200</v>
      </c>
      <c r="G111" s="8"/>
      <c r="H111" s="6"/>
      <c r="I111" s="11"/>
      <c r="J111" s="11">
        <v>988200</v>
      </c>
      <c r="K111" s="5">
        <f t="shared" si="1"/>
        <v>988200</v>
      </c>
      <c r="L111" s="11">
        <v>0</v>
      </c>
    </row>
    <row r="112" spans="1:12" ht="12.75">
      <c r="A112" s="3">
        <v>101</v>
      </c>
      <c r="B112" s="44" t="s">
        <v>119</v>
      </c>
      <c r="C112" s="44"/>
      <c r="D112" s="44"/>
      <c r="E112" s="34"/>
      <c r="F112" s="5">
        <v>3582195</v>
      </c>
      <c r="G112" s="8"/>
      <c r="H112" s="6"/>
      <c r="I112" s="11"/>
      <c r="J112" s="11">
        <v>3504074</v>
      </c>
      <c r="K112" s="11">
        <f t="shared" si="1"/>
        <v>3504074</v>
      </c>
      <c r="L112" s="11">
        <v>0</v>
      </c>
    </row>
    <row r="113" spans="1:12" ht="12.75">
      <c r="A113" s="3">
        <v>102</v>
      </c>
      <c r="B113" s="44" t="s">
        <v>120</v>
      </c>
      <c r="C113" s="44"/>
      <c r="D113" s="44"/>
      <c r="E113" s="34"/>
      <c r="F113" s="5">
        <v>1350262</v>
      </c>
      <c r="G113" s="8"/>
      <c r="H113" s="6"/>
      <c r="I113" s="11"/>
      <c r="J113" s="11">
        <v>1141967</v>
      </c>
      <c r="K113" s="11">
        <f t="shared" si="1"/>
        <v>1141967</v>
      </c>
      <c r="L113" s="11">
        <v>208295</v>
      </c>
    </row>
    <row r="114" spans="1:12" ht="12.75">
      <c r="A114" s="3">
        <v>103</v>
      </c>
      <c r="B114" s="44" t="s">
        <v>128</v>
      </c>
      <c r="C114" s="44"/>
      <c r="D114" s="44"/>
      <c r="E114" s="34"/>
      <c r="F114" s="5">
        <v>1397929</v>
      </c>
      <c r="G114" s="8"/>
      <c r="H114" s="6"/>
      <c r="I114" s="11"/>
      <c r="J114" s="11">
        <v>1359943</v>
      </c>
      <c r="K114" s="11">
        <f t="shared" si="1"/>
        <v>1359943</v>
      </c>
      <c r="L114" s="11">
        <v>37986</v>
      </c>
    </row>
    <row r="115" spans="1:12" ht="12.75">
      <c r="A115" s="3">
        <v>104</v>
      </c>
      <c r="B115" s="44" t="s">
        <v>129</v>
      </c>
      <c r="C115" s="44"/>
      <c r="D115" s="44"/>
      <c r="E115" s="34"/>
      <c r="F115" s="5">
        <v>2000000</v>
      </c>
      <c r="G115" s="8"/>
      <c r="H115" s="6"/>
      <c r="I115" s="11"/>
      <c r="J115" s="11">
        <v>1313678</v>
      </c>
      <c r="K115" s="11">
        <f t="shared" si="1"/>
        <v>1313678</v>
      </c>
      <c r="L115" s="11">
        <v>686322</v>
      </c>
    </row>
    <row r="116" spans="1:12" ht="12.75">
      <c r="A116" s="3">
        <v>105</v>
      </c>
      <c r="B116" s="44" t="s">
        <v>130</v>
      </c>
      <c r="C116" s="44"/>
      <c r="D116" s="44"/>
      <c r="E116" s="34"/>
      <c r="F116" s="5">
        <v>1497700</v>
      </c>
      <c r="G116" s="8"/>
      <c r="H116" s="6"/>
      <c r="I116" s="11"/>
      <c r="J116" s="11"/>
      <c r="K116" s="11">
        <v>0</v>
      </c>
      <c r="L116" s="11">
        <v>1497700</v>
      </c>
    </row>
    <row r="117" spans="1:12" ht="12.75">
      <c r="A117" s="3">
        <v>106</v>
      </c>
      <c r="B117" s="44" t="s">
        <v>131</v>
      </c>
      <c r="C117" s="44"/>
      <c r="D117" s="44"/>
      <c r="E117" s="34"/>
      <c r="F117" s="5">
        <v>2490186</v>
      </c>
      <c r="G117" s="8"/>
      <c r="H117" s="6"/>
      <c r="I117" s="11"/>
      <c r="J117" s="11">
        <v>220000</v>
      </c>
      <c r="K117" s="11">
        <f aca="true" t="shared" si="2" ref="K117:K136">SUM(J117)</f>
        <v>220000</v>
      </c>
      <c r="L117" s="11">
        <v>2270186</v>
      </c>
    </row>
    <row r="118" spans="1:12" ht="12.75">
      <c r="A118" s="3">
        <v>107</v>
      </c>
      <c r="B118" s="44" t="s">
        <v>132</v>
      </c>
      <c r="C118" s="44"/>
      <c r="D118" s="44"/>
      <c r="E118" s="34"/>
      <c r="F118" s="5">
        <v>3621035</v>
      </c>
      <c r="G118" s="8"/>
      <c r="H118" s="6"/>
      <c r="I118" s="11"/>
      <c r="J118" s="11">
        <v>159600</v>
      </c>
      <c r="K118" s="11">
        <f t="shared" si="2"/>
        <v>159600</v>
      </c>
      <c r="L118" s="11">
        <v>3461435</v>
      </c>
    </row>
    <row r="119" spans="1:12" ht="12.75">
      <c r="A119" s="3">
        <v>108</v>
      </c>
      <c r="B119" s="44" t="s">
        <v>133</v>
      </c>
      <c r="C119" s="44"/>
      <c r="D119" s="44"/>
      <c r="E119" s="34"/>
      <c r="F119" s="5">
        <v>1500000</v>
      </c>
      <c r="G119" s="8"/>
      <c r="H119" s="6"/>
      <c r="I119" s="11"/>
      <c r="J119" s="11">
        <v>78483</v>
      </c>
      <c r="K119" s="11">
        <f t="shared" si="2"/>
        <v>78483</v>
      </c>
      <c r="L119" s="11">
        <v>1421517</v>
      </c>
    </row>
    <row r="120" spans="1:12" ht="12.75">
      <c r="A120" s="3">
        <v>109</v>
      </c>
      <c r="B120" s="44" t="s">
        <v>134</v>
      </c>
      <c r="C120" s="44"/>
      <c r="D120" s="44"/>
      <c r="E120" s="34"/>
      <c r="F120" s="5">
        <v>851799</v>
      </c>
      <c r="G120" s="8"/>
      <c r="H120" s="6"/>
      <c r="I120" s="11"/>
      <c r="J120" s="11">
        <v>342668.5</v>
      </c>
      <c r="K120" s="11">
        <f t="shared" si="2"/>
        <v>342668.5</v>
      </c>
      <c r="L120" s="11">
        <v>509130</v>
      </c>
    </row>
    <row r="121" spans="1:12" ht="12.75">
      <c r="A121" s="3">
        <v>110</v>
      </c>
      <c r="B121" s="44" t="s">
        <v>135</v>
      </c>
      <c r="C121" s="44"/>
      <c r="D121" s="44"/>
      <c r="E121" s="34"/>
      <c r="F121" s="5">
        <v>1734079</v>
      </c>
      <c r="G121" s="8"/>
      <c r="H121" s="6"/>
      <c r="I121" s="11"/>
      <c r="J121" s="11">
        <v>992825</v>
      </c>
      <c r="K121" s="11">
        <f t="shared" si="2"/>
        <v>992825</v>
      </c>
      <c r="L121" s="11">
        <v>741254</v>
      </c>
    </row>
    <row r="122" spans="1:12" ht="12.75">
      <c r="A122" s="3">
        <v>111</v>
      </c>
      <c r="B122" s="44" t="s">
        <v>136</v>
      </c>
      <c r="C122" s="44"/>
      <c r="D122" s="44"/>
      <c r="E122" s="34"/>
      <c r="F122" s="5">
        <v>1408980</v>
      </c>
      <c r="G122" s="8"/>
      <c r="H122" s="6"/>
      <c r="I122" s="11"/>
      <c r="J122" s="11">
        <v>78000</v>
      </c>
      <c r="K122" s="11">
        <f t="shared" si="2"/>
        <v>78000</v>
      </c>
      <c r="L122" s="11">
        <v>1330980</v>
      </c>
    </row>
    <row r="123" spans="1:12" ht="12.75">
      <c r="A123" s="3">
        <v>112</v>
      </c>
      <c r="B123" s="44" t="s">
        <v>137</v>
      </c>
      <c r="C123" s="44"/>
      <c r="D123" s="44"/>
      <c r="E123" s="34"/>
      <c r="F123" s="5">
        <v>1799144</v>
      </c>
      <c r="G123" s="8"/>
      <c r="H123" s="6"/>
      <c r="I123" s="11"/>
      <c r="J123" s="11"/>
      <c r="K123" s="11">
        <f t="shared" si="2"/>
        <v>0</v>
      </c>
      <c r="L123" s="11">
        <v>1799144</v>
      </c>
    </row>
    <row r="124" spans="1:12" ht="12.75">
      <c r="A124" s="3">
        <v>113</v>
      </c>
      <c r="B124" s="44" t="s">
        <v>138</v>
      </c>
      <c r="C124" s="44"/>
      <c r="D124" s="44"/>
      <c r="E124" s="34"/>
      <c r="F124" s="5">
        <v>1786000</v>
      </c>
      <c r="G124" s="8"/>
      <c r="H124" s="6"/>
      <c r="I124" s="11"/>
      <c r="J124" s="11">
        <v>535800</v>
      </c>
      <c r="K124" s="11">
        <f t="shared" si="2"/>
        <v>535800</v>
      </c>
      <c r="L124" s="11">
        <v>1250200</v>
      </c>
    </row>
    <row r="125" spans="1:12" ht="12.75">
      <c r="A125" s="3">
        <v>114</v>
      </c>
      <c r="B125" s="44" t="s">
        <v>139</v>
      </c>
      <c r="C125" s="44"/>
      <c r="D125" s="44"/>
      <c r="E125" s="34"/>
      <c r="F125" s="5">
        <v>1882748</v>
      </c>
      <c r="G125" s="8"/>
      <c r="H125" s="6"/>
      <c r="I125" s="11"/>
      <c r="J125" s="11"/>
      <c r="K125" s="11">
        <f t="shared" si="2"/>
        <v>0</v>
      </c>
      <c r="L125" s="11">
        <v>1882748</v>
      </c>
    </row>
    <row r="126" spans="1:12" ht="12.75">
      <c r="A126" s="3">
        <v>115</v>
      </c>
      <c r="B126" s="44" t="s">
        <v>140</v>
      </c>
      <c r="C126" s="44"/>
      <c r="D126" s="44"/>
      <c r="E126" s="34"/>
      <c r="F126" s="5">
        <v>2000000</v>
      </c>
      <c r="G126" s="8"/>
      <c r="H126" s="6"/>
      <c r="I126" s="11"/>
      <c r="J126" s="11">
        <v>57544</v>
      </c>
      <c r="K126" s="11">
        <f t="shared" si="2"/>
        <v>57544</v>
      </c>
      <c r="L126" s="11">
        <v>1942456</v>
      </c>
    </row>
    <row r="127" spans="1:12" ht="12.75">
      <c r="A127" s="3">
        <v>116</v>
      </c>
      <c r="B127" s="44" t="s">
        <v>141</v>
      </c>
      <c r="C127" s="44"/>
      <c r="D127" s="44"/>
      <c r="E127" s="34"/>
      <c r="F127" s="5">
        <v>916997</v>
      </c>
      <c r="G127" s="8"/>
      <c r="H127" s="6"/>
      <c r="I127" s="11"/>
      <c r="J127" s="11">
        <v>873967</v>
      </c>
      <c r="K127" s="11">
        <f t="shared" si="2"/>
        <v>873967</v>
      </c>
      <c r="L127" s="11">
        <v>0</v>
      </c>
    </row>
    <row r="128" spans="1:12" ht="12.75">
      <c r="A128" s="3">
        <v>117</v>
      </c>
      <c r="B128" s="44" t="s">
        <v>142</v>
      </c>
      <c r="C128" s="44"/>
      <c r="D128" s="44"/>
      <c r="E128" s="34"/>
      <c r="F128" s="5">
        <v>4004669</v>
      </c>
      <c r="G128" s="8"/>
      <c r="H128" s="6"/>
      <c r="I128" s="11"/>
      <c r="J128" s="11">
        <v>150000</v>
      </c>
      <c r="K128" s="11">
        <f t="shared" si="2"/>
        <v>150000</v>
      </c>
      <c r="L128" s="11">
        <v>3854669</v>
      </c>
    </row>
    <row r="129" spans="1:12" ht="12.75">
      <c r="A129" s="3">
        <v>118</v>
      </c>
      <c r="B129" s="44" t="s">
        <v>144</v>
      </c>
      <c r="C129" s="44"/>
      <c r="D129" s="44"/>
      <c r="E129" s="34"/>
      <c r="F129" s="5">
        <v>1921491</v>
      </c>
      <c r="G129" s="8"/>
      <c r="H129" s="6"/>
      <c r="I129" s="11"/>
      <c r="J129" s="11">
        <v>100000</v>
      </c>
      <c r="K129" s="11">
        <f t="shared" si="2"/>
        <v>100000</v>
      </c>
      <c r="L129" s="11">
        <v>1821491</v>
      </c>
    </row>
    <row r="130" spans="1:12" ht="12.75">
      <c r="A130" s="3">
        <v>119</v>
      </c>
      <c r="B130" s="44" t="s">
        <v>145</v>
      </c>
      <c r="C130" s="44"/>
      <c r="D130" s="44"/>
      <c r="E130" s="34"/>
      <c r="F130" s="5">
        <v>1498830</v>
      </c>
      <c r="G130" s="8"/>
      <c r="H130" s="6"/>
      <c r="I130" s="11"/>
      <c r="J130" s="11">
        <v>1498830</v>
      </c>
      <c r="K130" s="11">
        <f t="shared" si="2"/>
        <v>1498830</v>
      </c>
      <c r="L130" s="11">
        <v>0</v>
      </c>
    </row>
    <row r="131" spans="1:12" ht="12.75">
      <c r="A131" s="3">
        <v>120</v>
      </c>
      <c r="B131" s="44" t="s">
        <v>146</v>
      </c>
      <c r="C131" s="44"/>
      <c r="D131" s="44"/>
      <c r="E131" s="34"/>
      <c r="F131" s="5">
        <v>1200000</v>
      </c>
      <c r="G131" s="8"/>
      <c r="H131" s="6"/>
      <c r="I131" s="11"/>
      <c r="J131" s="11">
        <v>76850</v>
      </c>
      <c r="K131" s="11">
        <f t="shared" si="2"/>
        <v>76850</v>
      </c>
      <c r="L131" s="11">
        <v>1123150</v>
      </c>
    </row>
    <row r="132" spans="1:12" ht="12.75">
      <c r="A132" s="3">
        <v>121</v>
      </c>
      <c r="B132" s="44" t="s">
        <v>147</v>
      </c>
      <c r="C132" s="45"/>
      <c r="D132" s="45"/>
      <c r="E132" s="34"/>
      <c r="F132" s="5">
        <v>5000000</v>
      </c>
      <c r="G132" s="8"/>
      <c r="H132" s="6"/>
      <c r="I132" s="11"/>
      <c r="J132" s="11"/>
      <c r="K132" s="11">
        <f t="shared" si="2"/>
        <v>0</v>
      </c>
      <c r="L132" s="11">
        <v>5000000</v>
      </c>
    </row>
    <row r="133" spans="1:12" ht="12.75">
      <c r="A133" s="3">
        <v>122</v>
      </c>
      <c r="B133" s="44" t="s">
        <v>148</v>
      </c>
      <c r="C133" s="45"/>
      <c r="D133" s="45"/>
      <c r="E133" s="34"/>
      <c r="F133" s="5">
        <v>1199738</v>
      </c>
      <c r="G133" s="8"/>
      <c r="H133" s="6"/>
      <c r="I133" s="11"/>
      <c r="J133" s="11"/>
      <c r="K133" s="11">
        <f t="shared" si="2"/>
        <v>0</v>
      </c>
      <c r="L133" s="11">
        <v>1199738</v>
      </c>
    </row>
    <row r="134" spans="1:12" ht="12.75">
      <c r="A134" s="3">
        <v>123</v>
      </c>
      <c r="B134" s="44" t="s">
        <v>155</v>
      </c>
      <c r="C134" s="45"/>
      <c r="D134" s="45"/>
      <c r="E134" s="34"/>
      <c r="F134" s="5">
        <v>2000000</v>
      </c>
      <c r="G134" s="8"/>
      <c r="H134" s="6"/>
      <c r="I134" s="11"/>
      <c r="J134" s="11"/>
      <c r="K134" s="11">
        <f t="shared" si="2"/>
        <v>0</v>
      </c>
      <c r="L134" s="11">
        <v>2000000</v>
      </c>
    </row>
    <row r="135" spans="1:12" ht="12.75">
      <c r="A135" s="3">
        <v>124</v>
      </c>
      <c r="B135" s="44" t="s">
        <v>149</v>
      </c>
      <c r="C135" s="45"/>
      <c r="D135" s="45"/>
      <c r="E135" s="34"/>
      <c r="F135" s="5">
        <v>2900000</v>
      </c>
      <c r="G135" s="8"/>
      <c r="H135" s="6"/>
      <c r="I135" s="11"/>
      <c r="J135" s="11"/>
      <c r="K135" s="11">
        <f t="shared" si="2"/>
        <v>0</v>
      </c>
      <c r="L135" s="11">
        <v>2900000</v>
      </c>
    </row>
    <row r="136" spans="1:12" ht="12.75">
      <c r="A136" s="3">
        <v>125</v>
      </c>
      <c r="B136" s="44" t="s">
        <v>150</v>
      </c>
      <c r="C136" s="45"/>
      <c r="D136" s="45"/>
      <c r="E136" s="34"/>
      <c r="F136" s="5">
        <v>2900000</v>
      </c>
      <c r="G136" s="8"/>
      <c r="H136" s="6"/>
      <c r="I136" s="11"/>
      <c r="J136" s="11"/>
      <c r="K136" s="11">
        <f t="shared" si="2"/>
        <v>0</v>
      </c>
      <c r="L136" s="11">
        <v>2900000</v>
      </c>
    </row>
    <row r="137" spans="1:12" ht="12.75">
      <c r="A137" s="3">
        <v>126</v>
      </c>
      <c r="B137" s="44" t="s">
        <v>152</v>
      </c>
      <c r="C137" s="45"/>
      <c r="D137" s="45"/>
      <c r="E137" s="34"/>
      <c r="F137" s="33">
        <v>500000</v>
      </c>
      <c r="G137" s="17"/>
      <c r="H137" s="17"/>
      <c r="I137" s="17"/>
      <c r="J137" s="9">
        <v>42473</v>
      </c>
      <c r="K137" s="17"/>
      <c r="L137" s="9">
        <v>457527</v>
      </c>
    </row>
    <row r="138" spans="1:12" ht="12.75">
      <c r="A138" s="3">
        <v>127</v>
      </c>
      <c r="B138" s="44" t="s">
        <v>156</v>
      </c>
      <c r="C138" s="45"/>
      <c r="D138" s="45"/>
      <c r="E138" s="34"/>
      <c r="F138" s="33">
        <v>500000</v>
      </c>
      <c r="G138" s="17"/>
      <c r="H138" s="17"/>
      <c r="I138" s="17"/>
      <c r="J138" s="9"/>
      <c r="K138" s="17"/>
      <c r="L138" s="9">
        <v>500000</v>
      </c>
    </row>
    <row r="139" spans="1:12" ht="12.75">
      <c r="A139" s="3">
        <v>128</v>
      </c>
      <c r="B139" s="44" t="s">
        <v>154</v>
      </c>
      <c r="C139" s="45"/>
      <c r="D139" s="45"/>
      <c r="E139" s="34"/>
      <c r="F139" s="33">
        <v>1007000</v>
      </c>
      <c r="G139" s="17"/>
      <c r="H139" s="17"/>
      <c r="I139" s="17"/>
      <c r="J139" s="9"/>
      <c r="K139" s="17"/>
      <c r="L139" s="9">
        <v>1007000</v>
      </c>
    </row>
    <row r="140" spans="1:12" ht="12.75">
      <c r="A140" s="3">
        <v>129</v>
      </c>
      <c r="B140" s="44" t="s">
        <v>157</v>
      </c>
      <c r="C140" s="45"/>
      <c r="D140" s="45"/>
      <c r="E140" s="34"/>
      <c r="F140" s="33">
        <v>1500000</v>
      </c>
      <c r="G140" s="17"/>
      <c r="H140" s="17"/>
      <c r="I140" s="17"/>
      <c r="J140" s="9"/>
      <c r="K140" s="17"/>
      <c r="L140" s="9">
        <v>1500000</v>
      </c>
    </row>
    <row r="141" spans="1:12" ht="12.75">
      <c r="A141" s="3">
        <v>130</v>
      </c>
      <c r="B141" s="44" t="s">
        <v>158</v>
      </c>
      <c r="C141" s="45"/>
      <c r="D141" s="45"/>
      <c r="E141" s="34"/>
      <c r="F141" s="33">
        <v>2000000</v>
      </c>
      <c r="G141" s="17"/>
      <c r="H141" s="17"/>
      <c r="I141" s="17"/>
      <c r="J141" s="9"/>
      <c r="K141" s="17"/>
      <c r="L141" s="9">
        <v>2000000</v>
      </c>
    </row>
    <row r="142" spans="1:12" ht="12.75">
      <c r="A142" s="3">
        <v>131</v>
      </c>
      <c r="B142" s="44" t="s">
        <v>159</v>
      </c>
      <c r="C142" s="45"/>
      <c r="D142" s="45"/>
      <c r="E142" s="34"/>
      <c r="F142" s="33">
        <v>950000</v>
      </c>
      <c r="G142" s="17"/>
      <c r="H142" s="17"/>
      <c r="I142" s="17"/>
      <c r="J142" s="9"/>
      <c r="K142" s="17"/>
      <c r="L142" s="9">
        <v>950000</v>
      </c>
    </row>
    <row r="143" spans="1:12" ht="12.75">
      <c r="A143" s="3">
        <v>132</v>
      </c>
      <c r="B143" s="44" t="s">
        <v>160</v>
      </c>
      <c r="C143" s="45"/>
      <c r="D143" s="45"/>
      <c r="E143" s="34"/>
      <c r="F143" s="33">
        <v>1000000</v>
      </c>
      <c r="G143" s="17"/>
      <c r="H143" s="17"/>
      <c r="I143" s="17"/>
      <c r="J143" s="9"/>
      <c r="K143" s="17"/>
      <c r="L143" s="9">
        <v>1000000</v>
      </c>
    </row>
    <row r="144" spans="1:12" ht="12.75">
      <c r="A144" s="3">
        <v>133</v>
      </c>
      <c r="B144" s="44" t="s">
        <v>161</v>
      </c>
      <c r="C144" s="45"/>
      <c r="D144" s="45"/>
      <c r="E144" s="34"/>
      <c r="F144" s="33">
        <v>2000000</v>
      </c>
      <c r="G144" s="17"/>
      <c r="H144" s="17"/>
      <c r="I144" s="17"/>
      <c r="J144" s="9"/>
      <c r="K144" s="17"/>
      <c r="L144" s="9">
        <v>2000000</v>
      </c>
    </row>
    <row r="145" spans="1:12" ht="12.75">
      <c r="A145" s="50" t="s">
        <v>94</v>
      </c>
      <c r="B145" s="50"/>
      <c r="C145" s="50"/>
      <c r="D145" s="50"/>
      <c r="E145" s="50"/>
      <c r="F145" s="7">
        <f>SUM(F8:F144)</f>
        <v>256146427</v>
      </c>
      <c r="G145" s="7">
        <f>SUM(G8:G144)</f>
        <v>18392869.15</v>
      </c>
      <c r="H145" s="13">
        <f>SUM(H8:H144)</f>
        <v>40613156.6</v>
      </c>
      <c r="I145" s="13">
        <f>SUM(I8:I144)</f>
        <v>55219925</v>
      </c>
      <c r="J145" s="13">
        <f>SUM(J8:J144)</f>
        <v>67149679.1</v>
      </c>
      <c r="K145" s="7">
        <f>SUM(G145:H145:I145:J145)</f>
        <v>181375629.85</v>
      </c>
      <c r="L145" s="13">
        <f>SUM(L8:L144)</f>
        <v>65510969</v>
      </c>
    </row>
    <row r="146" spans="10:24" ht="24.75" customHeight="1">
      <c r="J146" s="32"/>
      <c r="K146" s="32"/>
      <c r="L146" s="1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</row>
    <row r="147" spans="1:11" ht="12.75">
      <c r="A147" s="49" t="s">
        <v>73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</row>
    <row r="148" spans="1:11" ht="39.75" customHeight="1">
      <c r="A148" s="15" t="s">
        <v>121</v>
      </c>
      <c r="B148" s="48" t="s">
        <v>0</v>
      </c>
      <c r="C148" s="48"/>
      <c r="D148" s="48"/>
      <c r="E148" s="48"/>
      <c r="F148" s="17"/>
      <c r="G148" s="17"/>
      <c r="H148" s="17"/>
      <c r="I148" s="15"/>
      <c r="J148" s="15" t="s">
        <v>125</v>
      </c>
      <c r="K148" s="16" t="s">
        <v>3</v>
      </c>
    </row>
    <row r="149" spans="1:11" ht="12.75">
      <c r="A149" s="18">
        <v>2</v>
      </c>
      <c r="B149" s="45" t="s">
        <v>6</v>
      </c>
      <c r="C149" s="45"/>
      <c r="D149" s="45"/>
      <c r="E149" s="45"/>
      <c r="F149" s="17"/>
      <c r="G149" s="17"/>
      <c r="H149" s="17"/>
      <c r="I149" s="9"/>
      <c r="J149" s="9">
        <v>50000</v>
      </c>
      <c r="K149" s="9">
        <v>50000</v>
      </c>
    </row>
    <row r="150" spans="1:11" ht="12.75">
      <c r="A150" s="18">
        <v>33</v>
      </c>
      <c r="B150" s="46" t="s">
        <v>37</v>
      </c>
      <c r="C150" s="47"/>
      <c r="D150" s="47"/>
      <c r="E150" s="26"/>
      <c r="F150" s="17"/>
      <c r="G150" s="17"/>
      <c r="H150" s="17"/>
      <c r="I150" s="9"/>
      <c r="J150" s="9">
        <v>8104</v>
      </c>
      <c r="K150" s="9">
        <v>8104</v>
      </c>
    </row>
    <row r="151" spans="1:11" ht="12.75">
      <c r="A151" s="18">
        <v>35</v>
      </c>
      <c r="B151" s="46" t="s">
        <v>143</v>
      </c>
      <c r="C151" s="47"/>
      <c r="D151" s="47"/>
      <c r="E151" s="26"/>
      <c r="F151" s="17"/>
      <c r="G151" s="17"/>
      <c r="H151" s="17"/>
      <c r="I151" s="9"/>
      <c r="J151" s="9">
        <v>45120</v>
      </c>
      <c r="K151" s="9">
        <f aca="true" t="shared" si="3" ref="K151:K160">SUM(J151)</f>
        <v>45120</v>
      </c>
    </row>
    <row r="152" spans="1:11" ht="12.75">
      <c r="A152" s="18">
        <v>38</v>
      </c>
      <c r="B152" s="46" t="s">
        <v>41</v>
      </c>
      <c r="C152" s="47"/>
      <c r="D152" s="47"/>
      <c r="E152" s="26"/>
      <c r="F152" s="17"/>
      <c r="G152" s="17"/>
      <c r="H152" s="17"/>
      <c r="I152" s="9"/>
      <c r="J152" s="9">
        <v>179538</v>
      </c>
      <c r="K152" s="29">
        <f t="shared" si="3"/>
        <v>179538</v>
      </c>
    </row>
    <row r="153" spans="1:11" ht="12.75">
      <c r="A153" s="18">
        <v>44</v>
      </c>
      <c r="B153" s="46" t="s">
        <v>122</v>
      </c>
      <c r="C153" s="47"/>
      <c r="D153" s="47"/>
      <c r="E153" s="62"/>
      <c r="F153" s="17"/>
      <c r="G153" s="17"/>
      <c r="H153" s="17"/>
      <c r="I153" s="9"/>
      <c r="J153" s="9">
        <v>160000</v>
      </c>
      <c r="K153" s="9">
        <f t="shared" si="3"/>
        <v>160000</v>
      </c>
    </row>
    <row r="154" spans="1:11" ht="12.75">
      <c r="A154" s="18">
        <v>52</v>
      </c>
      <c r="B154" s="45" t="s">
        <v>52</v>
      </c>
      <c r="C154" s="45"/>
      <c r="D154" s="45"/>
      <c r="E154" s="45"/>
      <c r="F154" s="17"/>
      <c r="G154" s="17"/>
      <c r="H154" s="17"/>
      <c r="I154" s="9"/>
      <c r="J154" s="9">
        <v>95677</v>
      </c>
      <c r="K154" s="9">
        <f t="shared" si="3"/>
        <v>95677</v>
      </c>
    </row>
    <row r="155" spans="1:11" ht="12.75">
      <c r="A155" s="18">
        <v>53</v>
      </c>
      <c r="B155" s="45" t="s">
        <v>53</v>
      </c>
      <c r="C155" s="45"/>
      <c r="D155" s="45"/>
      <c r="E155" s="45"/>
      <c r="F155" s="17"/>
      <c r="G155" s="17"/>
      <c r="H155" s="17"/>
      <c r="I155" s="9"/>
      <c r="J155" s="9">
        <v>4470</v>
      </c>
      <c r="K155" s="9">
        <f t="shared" si="3"/>
        <v>4470</v>
      </c>
    </row>
    <row r="156" spans="1:12" ht="12.75">
      <c r="A156" s="18">
        <v>56</v>
      </c>
      <c r="B156" s="46" t="s">
        <v>55</v>
      </c>
      <c r="C156" s="47"/>
      <c r="D156" s="47"/>
      <c r="E156" s="62"/>
      <c r="F156" s="17"/>
      <c r="G156" s="17"/>
      <c r="H156" s="17"/>
      <c r="I156" s="9"/>
      <c r="J156" s="9">
        <v>33476</v>
      </c>
      <c r="K156" s="9">
        <f t="shared" si="3"/>
        <v>33476</v>
      </c>
      <c r="L156" s="12"/>
    </row>
    <row r="157" spans="1:12" ht="12.75">
      <c r="A157" s="18">
        <v>64</v>
      </c>
      <c r="B157" s="46" t="s">
        <v>65</v>
      </c>
      <c r="C157" s="47"/>
      <c r="D157" s="47"/>
      <c r="E157" s="26"/>
      <c r="F157" s="17"/>
      <c r="G157" s="17"/>
      <c r="H157" s="17"/>
      <c r="I157" s="9"/>
      <c r="J157" s="9">
        <v>44500</v>
      </c>
      <c r="K157" s="9">
        <f t="shared" si="3"/>
        <v>44500</v>
      </c>
      <c r="L157" s="12"/>
    </row>
    <row r="158" spans="1:12" ht="12.75">
      <c r="A158" s="18">
        <v>73</v>
      </c>
      <c r="B158" s="46" t="s">
        <v>71</v>
      </c>
      <c r="C158" s="47"/>
      <c r="D158" s="47"/>
      <c r="E158" s="26"/>
      <c r="F158" s="17"/>
      <c r="G158" s="17"/>
      <c r="H158" s="17"/>
      <c r="I158" s="9"/>
      <c r="J158" s="9">
        <v>21500</v>
      </c>
      <c r="K158" s="9">
        <f t="shared" si="3"/>
        <v>21500</v>
      </c>
      <c r="L158" s="12"/>
    </row>
    <row r="159" spans="1:11" ht="12.75">
      <c r="A159" s="18">
        <v>79</v>
      </c>
      <c r="B159" s="45" t="s">
        <v>123</v>
      </c>
      <c r="C159" s="45"/>
      <c r="D159" s="45"/>
      <c r="E159" s="45"/>
      <c r="F159" s="17"/>
      <c r="G159" s="17"/>
      <c r="H159" s="17"/>
      <c r="I159" s="9"/>
      <c r="J159" s="9">
        <v>35</v>
      </c>
      <c r="K159" s="9">
        <f t="shared" si="3"/>
        <v>35</v>
      </c>
    </row>
    <row r="160" spans="1:11" ht="12.75" customHeight="1">
      <c r="A160" s="18">
        <v>70</v>
      </c>
      <c r="B160" s="46" t="s">
        <v>151</v>
      </c>
      <c r="C160" s="47"/>
      <c r="D160" s="47"/>
      <c r="E160" s="62"/>
      <c r="F160" s="17"/>
      <c r="G160" s="17"/>
      <c r="H160" s="17"/>
      <c r="I160" s="9"/>
      <c r="J160" s="9">
        <v>23494</v>
      </c>
      <c r="K160" s="9">
        <f t="shared" si="3"/>
        <v>23494</v>
      </c>
    </row>
    <row r="161" spans="1:11" ht="12.75" customHeight="1">
      <c r="A161" s="18"/>
      <c r="B161" s="31"/>
      <c r="C161" s="30"/>
      <c r="D161" s="30"/>
      <c r="E161" s="26"/>
      <c r="F161" s="17"/>
      <c r="G161" s="17"/>
      <c r="H161" s="17"/>
      <c r="I161" s="9"/>
      <c r="J161" s="9"/>
      <c r="K161" s="9"/>
    </row>
    <row r="162" spans="1:11" ht="12.75">
      <c r="A162" s="49" t="s">
        <v>74</v>
      </c>
      <c r="B162" s="49"/>
      <c r="C162" s="49"/>
      <c r="D162" s="49"/>
      <c r="E162" s="49"/>
      <c r="F162" s="17"/>
      <c r="G162" s="17"/>
      <c r="H162" s="17"/>
      <c r="I162" s="20"/>
      <c r="J162" s="20">
        <f>SUM(J149:J160)</f>
        <v>665914</v>
      </c>
      <c r="K162" s="20">
        <f>SUM(K149:K160)</f>
        <v>665914</v>
      </c>
    </row>
    <row r="163" spans="1:11" ht="12.75">
      <c r="A163" s="63" t="s">
        <v>79</v>
      </c>
      <c r="B163" s="64"/>
      <c r="C163" s="64"/>
      <c r="D163" s="64"/>
      <c r="E163" s="65"/>
      <c r="F163" s="17"/>
      <c r="G163" s="17"/>
      <c r="H163" s="17"/>
      <c r="I163" s="20"/>
      <c r="J163" s="20"/>
      <c r="K163" s="20">
        <v>2500000</v>
      </c>
    </row>
    <row r="164" spans="1:11" ht="12.75">
      <c r="A164" s="63" t="s">
        <v>124</v>
      </c>
      <c r="B164" s="64"/>
      <c r="C164" s="64"/>
      <c r="D164" s="64"/>
      <c r="E164" s="23"/>
      <c r="F164" s="17"/>
      <c r="G164" s="17"/>
      <c r="H164" s="17"/>
      <c r="I164" s="20"/>
      <c r="J164" s="20"/>
      <c r="K164" s="20">
        <v>60000000</v>
      </c>
    </row>
    <row r="165" spans="1:11" ht="12.75">
      <c r="A165" s="63" t="s">
        <v>95</v>
      </c>
      <c r="B165" s="64"/>
      <c r="C165" s="64"/>
      <c r="D165" s="64"/>
      <c r="E165" s="65"/>
      <c r="F165" s="17"/>
      <c r="G165" s="17"/>
      <c r="H165" s="17"/>
      <c r="I165" s="20"/>
      <c r="J165" s="20"/>
      <c r="K165" s="20">
        <v>0</v>
      </c>
    </row>
    <row r="166" spans="1:11" ht="12.75">
      <c r="A166" s="49" t="s">
        <v>75</v>
      </c>
      <c r="B166" s="49"/>
      <c r="C166" s="49"/>
      <c r="D166" s="49"/>
      <c r="E166" s="49"/>
      <c r="F166" s="17"/>
      <c r="G166" s="17"/>
      <c r="H166" s="17"/>
      <c r="I166" s="17"/>
      <c r="J166" s="17"/>
      <c r="K166" s="20">
        <v>1134549.02</v>
      </c>
    </row>
    <row r="167" spans="1:11" ht="12.75">
      <c r="A167" s="49" t="s">
        <v>76</v>
      </c>
      <c r="B167" s="49"/>
      <c r="C167" s="49"/>
      <c r="D167" s="49"/>
      <c r="E167" s="49"/>
      <c r="F167" s="17"/>
      <c r="G167" s="17"/>
      <c r="H167" s="17"/>
      <c r="I167" s="19"/>
      <c r="J167" s="22"/>
      <c r="K167" s="21">
        <f>SUM(K162:K166)</f>
        <v>64300463.02</v>
      </c>
    </row>
    <row r="168" ht="12.75">
      <c r="K168" s="14"/>
    </row>
    <row r="169" spans="1:11" ht="12.75" customHeight="1">
      <c r="A169" s="53" t="s">
        <v>153</v>
      </c>
      <c r="B169" s="53"/>
      <c r="C169" s="53"/>
      <c r="D169" s="53"/>
      <c r="E169" s="53"/>
      <c r="F169" s="53"/>
      <c r="J169" s="55">
        <v>93549089.38</v>
      </c>
      <c r="K169" s="52"/>
    </row>
    <row r="170" ht="12.75">
      <c r="K170" s="14"/>
    </row>
    <row r="171" spans="1:6" ht="12.75">
      <c r="A171" s="24"/>
      <c r="B171" s="24"/>
      <c r="C171" s="24"/>
      <c r="D171" s="24"/>
      <c r="E171" s="24"/>
      <c r="F171" s="24"/>
    </row>
    <row r="172" spans="1:11" ht="12.75" customHeight="1">
      <c r="A172" s="53" t="s">
        <v>126</v>
      </c>
      <c r="B172" s="54"/>
      <c r="C172" s="54"/>
      <c r="D172" s="54"/>
      <c r="E172" s="54"/>
      <c r="F172" s="54"/>
      <c r="J172" s="51">
        <v>65510969</v>
      </c>
      <c r="K172" s="52"/>
    </row>
    <row r="173" spans="1:11" ht="12.75" customHeight="1">
      <c r="A173" s="27"/>
      <c r="B173" s="25"/>
      <c r="C173" s="25"/>
      <c r="D173" s="25"/>
      <c r="E173" s="25"/>
      <c r="F173" s="25"/>
      <c r="J173" s="28"/>
      <c r="K173" s="28"/>
    </row>
    <row r="174" spans="1:11" ht="12.75">
      <c r="A174" s="53" t="s">
        <v>127</v>
      </c>
      <c r="B174" s="54"/>
      <c r="C174" s="54"/>
      <c r="D174" s="54"/>
      <c r="E174" s="54"/>
      <c r="F174" s="54"/>
      <c r="J174" s="55">
        <v>28038120.38</v>
      </c>
      <c r="K174" s="52"/>
    </row>
  </sheetData>
  <mergeCells count="167">
    <mergeCell ref="B128:D128"/>
    <mergeCell ref="B110:D110"/>
    <mergeCell ref="B136:D136"/>
    <mergeCell ref="B129:D129"/>
    <mergeCell ref="B120:D120"/>
    <mergeCell ref="B131:D131"/>
    <mergeCell ref="B121:D121"/>
    <mergeCell ref="B122:D122"/>
    <mergeCell ref="B123:D123"/>
    <mergeCell ref="B124:D124"/>
    <mergeCell ref="B125:D125"/>
    <mergeCell ref="A166:E166"/>
    <mergeCell ref="B126:D126"/>
    <mergeCell ref="B127:D127"/>
    <mergeCell ref="A162:E162"/>
    <mergeCell ref="B153:E153"/>
    <mergeCell ref="B152:D152"/>
    <mergeCell ref="B150:D150"/>
    <mergeCell ref="B151:D151"/>
    <mergeCell ref="B158:D158"/>
    <mergeCell ref="B118:D118"/>
    <mergeCell ref="B119:D119"/>
    <mergeCell ref="B113:D113"/>
    <mergeCell ref="B114:D114"/>
    <mergeCell ref="B115:D115"/>
    <mergeCell ref="B116:D116"/>
    <mergeCell ref="B117:D117"/>
    <mergeCell ref="B86:E86"/>
    <mergeCell ref="B111:D111"/>
    <mergeCell ref="A167:E167"/>
    <mergeCell ref="B155:E155"/>
    <mergeCell ref="B159:E159"/>
    <mergeCell ref="B160:E160"/>
    <mergeCell ref="B156:E156"/>
    <mergeCell ref="A163:E163"/>
    <mergeCell ref="A165:E165"/>
    <mergeCell ref="A164:D164"/>
    <mergeCell ref="B78:E78"/>
    <mergeCell ref="B83:E83"/>
    <mergeCell ref="B84:E84"/>
    <mergeCell ref="B79:E79"/>
    <mergeCell ref="B80:E80"/>
    <mergeCell ref="B81:E81"/>
    <mergeCell ref="B82:D82"/>
    <mergeCell ref="B63:E63"/>
    <mergeCell ref="B64:E64"/>
    <mergeCell ref="B65:E65"/>
    <mergeCell ref="B62:E62"/>
    <mergeCell ref="B61:E61"/>
    <mergeCell ref="B56:E56"/>
    <mergeCell ref="B57:E57"/>
    <mergeCell ref="B51:E51"/>
    <mergeCell ref="B60:E60"/>
    <mergeCell ref="B54:E54"/>
    <mergeCell ref="B55:E55"/>
    <mergeCell ref="B53:E53"/>
    <mergeCell ref="B58:E58"/>
    <mergeCell ref="B59:E59"/>
    <mergeCell ref="B40:E40"/>
    <mergeCell ref="B52:E52"/>
    <mergeCell ref="B45:E45"/>
    <mergeCell ref="B46:E46"/>
    <mergeCell ref="B47:E47"/>
    <mergeCell ref="B48:E48"/>
    <mergeCell ref="B49:E49"/>
    <mergeCell ref="B42:E42"/>
    <mergeCell ref="B43:E43"/>
    <mergeCell ref="B41:E41"/>
    <mergeCell ref="B39:E39"/>
    <mergeCell ref="B30:E30"/>
    <mergeCell ref="B33:E33"/>
    <mergeCell ref="B36:E36"/>
    <mergeCell ref="B37:E37"/>
    <mergeCell ref="A34:L34"/>
    <mergeCell ref="B19:E19"/>
    <mergeCell ref="B35:E35"/>
    <mergeCell ref="B38:E38"/>
    <mergeCell ref="B25:E25"/>
    <mergeCell ref="B20:E20"/>
    <mergeCell ref="B29:E29"/>
    <mergeCell ref="B23:E23"/>
    <mergeCell ref="B24:E24"/>
    <mergeCell ref="B28:E28"/>
    <mergeCell ref="B50:E50"/>
    <mergeCell ref="B15:E15"/>
    <mergeCell ref="B16:E16"/>
    <mergeCell ref="B31:E31"/>
    <mergeCell ref="B32:E32"/>
    <mergeCell ref="B26:E26"/>
    <mergeCell ref="B27:E27"/>
    <mergeCell ref="B17:E17"/>
    <mergeCell ref="B22:E22"/>
    <mergeCell ref="B18:E18"/>
    <mergeCell ref="B9:E9"/>
    <mergeCell ref="B10:E10"/>
    <mergeCell ref="B11:E11"/>
    <mergeCell ref="B70:E70"/>
    <mergeCell ref="B66:E66"/>
    <mergeCell ref="B12:E12"/>
    <mergeCell ref="B13:E13"/>
    <mergeCell ref="B14:E14"/>
    <mergeCell ref="B21:E21"/>
    <mergeCell ref="B44:E44"/>
    <mergeCell ref="B6:E6"/>
    <mergeCell ref="A7:K7"/>
    <mergeCell ref="B8:E8"/>
    <mergeCell ref="A5:L5"/>
    <mergeCell ref="B68:E68"/>
    <mergeCell ref="B69:E69"/>
    <mergeCell ref="B85:E85"/>
    <mergeCell ref="B71:E71"/>
    <mergeCell ref="B72:E72"/>
    <mergeCell ref="B73:E73"/>
    <mergeCell ref="B74:E74"/>
    <mergeCell ref="B75:E75"/>
    <mergeCell ref="B76:E76"/>
    <mergeCell ref="B77:E77"/>
    <mergeCell ref="B87:E87"/>
    <mergeCell ref="B88:E88"/>
    <mergeCell ref="B95:E95"/>
    <mergeCell ref="B91:E91"/>
    <mergeCell ref="B92:E92"/>
    <mergeCell ref="B89:E89"/>
    <mergeCell ref="B90:E90"/>
    <mergeCell ref="B93:E93"/>
    <mergeCell ref="B94:E94"/>
    <mergeCell ref="B105:E105"/>
    <mergeCell ref="B107:E107"/>
    <mergeCell ref="B109:D109"/>
    <mergeCell ref="B96:E96"/>
    <mergeCell ref="B99:E99"/>
    <mergeCell ref="B100:E100"/>
    <mergeCell ref="B102:E102"/>
    <mergeCell ref="B101:E101"/>
    <mergeCell ref="B97:E97"/>
    <mergeCell ref="B98:E98"/>
    <mergeCell ref="J172:K172"/>
    <mergeCell ref="A174:F174"/>
    <mergeCell ref="J174:K174"/>
    <mergeCell ref="A169:F169"/>
    <mergeCell ref="A172:F172"/>
    <mergeCell ref="J169:K169"/>
    <mergeCell ref="B157:D157"/>
    <mergeCell ref="B130:D130"/>
    <mergeCell ref="B148:E148"/>
    <mergeCell ref="B149:E149"/>
    <mergeCell ref="B154:E154"/>
    <mergeCell ref="A147:K147"/>
    <mergeCell ref="A145:E145"/>
    <mergeCell ref="B132:D132"/>
    <mergeCell ref="B133:D133"/>
    <mergeCell ref="B134:D134"/>
    <mergeCell ref="B144:D144"/>
    <mergeCell ref="B138:D138"/>
    <mergeCell ref="B139:D139"/>
    <mergeCell ref="B140:D140"/>
    <mergeCell ref="B141:D141"/>
    <mergeCell ref="A67:L67"/>
    <mergeCell ref="A108:L108"/>
    <mergeCell ref="B142:D142"/>
    <mergeCell ref="B143:D143"/>
    <mergeCell ref="B137:D137"/>
    <mergeCell ref="B135:D135"/>
    <mergeCell ref="B103:E103"/>
    <mergeCell ref="B104:E104"/>
    <mergeCell ref="B112:D112"/>
    <mergeCell ref="B106:E106"/>
  </mergeCells>
  <printOptions/>
  <pageMargins left="0.7874015748031497" right="0.7874015748031497" top="0.3937007874015748" bottom="0.4724409448818898" header="0.5118110236220472" footer="0.5118110236220472"/>
  <pageSetup horizontalDpi="600" verticalDpi="600" orientation="portrait" paperSize="9" scale="75" r:id="rId1"/>
  <rowBreaks count="1" manualBreakCount="1"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2006-03-01T10:11:41Z</cp:lastPrinted>
  <dcterms:created xsi:type="dcterms:W3CDTF">1997-01-24T11:07:25Z</dcterms:created>
  <dcterms:modified xsi:type="dcterms:W3CDTF">2006-03-16T06:31:37Z</dcterms:modified>
  <cp:category/>
  <cp:version/>
  <cp:contentType/>
  <cp:contentStatus/>
</cp:coreProperties>
</file>