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tabRatio="601" activeTab="0"/>
  </bookViews>
  <sheets>
    <sheet name="SFV - HB" sheetId="1" r:id="rId1"/>
    <sheet name="SFV - JI" sheetId="2" r:id="rId2"/>
    <sheet name="SFV - PE" sheetId="3" r:id="rId3"/>
    <sheet name="SFV - TR" sheetId="4" r:id="rId4"/>
    <sheet name="SFV - ZR" sheetId="5" r:id="rId5"/>
  </sheets>
  <definedNames>
    <definedName name="_xlnm.Print_Titles" localSheetId="0">'SFV - HB'!$3:$4</definedName>
    <definedName name="_xlnm.Print_Titles" localSheetId="1">'SFV - JI'!$3:$4</definedName>
    <definedName name="_xlnm.Print_Titles" localSheetId="2">'SFV - PE'!$3:$4</definedName>
    <definedName name="_xlnm.Print_Titles" localSheetId="3">'SFV - TR'!$3:$4</definedName>
    <definedName name="_xlnm.Print_Titles" localSheetId="4">'SFV - ZR'!$3:$4</definedName>
    <definedName name="_xlnm.Print_Area" localSheetId="0">'SFV - HB'!$A$1:$L$126</definedName>
    <definedName name="_xlnm.Print_Area" localSheetId="1">'SFV - JI'!$A$1:$L$127</definedName>
    <definedName name="_xlnm.Print_Area" localSheetId="2">'SFV - PE'!$A$1:$L$126</definedName>
    <definedName name="_xlnm.Print_Area" localSheetId="3">'SFV - TR'!$A$1:$L$177</definedName>
    <definedName name="_xlnm.Print_Area" localSheetId="4">'SFV - ZR'!$A$1:$L$176</definedName>
  </definedNames>
  <calcPr calcMode="manual" fullCalcOnLoad="1"/>
</workbook>
</file>

<file path=xl/comments2.xml><?xml version="1.0" encoding="utf-8"?>
<comments xmlns="http://schemas.openxmlformats.org/spreadsheetml/2006/main">
  <authors>
    <author>dolezalova</author>
  </authors>
  <commentList>
    <comment ref="B40" authorId="0">
      <text>
        <r>
          <rPr>
            <b/>
            <sz val="8"/>
            <rFont val="Tahoma"/>
            <family val="0"/>
          </rPr>
          <t xml:space="preserve">dolezalova:
</t>
        </r>
        <r>
          <rPr>
            <sz val="8"/>
            <rFont val="Tahoma"/>
            <family val="2"/>
          </rPr>
          <t>Vypočtená hodnota byla 677 164,- Kč + přebytek za celý kraj 645,- Kč</t>
        </r>
      </text>
    </comment>
    <comment ref="H40" authorId="0">
      <text>
        <r>
          <rPr>
            <b/>
            <sz val="8"/>
            <rFont val="Tahoma"/>
            <family val="0"/>
          </rPr>
          <t>dolezalova:</t>
        </r>
        <r>
          <rPr>
            <sz val="8"/>
            <rFont val="Tahoma"/>
            <family val="0"/>
          </rPr>
          <t xml:space="preserve">
Vypočtená hodnota 10 227 300,- + 500,- rozdíl za celý kraj</t>
        </r>
      </text>
    </comment>
    <comment ref="I40" authorId="0">
      <text>
        <r>
          <rPr>
            <b/>
            <sz val="8"/>
            <rFont val="Tahoma"/>
            <family val="0"/>
          </rPr>
          <t>dolezalova:</t>
        </r>
        <r>
          <rPr>
            <sz val="8"/>
            <rFont val="Tahoma"/>
            <family val="0"/>
          </rPr>
          <t xml:space="preserve">
vyšlo 3 766 980,- rozdíl za celý kraj 100,-</t>
        </r>
      </text>
    </comment>
  </commentList>
</comments>
</file>

<file path=xl/sharedStrings.xml><?xml version="1.0" encoding="utf-8"?>
<sst xmlns="http://schemas.openxmlformats.org/spreadsheetml/2006/main" count="781" uniqueCount="693">
  <si>
    <t>Celkem</t>
  </si>
  <si>
    <t>Bělá</t>
  </si>
  <si>
    <t>Dobrá Voda</t>
  </si>
  <si>
    <t>Kaliště</t>
  </si>
  <si>
    <t>Kámen</t>
  </si>
  <si>
    <t>Olešná</t>
  </si>
  <si>
    <t>Pavlov</t>
  </si>
  <si>
    <t>Pelhřimov</t>
  </si>
  <si>
    <t>Střítež</t>
  </si>
  <si>
    <t>Věžná</t>
  </si>
  <si>
    <t>Řečice</t>
  </si>
  <si>
    <t>Bačkov</t>
  </si>
  <si>
    <t>Bartoušov</t>
  </si>
  <si>
    <t>Bezděkov</t>
  </si>
  <si>
    <t>Bojiště</t>
  </si>
  <si>
    <t>Boňkov</t>
  </si>
  <si>
    <t>Borek</t>
  </si>
  <si>
    <t>Břevnice</t>
  </si>
  <si>
    <t>Chotěboř</t>
  </si>
  <si>
    <t>Chrtníč</t>
  </si>
  <si>
    <t>Chřenovice</t>
  </si>
  <si>
    <t>Dlouhá Ves</t>
  </si>
  <si>
    <t>Dolní Krupá</t>
  </si>
  <si>
    <t>Dolní Město</t>
  </si>
  <si>
    <t>Dolní Sokolovec</t>
  </si>
  <si>
    <t>Druhanov</t>
  </si>
  <si>
    <t>Čachotín</t>
  </si>
  <si>
    <t>Čečkovice</t>
  </si>
  <si>
    <t>Česká Bělá</t>
  </si>
  <si>
    <t>Číhošť</t>
  </si>
  <si>
    <t>Golčův Jeníkov</t>
  </si>
  <si>
    <t>Habry</t>
  </si>
  <si>
    <t>Havlíčkova Borová</t>
  </si>
  <si>
    <t>Havlíčkův Brod</t>
  </si>
  <si>
    <t>Herálec</t>
  </si>
  <si>
    <t>Heřmanice</t>
  </si>
  <si>
    <t>Hněvkovice</t>
  </si>
  <si>
    <t>Horní Krupá</t>
  </si>
  <si>
    <t>Horní Paseka</t>
  </si>
  <si>
    <t>Hradec</t>
  </si>
  <si>
    <t>Hurtova Lhota</t>
  </si>
  <si>
    <t>Jedlá</t>
  </si>
  <si>
    <t>Jeřišno</t>
  </si>
  <si>
    <t>Jilem</t>
  </si>
  <si>
    <t>Jitkov</t>
  </si>
  <si>
    <t>Kamenná Lhota</t>
  </si>
  <si>
    <t>Klokočov</t>
  </si>
  <si>
    <t>Knyk</t>
  </si>
  <si>
    <t>Kochánov</t>
  </si>
  <si>
    <t>Kojetín</t>
  </si>
  <si>
    <t>Kouty</t>
  </si>
  <si>
    <t>Kozlov</t>
  </si>
  <si>
    <t>Kožlí</t>
  </si>
  <si>
    <t>Kraborovice</t>
  </si>
  <si>
    <t>Krásná Hora</t>
  </si>
  <si>
    <t>Krátká Ves</t>
  </si>
  <si>
    <t>Krucemburk</t>
  </si>
  <si>
    <t>Kunemil</t>
  </si>
  <si>
    <t>Květinov</t>
  </si>
  <si>
    <t>Kyjov</t>
  </si>
  <si>
    <t>Kynice</t>
  </si>
  <si>
    <t>Lány</t>
  </si>
  <si>
    <t>Ledeč nad Sázavou</t>
  </si>
  <si>
    <t>Leškovice</t>
  </si>
  <si>
    <t>Leština u Světlé</t>
  </si>
  <si>
    <t>Libice nad Doubravou</t>
  </si>
  <si>
    <t>Lípa</t>
  </si>
  <si>
    <t>Lipnice nad Sázavou</t>
  </si>
  <si>
    <t>Lučice</t>
  </si>
  <si>
    <t>Maleč</t>
  </si>
  <si>
    <t>Malčín</t>
  </si>
  <si>
    <t>Michalovice</t>
  </si>
  <si>
    <t>Modlíkov</t>
  </si>
  <si>
    <t>Nejepín</t>
  </si>
  <si>
    <t>Nová Ves u Chotěboře</t>
  </si>
  <si>
    <t>Nová Ves u Leštiny</t>
  </si>
  <si>
    <t>Nová Ves u Světlé</t>
  </si>
  <si>
    <t>Okrouhlice</t>
  </si>
  <si>
    <t>Okrouhlička</t>
  </si>
  <si>
    <t>Olešenka</t>
  </si>
  <si>
    <t>Ostrov</t>
  </si>
  <si>
    <t>Oudoleň</t>
  </si>
  <si>
    <t>Ovesná Lhota</t>
  </si>
  <si>
    <t>Podmoklany</t>
  </si>
  <si>
    <t>Podmoky</t>
  </si>
  <si>
    <t>Pohled</t>
  </si>
  <si>
    <t>Prosíčka</t>
  </si>
  <si>
    <t>Přibyslav</t>
  </si>
  <si>
    <t>Příseka</t>
  </si>
  <si>
    <t>Radostín</t>
  </si>
  <si>
    <t>Rozsochatec</t>
  </si>
  <si>
    <t>Rušinov</t>
  </si>
  <si>
    <t>Rybníček</t>
  </si>
  <si>
    <t>Sázavka</t>
  </si>
  <si>
    <t>Sedletín</t>
  </si>
  <si>
    <t>Skorkov</t>
  </si>
  <si>
    <t>Skryje</t>
  </si>
  <si>
    <t>Skuhrov</t>
  </si>
  <si>
    <t>Slavíkov</t>
  </si>
  <si>
    <t>Slavětín</t>
  </si>
  <si>
    <t>Slavníč</t>
  </si>
  <si>
    <t>Sloupno</t>
  </si>
  <si>
    <t>Služátky</t>
  </si>
  <si>
    <t>Sobíňov</t>
  </si>
  <si>
    <t>Stříbrné Hory</t>
  </si>
  <si>
    <t>Světlá nad Sázavou</t>
  </si>
  <si>
    <t>Tis</t>
  </si>
  <si>
    <t>Trpišovice</t>
  </si>
  <si>
    <t>Uhelná Příbram</t>
  </si>
  <si>
    <t>Úhořilka</t>
  </si>
  <si>
    <t>Úsobí</t>
  </si>
  <si>
    <t>Vepříkov</t>
  </si>
  <si>
    <t>Veselý Žďár</t>
  </si>
  <si>
    <t>Vilémov</t>
  </si>
  <si>
    <t>Vilémovice</t>
  </si>
  <si>
    <t>Víska</t>
  </si>
  <si>
    <t>Věž</t>
  </si>
  <si>
    <t>Věžnice</t>
  </si>
  <si>
    <t>Vlkanov</t>
  </si>
  <si>
    <t>Vysoká</t>
  </si>
  <si>
    <t>Zvěstovice</t>
  </si>
  <si>
    <t>Šlapanov</t>
  </si>
  <si>
    <t>Štoky</t>
  </si>
  <si>
    <t>Ždírec</t>
  </si>
  <si>
    <t>Ždírec nad Doubravou</t>
  </si>
  <si>
    <t>Žižkovo Pole</t>
  </si>
  <si>
    <t>Arnolec</t>
  </si>
  <si>
    <t>Batelov</t>
  </si>
  <si>
    <t>Bílý Kámen</t>
  </si>
  <si>
    <t>Bítovčice</t>
  </si>
  <si>
    <t>Bohuslavice</t>
  </si>
  <si>
    <t>Borovná</t>
  </si>
  <si>
    <t>Boršov</t>
  </si>
  <si>
    <t>Brtnice</t>
  </si>
  <si>
    <t>Brzkov</t>
  </si>
  <si>
    <t>Cejle</t>
  </si>
  <si>
    <t>Cerekvička-Rosice</t>
  </si>
  <si>
    <t>Dlouhá Brtnice</t>
  </si>
  <si>
    <t>Dobronín</t>
  </si>
  <si>
    <t>Dobroutov</t>
  </si>
  <si>
    <t>Dolní Cerekev</t>
  </si>
  <si>
    <t>Dolní Vilímeč</t>
  </si>
  <si>
    <t>Doupě</t>
  </si>
  <si>
    <t>Dudín</t>
  </si>
  <si>
    <t>Dušejov</t>
  </si>
  <si>
    <t>Dvorce</t>
  </si>
  <si>
    <t>Dyjice</t>
  </si>
  <si>
    <t>Černíč</t>
  </si>
  <si>
    <t>Čížov</t>
  </si>
  <si>
    <t>Hladov</t>
  </si>
  <si>
    <t>Hodice</t>
  </si>
  <si>
    <t>Hojkov</t>
  </si>
  <si>
    <t>Horní Dubenky</t>
  </si>
  <si>
    <t>Horní Myslová</t>
  </si>
  <si>
    <t>Hostětice</t>
  </si>
  <si>
    <t>Hubenov</t>
  </si>
  <si>
    <t>Hybrálec</t>
  </si>
  <si>
    <t>Jamné</t>
  </si>
  <si>
    <t>Jersín</t>
  </si>
  <si>
    <t>Jezdovice</t>
  </si>
  <si>
    <t>Ježená</t>
  </si>
  <si>
    <t>Jihlava</t>
  </si>
  <si>
    <t>Jihlávka</t>
  </si>
  <si>
    <t>Jindřichovice</t>
  </si>
  <si>
    <t>Kalhov</t>
  </si>
  <si>
    <t>Kamenice</t>
  </si>
  <si>
    <t>Kamenná</t>
  </si>
  <si>
    <t>Klatovec</t>
  </si>
  <si>
    <t>Knínice</t>
  </si>
  <si>
    <t>Kostelec</t>
  </si>
  <si>
    <t>Kostelní Myslová</t>
  </si>
  <si>
    <t>Krahulčí</t>
  </si>
  <si>
    <t>Krasonice</t>
  </si>
  <si>
    <t>Lhotka</t>
  </si>
  <si>
    <t>Luka nad Jihlavou</t>
  </si>
  <si>
    <t>Malý Beranov</t>
  </si>
  <si>
    <t>Markvartice</t>
  </si>
  <si>
    <t>Meziříčko</t>
  </si>
  <si>
    <t>Milíčov</t>
  </si>
  <si>
    <t>Mirošov</t>
  </si>
  <si>
    <t>Měšín</t>
  </si>
  <si>
    <t>Mrákotín</t>
  </si>
  <si>
    <t>Mysletice</t>
  </si>
  <si>
    <t>Mysliboř</t>
  </si>
  <si>
    <t>Nadějov</t>
  </si>
  <si>
    <t>Nevcehle</t>
  </si>
  <si>
    <t>Nová Říše</t>
  </si>
  <si>
    <t>Olšany</t>
  </si>
  <si>
    <t>Olší</t>
  </si>
  <si>
    <t>Opatov</t>
  </si>
  <si>
    <t>Otín</t>
  </si>
  <si>
    <t>Ořechov</t>
  </si>
  <si>
    <t>Panenská Rozsíčka</t>
  </si>
  <si>
    <t>Panské Dubenky</t>
  </si>
  <si>
    <t>Plandry</t>
  </si>
  <si>
    <t>Polná</t>
  </si>
  <si>
    <t>Puklice</t>
  </si>
  <si>
    <t>Radkov</t>
  </si>
  <si>
    <t>Rančířov</t>
  </si>
  <si>
    <t>Rantířov</t>
  </si>
  <si>
    <t>Rohozná</t>
  </si>
  <si>
    <t>Rozseč</t>
  </si>
  <si>
    <t>Růžená</t>
  </si>
  <si>
    <t>Rybné</t>
  </si>
  <si>
    <t>Sedlatice</t>
  </si>
  <si>
    <t>Sedlejov</t>
  </si>
  <si>
    <t>Smrčná</t>
  </si>
  <si>
    <t>Stáj</t>
  </si>
  <si>
    <t>Stará Říše</t>
  </si>
  <si>
    <t>Stonařov</t>
  </si>
  <si>
    <t>Strachoňovice</t>
  </si>
  <si>
    <t>Suchá</t>
  </si>
  <si>
    <t>Svojkovice</t>
  </si>
  <si>
    <t>Telč</t>
  </si>
  <si>
    <t>Třeštice</t>
  </si>
  <si>
    <t>Třešť</t>
  </si>
  <si>
    <t>Urbanov</t>
  </si>
  <si>
    <t>Ústí</t>
  </si>
  <si>
    <t>Vanov</t>
  </si>
  <si>
    <t>Vanůvek</t>
  </si>
  <si>
    <t>Vápovice</t>
  </si>
  <si>
    <t>Velký Beranov</t>
  </si>
  <si>
    <t>Vílanec</t>
  </si>
  <si>
    <t>Větrný Jeníkov</t>
  </si>
  <si>
    <t>Věžnička</t>
  </si>
  <si>
    <t>Volevčice</t>
  </si>
  <si>
    <t>Vyskytná nad Jihlavou</t>
  </si>
  <si>
    <t>Vysoké Studnice</t>
  </si>
  <si>
    <t>Vystrčenovice</t>
  </si>
  <si>
    <t>Záborná</t>
  </si>
  <si>
    <t>Zadní Vydří</t>
  </si>
  <si>
    <t>Zbilidy</t>
  </si>
  <si>
    <t>Zbinohy</t>
  </si>
  <si>
    <t>Zdeňkov</t>
  </si>
  <si>
    <t>Zhoř</t>
  </si>
  <si>
    <t>Zvolenovice</t>
  </si>
  <si>
    <t>Šimanov</t>
  </si>
  <si>
    <t>Švábov</t>
  </si>
  <si>
    <t>Žatec</t>
  </si>
  <si>
    <t>Řásná</t>
  </si>
  <si>
    <t>Řídelov</t>
  </si>
  <si>
    <t>Nová Ves</t>
  </si>
  <si>
    <t>Račice</t>
  </si>
  <si>
    <t>Třebíč</t>
  </si>
  <si>
    <t>Baliny</t>
  </si>
  <si>
    <t>Blažkov</t>
  </si>
  <si>
    <t>Blízkov</t>
  </si>
  <si>
    <t>Bobrová</t>
  </si>
  <si>
    <t>Bobrůvka</t>
  </si>
  <si>
    <t>Bohdalec</t>
  </si>
  <si>
    <t>Bohdalov</t>
  </si>
  <si>
    <t>Bohuňov</t>
  </si>
  <si>
    <t>Borovnice</t>
  </si>
  <si>
    <t>Bory</t>
  </si>
  <si>
    <t>Budeč</t>
  </si>
  <si>
    <t>Bukov</t>
  </si>
  <si>
    <t>Bystřice nad Pernštejnem</t>
  </si>
  <si>
    <t>Býšovec</t>
  </si>
  <si>
    <t>Březejc</t>
  </si>
  <si>
    <t>Březí</t>
  </si>
  <si>
    <t>Březí nad Oslavou</t>
  </si>
  <si>
    <t>Březské</t>
  </si>
  <si>
    <t>Chlum-Korouhvice</t>
  </si>
  <si>
    <t>Chlumek</t>
  </si>
  <si>
    <t>Chlumětín</t>
  </si>
  <si>
    <t>Cikháj</t>
  </si>
  <si>
    <t>Dalečín</t>
  </si>
  <si>
    <t>Daňkovice</t>
  </si>
  <si>
    <t>Dlouhé</t>
  </si>
  <si>
    <t>Dolní Heřmanice</t>
  </si>
  <si>
    <t>Dolní Libochová</t>
  </si>
  <si>
    <t>Dolní Rožínka</t>
  </si>
  <si>
    <t>Černá</t>
  </si>
  <si>
    <t>Fryšava pod Žákovou horou</t>
  </si>
  <si>
    <t>Hamry nad Sázavou</t>
  </si>
  <si>
    <t>Heřmanov</t>
  </si>
  <si>
    <t>Hodíškov</t>
  </si>
  <si>
    <t>Horní Libochová</t>
  </si>
  <si>
    <t>Horní Radslavice</t>
  </si>
  <si>
    <t>Horní Rožínka</t>
  </si>
  <si>
    <t>Jabloňov</t>
  </si>
  <si>
    <t>Jámy</t>
  </si>
  <si>
    <t>Javorek</t>
  </si>
  <si>
    <t>Jimramov</t>
  </si>
  <si>
    <t>Jívoví</t>
  </si>
  <si>
    <t>Kadolec</t>
  </si>
  <si>
    <t>Kadov</t>
  </si>
  <si>
    <t>Karlov</t>
  </si>
  <si>
    <t>Kněževes</t>
  </si>
  <si>
    <t>Koroužné</t>
  </si>
  <si>
    <t>Kotlasy</t>
  </si>
  <si>
    <t>Krásné</t>
  </si>
  <si>
    <t>Krásněves</t>
  </si>
  <si>
    <t>Kuklík</t>
  </si>
  <si>
    <t>Kundratice</t>
  </si>
  <si>
    <t>Křídla</t>
  </si>
  <si>
    <t>Křižánky</t>
  </si>
  <si>
    <t>Křižanov</t>
  </si>
  <si>
    <t>Křoví</t>
  </si>
  <si>
    <t>Lavičky</t>
  </si>
  <si>
    <t>Lísek</t>
  </si>
  <si>
    <t>Líšná</t>
  </si>
  <si>
    <t>Malá Losenice</t>
  </si>
  <si>
    <t>Martinice</t>
  </si>
  <si>
    <t>Matějov</t>
  </si>
  <si>
    <t>Milasín</t>
  </si>
  <si>
    <t>Milešín</t>
  </si>
  <si>
    <t>Měřín</t>
  </si>
  <si>
    <t>Moravec</t>
  </si>
  <si>
    <t>Moravecké Pavlovice</t>
  </si>
  <si>
    <t>Netín</t>
  </si>
  <si>
    <t>Nížkov</t>
  </si>
  <si>
    <t>Nové Dvory</t>
  </si>
  <si>
    <t>Nové Město na Moravě</t>
  </si>
  <si>
    <t>Nové Sady</t>
  </si>
  <si>
    <t>Nové Veselí</t>
  </si>
  <si>
    <t>Nový Jimramov</t>
  </si>
  <si>
    <t>Nyklovice</t>
  </si>
  <si>
    <t>Obyčtov</t>
  </si>
  <si>
    <t>Oslavice</t>
  </si>
  <si>
    <t>Osová Bítýška</t>
  </si>
  <si>
    <t>Osové</t>
  </si>
  <si>
    <t>Ostrov nad Oslavou</t>
  </si>
  <si>
    <t>Pavlínov</t>
  </si>
  <si>
    <t>Petráveč</t>
  </si>
  <si>
    <t>Pikárec</t>
  </si>
  <si>
    <t>Písečné</t>
  </si>
  <si>
    <t>Poděšín</t>
  </si>
  <si>
    <t>Podolí</t>
  </si>
  <si>
    <t>Počítky</t>
  </si>
  <si>
    <t>Pokojov</t>
  </si>
  <si>
    <t>Polnička</t>
  </si>
  <si>
    <t>Prosetín</t>
  </si>
  <si>
    <t>Radenice</t>
  </si>
  <si>
    <t>Radešín</t>
  </si>
  <si>
    <t>Radešínská Svratka</t>
  </si>
  <si>
    <t>Radňoves</t>
  </si>
  <si>
    <t>Radňovice</t>
  </si>
  <si>
    <t>Radostín nad Oslavou</t>
  </si>
  <si>
    <t>Račín</t>
  </si>
  <si>
    <t>Rodkov</t>
  </si>
  <si>
    <t>Rosička</t>
  </si>
  <si>
    <t>Rousměrov</t>
  </si>
  <si>
    <t>Rovečné</t>
  </si>
  <si>
    <t>Rozsochy</t>
  </si>
  <si>
    <t>Rožná</t>
  </si>
  <si>
    <t>Ruda</t>
  </si>
  <si>
    <t>Rudolec</t>
  </si>
  <si>
    <t>Sázava</t>
  </si>
  <si>
    <t>Sazomín</t>
  </si>
  <si>
    <t>Sejřek</t>
  </si>
  <si>
    <t>Sirákov</t>
  </si>
  <si>
    <t>Sklené</t>
  </si>
  <si>
    <t>Sklené nad Oslavou</t>
  </si>
  <si>
    <t>Skorotice</t>
  </si>
  <si>
    <t>Skřinářov</t>
  </si>
  <si>
    <t>Sněžné</t>
  </si>
  <si>
    <t>Spělkov</t>
  </si>
  <si>
    <t>Strachujov</t>
  </si>
  <si>
    <t>Stránecká Zhoř</t>
  </si>
  <si>
    <t>Strážek</t>
  </si>
  <si>
    <t>Sulkovec</t>
  </si>
  <si>
    <t>Sviny</t>
  </si>
  <si>
    <t>Světnov</t>
  </si>
  <si>
    <t>Svratka</t>
  </si>
  <si>
    <t>Tři Studně</t>
  </si>
  <si>
    <t>Ubušínek</t>
  </si>
  <si>
    <t>Uhřínov</t>
  </si>
  <si>
    <t>Ujčov</t>
  </si>
  <si>
    <t>Újezd</t>
  </si>
  <si>
    <t>Unčín</t>
  </si>
  <si>
    <t>Vatín</t>
  </si>
  <si>
    <t>Velká Bíteš</t>
  </si>
  <si>
    <t>Velká Losenice</t>
  </si>
  <si>
    <t>Velké Janovice</t>
  </si>
  <si>
    <t>Velké Meziříčí</t>
  </si>
  <si>
    <t>Velké Tresné</t>
  </si>
  <si>
    <t>Vepřová</t>
  </si>
  <si>
    <t>Věchnov</t>
  </si>
  <si>
    <t>Věcov</t>
  </si>
  <si>
    <t>Vídeň</t>
  </si>
  <si>
    <t>Vidonín</t>
  </si>
  <si>
    <t>Vír</t>
  </si>
  <si>
    <t>Věstín</t>
  </si>
  <si>
    <t>Vlachovice</t>
  </si>
  <si>
    <t>Vlkov</t>
  </si>
  <si>
    <t>Vojnův Městec</t>
  </si>
  <si>
    <t>Vysoké</t>
  </si>
  <si>
    <t>Záblatí</t>
  </si>
  <si>
    <t>Zadní Zhořec</t>
  </si>
  <si>
    <t>Znětínek</t>
  </si>
  <si>
    <t>Zubří</t>
  </si>
  <si>
    <t>Zvole</t>
  </si>
  <si>
    <t>Škrdlovice</t>
  </si>
  <si>
    <t>Štěpánov nad Svratkou</t>
  </si>
  <si>
    <t>Ždánice</t>
  </si>
  <si>
    <t>Žďár nad Sázavou</t>
  </si>
  <si>
    <t>celkem</t>
  </si>
  <si>
    <t>Krajský úřad kraj Vysočina</t>
  </si>
  <si>
    <t>Okres Havlíčkův Brod, město, obec</t>
  </si>
  <si>
    <t>Okres Jihlava, město, obec</t>
  </si>
  <si>
    <t>Nová Ves u N. M. na Mor.</t>
  </si>
  <si>
    <t xml:space="preserve"> celkem</t>
  </si>
  <si>
    <t>Okres Pelhřimov, město, obec</t>
  </si>
  <si>
    <t>Arneštovice</t>
  </si>
  <si>
    <t>Bácovice</t>
  </si>
  <si>
    <t>Bohdalín</t>
  </si>
  <si>
    <t>Božejov</t>
  </si>
  <si>
    <t>Bořetice</t>
  </si>
  <si>
    <t>Bořetín</t>
  </si>
  <si>
    <t>Bratřice</t>
  </si>
  <si>
    <t>Budíkov</t>
  </si>
  <si>
    <t>Buřenice</t>
  </si>
  <si>
    <t>Bystrá</t>
  </si>
  <si>
    <t>Cetoraz</t>
  </si>
  <si>
    <t>Chýstovice</t>
  </si>
  <si>
    <t>Chyšná</t>
  </si>
  <si>
    <t>Dehtáře</t>
  </si>
  <si>
    <t>Dobrá Voda u Pacova</t>
  </si>
  <si>
    <t>Dubovice</t>
  </si>
  <si>
    <t>Důl</t>
  </si>
  <si>
    <t>Čáslavsko</t>
  </si>
  <si>
    <t>Častrov</t>
  </si>
  <si>
    <t>Čejov</t>
  </si>
  <si>
    <t>Čelistná</t>
  </si>
  <si>
    <t>Černov</t>
  </si>
  <si>
    <t>Černovice</t>
  </si>
  <si>
    <t>Červená Řečice</t>
  </si>
  <si>
    <t>Čížkov</t>
  </si>
  <si>
    <t>Eš</t>
  </si>
  <si>
    <t>Hojanovice</t>
  </si>
  <si>
    <t>Hojovice</t>
  </si>
  <si>
    <t>Horní Cerekev</t>
  </si>
  <si>
    <t>Horní Rápotice</t>
  </si>
  <si>
    <t>Horní Ves</t>
  </si>
  <si>
    <t>Hořepník</t>
  </si>
  <si>
    <t>Hořice</t>
  </si>
  <si>
    <t>Humpolec</t>
  </si>
  <si>
    <t>Jankov</t>
  </si>
  <si>
    <t>Ježov</t>
  </si>
  <si>
    <t>Jiřice</t>
  </si>
  <si>
    <t>Kamenice nad Lipou</t>
  </si>
  <si>
    <t>Kejžlice</t>
  </si>
  <si>
    <t>Koberovice</t>
  </si>
  <si>
    <t>Kojčice</t>
  </si>
  <si>
    <t>Komorovice</t>
  </si>
  <si>
    <t>Košetice</t>
  </si>
  <si>
    <t>Krasíkovice</t>
  </si>
  <si>
    <t>Křeč</t>
  </si>
  <si>
    <t>Křelovice</t>
  </si>
  <si>
    <t>Křešín</t>
  </si>
  <si>
    <t>Leskovice</t>
  </si>
  <si>
    <t>Lesná</t>
  </si>
  <si>
    <t>Lhota-Vlasenice</t>
  </si>
  <si>
    <t>Libkova Voda</t>
  </si>
  <si>
    <t>Lidmaň</t>
  </si>
  <si>
    <t>Litohošť</t>
  </si>
  <si>
    <t>Lukavec</t>
  </si>
  <si>
    <t>Martinice u Onšova</t>
  </si>
  <si>
    <t>Mezilesí</t>
  </si>
  <si>
    <t>Mezná</t>
  </si>
  <si>
    <t>Mladé Bříště</t>
  </si>
  <si>
    <t>Mnich</t>
  </si>
  <si>
    <t>Moraveč</t>
  </si>
  <si>
    <t>Mysletín</t>
  </si>
  <si>
    <t>Nová Buková</t>
  </si>
  <si>
    <t>Nová Cerekev</t>
  </si>
  <si>
    <t>Nový Rychnov</t>
  </si>
  <si>
    <t>Obrataň</t>
  </si>
  <si>
    <t>Ondřejov</t>
  </si>
  <si>
    <t>Onšov</t>
  </si>
  <si>
    <t>Pacov</t>
  </si>
  <si>
    <t>Píšť</t>
  </si>
  <si>
    <t>Počátky</t>
  </si>
  <si>
    <t>Polesí</t>
  </si>
  <si>
    <t>Pošná</t>
  </si>
  <si>
    <t>Proseč</t>
  </si>
  <si>
    <t>Proseč pod Křemešníkem</t>
  </si>
  <si>
    <t>Putimov</t>
  </si>
  <si>
    <t>Rodinov</t>
  </si>
  <si>
    <t>Rovná</t>
  </si>
  <si>
    <t>Rynárec</t>
  </si>
  <si>
    <t>Salačova Lhota</t>
  </si>
  <si>
    <t>Samšín</t>
  </si>
  <si>
    <t>Sedlice</t>
  </si>
  <si>
    <t>Senožaty</t>
  </si>
  <si>
    <t>Staré Bříště</t>
  </si>
  <si>
    <t>Stojčín</t>
  </si>
  <si>
    <t>Střítež pod Křemešníkem</t>
  </si>
  <si>
    <t>Svépravice</t>
  </si>
  <si>
    <t>Syrov</t>
  </si>
  <si>
    <t>Těchobuz</t>
  </si>
  <si>
    <t>Těmice</t>
  </si>
  <si>
    <t>Ústrašín</t>
  </si>
  <si>
    <t>Útěchovice</t>
  </si>
  <si>
    <t>Útěchovice pod Stražištěm</t>
  </si>
  <si>
    <t>Útěchovičky</t>
  </si>
  <si>
    <t>Včelnička</t>
  </si>
  <si>
    <t>Velká Chyška</t>
  </si>
  <si>
    <t>Velký Rybník</t>
  </si>
  <si>
    <t>Veselá</t>
  </si>
  <si>
    <t>Vojslavice</t>
  </si>
  <si>
    <t>Vokov</t>
  </si>
  <si>
    <t>Vyklantice</t>
  </si>
  <si>
    <t>Vyskytná</t>
  </si>
  <si>
    <t>Vysoká Lhota</t>
  </si>
  <si>
    <t>Vystrkov</t>
  </si>
  <si>
    <t>Zachotín</t>
  </si>
  <si>
    <t>Zajíčkov</t>
  </si>
  <si>
    <t>Zhořec</t>
  </si>
  <si>
    <t>Zlátenka</t>
  </si>
  <si>
    <t>Želiv</t>
  </si>
  <si>
    <t>Žirov</t>
  </si>
  <si>
    <t>Žirovnice</t>
  </si>
  <si>
    <t>Babice</t>
  </si>
  <si>
    <t>Bačice</t>
  </si>
  <si>
    <t>Bačkovice</t>
  </si>
  <si>
    <t>Benetice</t>
  </si>
  <si>
    <t>Biskupice-Pulkov</t>
  </si>
  <si>
    <t>Blatnice</t>
  </si>
  <si>
    <t>Bochovice</t>
  </si>
  <si>
    <t>Bohušice</t>
  </si>
  <si>
    <t>Bransouze</t>
  </si>
  <si>
    <t>Brtnička</t>
  </si>
  <si>
    <t>Budišov</t>
  </si>
  <si>
    <t>Budkov</t>
  </si>
  <si>
    <t>Březník</t>
  </si>
  <si>
    <t>Chlístov</t>
  </si>
  <si>
    <t>Chlum</t>
  </si>
  <si>
    <t>Chotěbudice</t>
  </si>
  <si>
    <t>Cidlina</t>
  </si>
  <si>
    <t>Dalešice</t>
  </si>
  <si>
    <t>Dešov</t>
  </si>
  <si>
    <t>Dědice</t>
  </si>
  <si>
    <t>Dolní Lažany</t>
  </si>
  <si>
    <t>Dolní Vilémovice</t>
  </si>
  <si>
    <t>Domamil</t>
  </si>
  <si>
    <t>Dukovany</t>
  </si>
  <si>
    <t>Čáslavice</t>
  </si>
  <si>
    <t>Častohostice</t>
  </si>
  <si>
    <t>Čechočovice</t>
  </si>
  <si>
    <t>Čechtín</t>
  </si>
  <si>
    <t>Červená Lhota</t>
  </si>
  <si>
    <t>Číchov</t>
  </si>
  <si>
    <t>Číhalín</t>
  </si>
  <si>
    <t>Čikov</t>
  </si>
  <si>
    <t>Číměř</t>
  </si>
  <si>
    <t>Hartvíkovice</t>
  </si>
  <si>
    <t>Heraltice</t>
  </si>
  <si>
    <t>Hluboké</t>
  </si>
  <si>
    <t>Hodov</t>
  </si>
  <si>
    <t>Horní Heřmanice</t>
  </si>
  <si>
    <t>Horní Smrčné</t>
  </si>
  <si>
    <t>Horní Újezd</t>
  </si>
  <si>
    <t>Horní Vilémovice</t>
  </si>
  <si>
    <t>Hornice</t>
  </si>
  <si>
    <t>Hrotovice</t>
  </si>
  <si>
    <t>Hroznatín</t>
  </si>
  <si>
    <t>Hrutov</t>
  </si>
  <si>
    <t>Hvězdoňovice</t>
  </si>
  <si>
    <t>Jaroměřice nad Rokytnou</t>
  </si>
  <si>
    <t>Jasenice</t>
  </si>
  <si>
    <t>Jemnice</t>
  </si>
  <si>
    <t>Jinošov</t>
  </si>
  <si>
    <t>Jiratice</t>
  </si>
  <si>
    <t>Kdousov</t>
  </si>
  <si>
    <t>Kladeruby nad Oslavou</t>
  </si>
  <si>
    <t>Klučov</t>
  </si>
  <si>
    <t>Kněžice</t>
  </si>
  <si>
    <t>Kojatice</t>
  </si>
  <si>
    <t>Kojatín</t>
  </si>
  <si>
    <t>Kojetice</t>
  </si>
  <si>
    <t>Komárovice</t>
  </si>
  <si>
    <t>Koněšín</t>
  </si>
  <si>
    <t>Kostníky</t>
  </si>
  <si>
    <t>Kozlany</t>
  </si>
  <si>
    <t>Kožichovice</t>
  </si>
  <si>
    <t>Krahulov</t>
  </si>
  <si>
    <t>Kralice nad Oslavou</t>
  </si>
  <si>
    <t>Kramolín</t>
  </si>
  <si>
    <t>Krhov</t>
  </si>
  <si>
    <t>Krokočín</t>
  </si>
  <si>
    <t>Kuroslepy</t>
  </si>
  <si>
    <t>Láz</t>
  </si>
  <si>
    <t>Lesní Jakubov</t>
  </si>
  <si>
    <t>Lesonice</t>
  </si>
  <si>
    <t>Lesůňky</t>
  </si>
  <si>
    <t>Lhánice</t>
  </si>
  <si>
    <t>Lhotice</t>
  </si>
  <si>
    <t>Lipník</t>
  </si>
  <si>
    <t>Litohoř</t>
  </si>
  <si>
    <t>Litovany</t>
  </si>
  <si>
    <t>Lomy</t>
  </si>
  <si>
    <t>Loukovice</t>
  </si>
  <si>
    <t>Lovčovice</t>
  </si>
  <si>
    <t>Lukov</t>
  </si>
  <si>
    <t>Martínkov</t>
  </si>
  <si>
    <t>Mastník</t>
  </si>
  <si>
    <t>Menhartice</t>
  </si>
  <si>
    <t>Mikulovice</t>
  </si>
  <si>
    <t>Mladoňovice</t>
  </si>
  <si>
    <t>Mohelno</t>
  </si>
  <si>
    <t>Moravské Budějovice</t>
  </si>
  <si>
    <t>Myslibořice</t>
  </si>
  <si>
    <t>Naloučany</t>
  </si>
  <si>
    <t>Náměšť nad Oslavou</t>
  </si>
  <si>
    <t>Nárameč</t>
  </si>
  <si>
    <t>Nimpšov</t>
  </si>
  <si>
    <t>Nové Syrovice</t>
  </si>
  <si>
    <t>Nový Telečkov</t>
  </si>
  <si>
    <t>Ocmanice</t>
  </si>
  <si>
    <t>Odunec</t>
  </si>
  <si>
    <t>Okarec</t>
  </si>
  <si>
    <t>Okřešice</t>
  </si>
  <si>
    <t>Okříšky</t>
  </si>
  <si>
    <t>Oponešice</t>
  </si>
  <si>
    <t>Oslavička</t>
  </si>
  <si>
    <t>Ostašov</t>
  </si>
  <si>
    <t>Pálovice</t>
  </si>
  <si>
    <t>Petrovice</t>
  </si>
  <si>
    <t>Petrůvky</t>
  </si>
  <si>
    <t>Pokojovice</t>
  </si>
  <si>
    <t>Police</t>
  </si>
  <si>
    <t>Popůvky</t>
  </si>
  <si>
    <t>Pozďatín</t>
  </si>
  <si>
    <t>Pucov</t>
  </si>
  <si>
    <t>Pyšel</t>
  </si>
  <si>
    <t>Přeckov</t>
  </si>
  <si>
    <t>Předín</t>
  </si>
  <si>
    <t>Přešovice</t>
  </si>
  <si>
    <t>Přibyslavice</t>
  </si>
  <si>
    <t>Příštpo</t>
  </si>
  <si>
    <t>Rácovice</t>
  </si>
  <si>
    <t>Radkovice u Budče</t>
  </si>
  <si>
    <t>Radkovice u Hrotovic</t>
  </si>
  <si>
    <t>Radonín</t>
  </si>
  <si>
    <t>Radotice</t>
  </si>
  <si>
    <t>Radošov</t>
  </si>
  <si>
    <t>Rapotice</t>
  </si>
  <si>
    <t>Rohy</t>
  </si>
  <si>
    <t>Rokytnice nad Rokytnou</t>
  </si>
  <si>
    <t>Rouchovany</t>
  </si>
  <si>
    <t>Rudíkov</t>
  </si>
  <si>
    <t>Sedlec</t>
  </si>
  <si>
    <t>Slavičky</t>
  </si>
  <si>
    <t>Slavíkovice</t>
  </si>
  <si>
    <t>Slavětice</t>
  </si>
  <si>
    <t>Smrk</t>
  </si>
  <si>
    <t>Stařeč</t>
  </si>
  <si>
    <t>Stropešín</t>
  </si>
  <si>
    <t>Studenec</t>
  </si>
  <si>
    <t>Studnice</t>
  </si>
  <si>
    <t>Sudice</t>
  </si>
  <si>
    <t>Svatoslav</t>
  </si>
  <si>
    <t>Tasov</t>
  </si>
  <si>
    <t>Trnava</t>
  </si>
  <si>
    <t>Třebelovice</t>
  </si>
  <si>
    <t>Třebenice</t>
  </si>
  <si>
    <t>Třesov</t>
  </si>
  <si>
    <t>Valdíkov</t>
  </si>
  <si>
    <t>Valeč</t>
  </si>
  <si>
    <t>Vícenice</t>
  </si>
  <si>
    <t>Vladislav</t>
  </si>
  <si>
    <t>Vlčatín</t>
  </si>
  <si>
    <t>Výčapy</t>
  </si>
  <si>
    <t>Zahrádka</t>
  </si>
  <si>
    <t>Zárubice</t>
  </si>
  <si>
    <t>Zašovice</t>
  </si>
  <si>
    <t>Zvěrkovice</t>
  </si>
  <si>
    <t>Šebkovice</t>
  </si>
  <si>
    <t>Štěměchy</t>
  </si>
  <si>
    <t>Štěpkov</t>
  </si>
  <si>
    <t>Želetava</t>
  </si>
  <si>
    <t>Římov</t>
  </si>
  <si>
    <t>Okres Žďár n. Sázavou, město, obec</t>
  </si>
  <si>
    <t>Vícenice u Náměště nad Osl.</t>
  </si>
  <si>
    <t>Jakubov u Morav.  Budějovic</t>
  </si>
  <si>
    <t>Okres Třebíč,                    město, obec</t>
  </si>
  <si>
    <t>Pohleď</t>
  </si>
  <si>
    <t>Dotace na výkon státní správy dle správního obvodu</t>
  </si>
  <si>
    <t>Samostatná působnost</t>
  </si>
  <si>
    <t>Matrika</t>
  </si>
  <si>
    <t>Stavební úřad</t>
  </si>
  <si>
    <t>Pověřený obecní úřad</t>
  </si>
  <si>
    <t>Obec s rozšířenou působností</t>
  </si>
  <si>
    <t>Výkon státní srávy celkem</t>
  </si>
  <si>
    <t>Dotace na domovy důchodců</t>
  </si>
  <si>
    <t>Dotace na ústavy sociální péče</t>
  </si>
  <si>
    <t>Příspěvek na školství</t>
  </si>
  <si>
    <t>Dotace na dávky soc. péče</t>
  </si>
  <si>
    <t>CELKEM</t>
  </si>
  <si>
    <t>Počet stran: 12</t>
  </si>
  <si>
    <t>ZK-01-2006-10, př. 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</si>
</sst>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7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11"/>
      <name val="Arial CE"/>
      <family val="2"/>
    </font>
    <font>
      <sz val="8"/>
      <name val="Tahoma"/>
      <family val="0"/>
    </font>
    <font>
      <b/>
      <sz val="8"/>
      <name val="Tahoma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dashed"/>
    </border>
    <border>
      <left style="medium"/>
      <right style="medium"/>
      <top style="dashed"/>
      <bottom style="dashed"/>
    </border>
    <border>
      <left style="medium"/>
      <right style="medium"/>
      <top>
        <color indexed="63"/>
      </top>
      <bottom style="dashed"/>
    </border>
    <border>
      <left style="medium"/>
      <right style="medium"/>
      <top style="dashed"/>
      <bottom>
        <color indexed="63"/>
      </bottom>
    </border>
    <border>
      <left style="dashed"/>
      <right style="medium"/>
      <top style="medium"/>
      <bottom style="medium"/>
    </border>
    <border>
      <left style="medium"/>
      <right style="medium"/>
      <top style="dashed"/>
      <bottom style="medium"/>
    </border>
    <border>
      <left style="dashed"/>
      <right style="medium"/>
      <top style="medium"/>
      <bottom style="dashed"/>
    </border>
    <border>
      <left style="dashed"/>
      <right style="medium"/>
      <top>
        <color indexed="63"/>
      </top>
      <bottom style="dashed"/>
    </border>
    <border>
      <left style="dashed"/>
      <right style="medium"/>
      <top style="dashed"/>
      <bottom style="dashed"/>
    </border>
    <border>
      <left style="dashed"/>
      <right style="medium"/>
      <top style="dashed"/>
      <bottom>
        <color indexed="63"/>
      </bottom>
    </border>
    <border>
      <left style="dashed"/>
      <right style="medium"/>
      <top style="dashed"/>
      <bottom style="medium"/>
    </border>
    <border>
      <left style="dashed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" borderId="0" xfId="0" applyFill="1" applyAlignment="1">
      <alignment/>
    </xf>
    <xf numFmtId="0" fontId="1" fillId="3" borderId="1" xfId="0" applyFont="1" applyFill="1" applyBorder="1" applyAlignment="1">
      <alignment/>
    </xf>
    <xf numFmtId="0" fontId="0" fillId="3" borderId="0" xfId="0" applyFill="1" applyAlignment="1">
      <alignment/>
    </xf>
    <xf numFmtId="0" fontId="1" fillId="0" borderId="0" xfId="0" applyFont="1" applyFill="1" applyAlignment="1">
      <alignment/>
    </xf>
    <xf numFmtId="3" fontId="1" fillId="0" borderId="1" xfId="0" applyNumberFormat="1" applyFont="1" applyBorder="1" applyAlignment="1">
      <alignment/>
    </xf>
    <xf numFmtId="0" fontId="0" fillId="0" borderId="0" xfId="0" applyFill="1" applyAlignment="1">
      <alignment/>
    </xf>
    <xf numFmtId="0" fontId="1" fillId="3" borderId="0" xfId="0" applyFont="1" applyFill="1" applyAlignment="1">
      <alignment/>
    </xf>
    <xf numFmtId="3" fontId="0" fillId="3" borderId="0" xfId="0" applyNumberFormat="1" applyFill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3" fontId="1" fillId="0" borderId="1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0" fontId="0" fillId="4" borderId="2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5" borderId="3" xfId="0" applyFill="1" applyBorder="1" applyAlignment="1">
      <alignment/>
    </xf>
    <xf numFmtId="0" fontId="0" fillId="4" borderId="5" xfId="0" applyFill="1" applyBorder="1" applyAlignment="1">
      <alignment/>
    </xf>
    <xf numFmtId="3" fontId="0" fillId="4" borderId="4" xfId="0" applyNumberFormat="1" applyFill="1" applyBorder="1" applyAlignment="1">
      <alignment/>
    </xf>
    <xf numFmtId="3" fontId="0" fillId="4" borderId="2" xfId="0" applyNumberFormat="1" applyFill="1" applyBorder="1" applyAlignment="1">
      <alignment/>
    </xf>
    <xf numFmtId="3" fontId="0" fillId="4" borderId="3" xfId="0" applyNumberFormat="1" applyFill="1" applyBorder="1" applyAlignment="1">
      <alignment/>
    </xf>
    <xf numFmtId="3" fontId="0" fillId="4" borderId="5" xfId="0" applyNumberFormat="1" applyFill="1" applyBorder="1" applyAlignment="1">
      <alignment/>
    </xf>
    <xf numFmtId="3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3" fontId="1" fillId="0" borderId="6" xfId="0" applyNumberFormat="1" applyFont="1" applyBorder="1" applyAlignment="1">
      <alignment/>
    </xf>
    <xf numFmtId="3" fontId="3" fillId="0" borderId="7" xfId="0" applyNumberFormat="1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1" fillId="0" borderId="6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8" xfId="0" applyNumberFormat="1" applyFill="1" applyBorder="1" applyAlignment="1">
      <alignment/>
    </xf>
    <xf numFmtId="3" fontId="0" fillId="0" borderId="9" xfId="0" applyNumberFormat="1" applyFill="1" applyBorder="1" applyAlignment="1">
      <alignment/>
    </xf>
    <xf numFmtId="3" fontId="0" fillId="0" borderId="10" xfId="0" applyNumberFormat="1" applyFill="1" applyBorder="1" applyAlignment="1">
      <alignment/>
    </xf>
    <xf numFmtId="3" fontId="0" fillId="0" borderId="11" xfId="0" applyNumberFormat="1" applyFill="1" applyBorder="1" applyAlignment="1">
      <alignment/>
    </xf>
    <xf numFmtId="3" fontId="0" fillId="0" borderId="12" xfId="0" applyNumberFormat="1" applyFill="1" applyBorder="1" applyAlignment="1">
      <alignment/>
    </xf>
    <xf numFmtId="3" fontId="0" fillId="0" borderId="13" xfId="0" applyNumberFormat="1" applyFill="1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7" xfId="0" applyNumberFormat="1" applyBorder="1" applyAlignment="1">
      <alignment/>
    </xf>
    <xf numFmtId="3" fontId="0" fillId="0" borderId="8" xfId="0" applyNumberFormat="1" applyFill="1" applyBorder="1" applyAlignment="1">
      <alignment/>
    </xf>
    <xf numFmtId="3" fontId="0" fillId="0" borderId="9" xfId="0" applyNumberFormat="1" applyFill="1" applyBorder="1" applyAlignment="1">
      <alignment/>
    </xf>
    <xf numFmtId="3" fontId="0" fillId="0" borderId="10" xfId="0" applyNumberFormat="1" applyFill="1" applyBorder="1" applyAlignment="1">
      <alignment/>
    </xf>
    <xf numFmtId="3" fontId="0" fillId="0" borderId="13" xfId="0" applyNumberFormat="1" applyFill="1" applyBorder="1" applyAlignment="1">
      <alignment/>
    </xf>
    <xf numFmtId="3" fontId="1" fillId="0" borderId="6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7" xfId="0" applyNumberFormat="1" applyFill="1" applyBorder="1" applyAlignment="1">
      <alignment/>
    </xf>
    <xf numFmtId="3" fontId="1" fillId="0" borderId="14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3" fontId="0" fillId="0" borderId="3" xfId="0" applyNumberFormat="1" applyFill="1" applyBorder="1" applyAlignment="1">
      <alignment/>
    </xf>
    <xf numFmtId="3" fontId="0" fillId="0" borderId="2" xfId="0" applyNumberFormat="1" applyFill="1" applyBorder="1" applyAlignment="1">
      <alignment/>
    </xf>
    <xf numFmtId="3" fontId="1" fillId="0" borderId="17" xfId="0" applyNumberFormat="1" applyFont="1" applyFill="1" applyBorder="1" applyAlignment="1">
      <alignment/>
    </xf>
    <xf numFmtId="3" fontId="0" fillId="0" borderId="4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3" fontId="1" fillId="0" borderId="19" xfId="0" applyNumberFormat="1" applyFont="1" applyBorder="1" applyAlignment="1">
      <alignment horizontal="center" vertical="center" wrapText="1"/>
    </xf>
    <xf numFmtId="3" fontId="1" fillId="0" borderId="16" xfId="0" applyNumberFormat="1" applyFont="1" applyBorder="1" applyAlignment="1">
      <alignment horizontal="center" vertical="center" wrapText="1"/>
    </xf>
    <xf numFmtId="0" fontId="1" fillId="0" borderId="19" xfId="0" applyFont="1" applyFill="1" applyBorder="1" applyAlignment="1">
      <alignment vertical="center" wrapText="1"/>
    </xf>
    <xf numFmtId="0" fontId="0" fillId="0" borderId="16" xfId="0" applyFill="1" applyBorder="1" applyAlignment="1">
      <alignment vertical="center" wrapText="1"/>
    </xf>
    <xf numFmtId="3" fontId="2" fillId="4" borderId="20" xfId="0" applyNumberFormat="1" applyFont="1" applyFill="1" applyBorder="1" applyAlignment="1">
      <alignment horizontal="center"/>
    </xf>
    <xf numFmtId="3" fontId="2" fillId="4" borderId="21" xfId="0" applyNumberFormat="1" applyFont="1" applyFill="1" applyBorder="1" applyAlignment="1">
      <alignment horizontal="center"/>
    </xf>
    <xf numFmtId="3" fontId="2" fillId="4" borderId="22" xfId="0" applyNumberFormat="1" applyFont="1" applyFill="1" applyBorder="1" applyAlignment="1">
      <alignment horizontal="center"/>
    </xf>
    <xf numFmtId="3" fontId="1" fillId="0" borderId="19" xfId="0" applyNumberFormat="1" applyFont="1" applyFill="1" applyBorder="1" applyAlignment="1">
      <alignment vertical="center" wrapText="1"/>
    </xf>
    <xf numFmtId="3" fontId="0" fillId="0" borderId="16" xfId="0" applyNumberFormat="1" applyFill="1" applyBorder="1" applyAlignment="1">
      <alignment vertical="center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79"/>
  <sheetViews>
    <sheetView tabSelected="1" zoomScale="80" zoomScaleNormal="8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K2" sqref="K2"/>
    </sheetView>
  </sheetViews>
  <sheetFormatPr defaultColWidth="9.00390625" defaultRowHeight="12.75"/>
  <cols>
    <col min="1" max="1" width="22.875" style="2" customWidth="1"/>
    <col min="2" max="6" width="13.75390625" style="0" hidden="1" customWidth="1"/>
    <col min="7" max="7" width="13.75390625" style="10" customWidth="1"/>
    <col min="8" max="12" width="13.75390625" style="0" customWidth="1"/>
  </cols>
  <sheetData>
    <row r="1" spans="1:11" ht="15">
      <c r="A1" s="4"/>
      <c r="C1" s="14"/>
      <c r="D1" s="14"/>
      <c r="K1" s="1" t="s">
        <v>692</v>
      </c>
    </row>
    <row r="2" spans="1:11" ht="13.5" thickBot="1">
      <c r="A2" s="4" t="s">
        <v>398</v>
      </c>
      <c r="K2" s="1" t="s">
        <v>691</v>
      </c>
    </row>
    <row r="3" spans="1:12" ht="12.75" customHeight="1">
      <c r="A3" s="63" t="s">
        <v>399</v>
      </c>
      <c r="B3" s="65" t="s">
        <v>679</v>
      </c>
      <c r="C3" s="66"/>
      <c r="D3" s="66"/>
      <c r="E3" s="66"/>
      <c r="F3" s="67"/>
      <c r="G3" s="61" t="s">
        <v>685</v>
      </c>
      <c r="H3" s="61" t="s">
        <v>686</v>
      </c>
      <c r="I3" s="61" t="s">
        <v>687</v>
      </c>
      <c r="J3" s="61" t="s">
        <v>688</v>
      </c>
      <c r="K3" s="61" t="s">
        <v>689</v>
      </c>
      <c r="L3" s="61" t="s">
        <v>690</v>
      </c>
    </row>
    <row r="4" spans="1:12" ht="36.75" customHeight="1" thickBot="1">
      <c r="A4" s="64"/>
      <c r="B4" s="31" t="s">
        <v>680</v>
      </c>
      <c r="C4" s="31" t="s">
        <v>681</v>
      </c>
      <c r="D4" s="31" t="s">
        <v>682</v>
      </c>
      <c r="E4" s="31" t="s">
        <v>683</v>
      </c>
      <c r="F4" s="31" t="s">
        <v>684</v>
      </c>
      <c r="G4" s="62"/>
      <c r="H4" s="62"/>
      <c r="I4" s="62"/>
      <c r="J4" s="62"/>
      <c r="K4" s="62"/>
      <c r="L4" s="62"/>
    </row>
    <row r="5" spans="1:12" ht="12.75">
      <c r="A5" s="19" t="s">
        <v>11</v>
      </c>
      <c r="B5" s="37">
        <v>2149</v>
      </c>
      <c r="C5" s="37"/>
      <c r="D5" s="37"/>
      <c r="E5" s="37"/>
      <c r="F5" s="37"/>
      <c r="G5" s="59">
        <f aca="true" t="shared" si="0" ref="G5:G36">SUM(B5,C5,D5,E5,F5)</f>
        <v>2149</v>
      </c>
      <c r="H5" s="43"/>
      <c r="I5" s="43"/>
      <c r="J5" s="43"/>
      <c r="K5" s="57"/>
      <c r="L5" s="24">
        <f>SUM(G5:K5)</f>
        <v>2149</v>
      </c>
    </row>
    <row r="6" spans="1:12" ht="12.75">
      <c r="A6" s="20" t="s">
        <v>12</v>
      </c>
      <c r="B6" s="38">
        <v>2285</v>
      </c>
      <c r="C6" s="39"/>
      <c r="D6" s="39"/>
      <c r="E6" s="38"/>
      <c r="F6" s="38"/>
      <c r="G6" s="59">
        <f t="shared" si="0"/>
        <v>2285</v>
      </c>
      <c r="H6" s="44"/>
      <c r="I6" s="44"/>
      <c r="J6" s="44"/>
      <c r="K6" s="56"/>
      <c r="L6" s="24">
        <f aca="true" t="shared" si="1" ref="L6:L69">SUM(G6:K6)</f>
        <v>2285</v>
      </c>
    </row>
    <row r="7" spans="1:12" ht="12.75">
      <c r="A7" s="20" t="s">
        <v>1</v>
      </c>
      <c r="B7" s="39">
        <v>2978</v>
      </c>
      <c r="C7" s="39"/>
      <c r="D7" s="39"/>
      <c r="E7" s="38"/>
      <c r="F7" s="38"/>
      <c r="G7" s="59">
        <f t="shared" si="0"/>
        <v>2978</v>
      </c>
      <c r="H7" s="44"/>
      <c r="I7" s="44"/>
      <c r="J7" s="44"/>
      <c r="K7" s="56"/>
      <c r="L7" s="24">
        <f t="shared" si="1"/>
        <v>2978</v>
      </c>
    </row>
    <row r="8" spans="1:12" ht="12.75">
      <c r="A8" s="20" t="s">
        <v>13</v>
      </c>
      <c r="B8" s="39">
        <v>3670</v>
      </c>
      <c r="C8" s="39"/>
      <c r="D8" s="39"/>
      <c r="E8" s="38"/>
      <c r="F8" s="38"/>
      <c r="G8" s="59">
        <f t="shared" si="0"/>
        <v>3670</v>
      </c>
      <c r="H8" s="44"/>
      <c r="I8" s="44"/>
      <c r="J8" s="44"/>
      <c r="K8" s="56"/>
      <c r="L8" s="24">
        <f t="shared" si="1"/>
        <v>3670</v>
      </c>
    </row>
    <row r="9" spans="1:12" ht="12.75">
      <c r="A9" s="20" t="s">
        <v>14</v>
      </c>
      <c r="B9" s="39">
        <v>3610</v>
      </c>
      <c r="C9" s="39"/>
      <c r="D9" s="39"/>
      <c r="E9" s="38"/>
      <c r="F9" s="38"/>
      <c r="G9" s="59">
        <f t="shared" si="0"/>
        <v>3610</v>
      </c>
      <c r="H9" s="44"/>
      <c r="I9" s="44"/>
      <c r="J9" s="44"/>
      <c r="K9" s="56"/>
      <c r="L9" s="24">
        <f t="shared" si="1"/>
        <v>3610</v>
      </c>
    </row>
    <row r="10" spans="1:12" ht="12.75">
      <c r="A10" s="20" t="s">
        <v>15</v>
      </c>
      <c r="B10" s="39">
        <v>880</v>
      </c>
      <c r="C10" s="39"/>
      <c r="D10" s="39"/>
      <c r="E10" s="38"/>
      <c r="F10" s="38"/>
      <c r="G10" s="59">
        <f t="shared" si="0"/>
        <v>880</v>
      </c>
      <c r="H10" s="44"/>
      <c r="I10" s="44"/>
      <c r="J10" s="44"/>
      <c r="K10" s="56"/>
      <c r="L10" s="24">
        <f t="shared" si="1"/>
        <v>880</v>
      </c>
    </row>
    <row r="11" spans="1:12" ht="12.75">
      <c r="A11" s="20" t="s">
        <v>16</v>
      </c>
      <c r="B11" s="39">
        <v>2134</v>
      </c>
      <c r="C11" s="39"/>
      <c r="D11" s="39"/>
      <c r="E11" s="38"/>
      <c r="F11" s="38"/>
      <c r="G11" s="59">
        <f t="shared" si="0"/>
        <v>2134</v>
      </c>
      <c r="H11" s="44"/>
      <c r="I11" s="44"/>
      <c r="J11" s="44"/>
      <c r="K11" s="56"/>
      <c r="L11" s="24">
        <f t="shared" si="1"/>
        <v>2134</v>
      </c>
    </row>
    <row r="12" spans="1:12" ht="12.75">
      <c r="A12" s="20" t="s">
        <v>17</v>
      </c>
      <c r="B12" s="39">
        <v>1756</v>
      </c>
      <c r="C12" s="39"/>
      <c r="D12" s="39"/>
      <c r="E12" s="38"/>
      <c r="F12" s="38"/>
      <c r="G12" s="59">
        <f t="shared" si="0"/>
        <v>1756</v>
      </c>
      <c r="H12" s="44"/>
      <c r="I12" s="44"/>
      <c r="J12" s="44"/>
      <c r="K12" s="56"/>
      <c r="L12" s="24">
        <f t="shared" si="1"/>
        <v>1756</v>
      </c>
    </row>
    <row r="13" spans="1:12" ht="12.75">
      <c r="A13" s="20" t="s">
        <v>26</v>
      </c>
      <c r="B13" s="39">
        <v>2646</v>
      </c>
      <c r="C13" s="39"/>
      <c r="D13" s="39"/>
      <c r="E13" s="38"/>
      <c r="F13" s="38"/>
      <c r="G13" s="59">
        <f t="shared" si="0"/>
        <v>2646</v>
      </c>
      <c r="H13" s="44"/>
      <c r="I13" s="44"/>
      <c r="J13" s="44"/>
      <c r="K13" s="56"/>
      <c r="L13" s="24">
        <f t="shared" si="1"/>
        <v>2646</v>
      </c>
    </row>
    <row r="14" spans="1:12" ht="12.75">
      <c r="A14" s="20" t="s">
        <v>27</v>
      </c>
      <c r="B14" s="39">
        <v>1439</v>
      </c>
      <c r="C14" s="39"/>
      <c r="D14" s="39"/>
      <c r="E14" s="38"/>
      <c r="F14" s="38"/>
      <c r="G14" s="59">
        <f t="shared" si="0"/>
        <v>1439</v>
      </c>
      <c r="H14" s="44"/>
      <c r="I14" s="44"/>
      <c r="J14" s="44"/>
      <c r="K14" s="56"/>
      <c r="L14" s="24">
        <f t="shared" si="1"/>
        <v>1439</v>
      </c>
    </row>
    <row r="15" spans="1:12" ht="12.75">
      <c r="A15" s="20" t="s">
        <v>28</v>
      </c>
      <c r="B15" s="39">
        <v>14647</v>
      </c>
      <c r="C15" s="39"/>
      <c r="D15" s="39"/>
      <c r="E15" s="38"/>
      <c r="F15" s="38"/>
      <c r="G15" s="59">
        <f t="shared" si="0"/>
        <v>14647</v>
      </c>
      <c r="H15" s="44"/>
      <c r="I15" s="44"/>
      <c r="J15" s="44">
        <v>255724</v>
      </c>
      <c r="K15" s="56"/>
      <c r="L15" s="24">
        <f t="shared" si="1"/>
        <v>270371</v>
      </c>
    </row>
    <row r="16" spans="1:12" ht="12.75">
      <c r="A16" s="20" t="s">
        <v>29</v>
      </c>
      <c r="B16" s="39">
        <v>4932</v>
      </c>
      <c r="C16" s="39"/>
      <c r="D16" s="39"/>
      <c r="E16" s="38"/>
      <c r="F16" s="38"/>
      <c r="G16" s="59">
        <f t="shared" si="0"/>
        <v>4932</v>
      </c>
      <c r="H16" s="44"/>
      <c r="I16" s="44"/>
      <c r="J16" s="44"/>
      <c r="K16" s="56"/>
      <c r="L16" s="24">
        <f t="shared" si="1"/>
        <v>4932</v>
      </c>
    </row>
    <row r="17" spans="1:12" ht="12.75">
      <c r="A17" s="20" t="s">
        <v>21</v>
      </c>
      <c r="B17" s="39">
        <v>5442</v>
      </c>
      <c r="C17" s="39"/>
      <c r="D17" s="39"/>
      <c r="E17" s="38"/>
      <c r="F17" s="38"/>
      <c r="G17" s="59">
        <f t="shared" si="0"/>
        <v>5442</v>
      </c>
      <c r="H17" s="44"/>
      <c r="I17" s="44"/>
      <c r="J17" s="44">
        <v>38625</v>
      </c>
      <c r="K17" s="56"/>
      <c r="L17" s="24">
        <f t="shared" si="1"/>
        <v>44067</v>
      </c>
    </row>
    <row r="18" spans="1:12" ht="12.75">
      <c r="A18" s="20" t="s">
        <v>22</v>
      </c>
      <c r="B18" s="39">
        <v>5367</v>
      </c>
      <c r="C18" s="39"/>
      <c r="D18" s="39"/>
      <c r="E18" s="38"/>
      <c r="F18" s="38"/>
      <c r="G18" s="59">
        <f t="shared" si="0"/>
        <v>5367</v>
      </c>
      <c r="H18" s="44"/>
      <c r="I18" s="44"/>
      <c r="J18" s="44">
        <v>77250</v>
      </c>
      <c r="K18" s="56"/>
      <c r="L18" s="24">
        <f t="shared" si="1"/>
        <v>82617</v>
      </c>
    </row>
    <row r="19" spans="1:12" ht="12.75">
      <c r="A19" s="20" t="s">
        <v>23</v>
      </c>
      <c r="B19" s="39">
        <v>13071</v>
      </c>
      <c r="C19" s="39"/>
      <c r="D19" s="39"/>
      <c r="E19" s="38"/>
      <c r="F19" s="38"/>
      <c r="G19" s="59">
        <f t="shared" si="0"/>
        <v>13071</v>
      </c>
      <c r="H19" s="44"/>
      <c r="I19" s="44"/>
      <c r="J19" s="44">
        <v>81246</v>
      </c>
      <c r="K19" s="56"/>
      <c r="L19" s="24">
        <f t="shared" si="1"/>
        <v>94317</v>
      </c>
    </row>
    <row r="20" spans="1:12" ht="12.75">
      <c r="A20" s="20" t="s">
        <v>24</v>
      </c>
      <c r="B20" s="39">
        <v>1379</v>
      </c>
      <c r="C20" s="39"/>
      <c r="D20" s="39"/>
      <c r="E20" s="38"/>
      <c r="F20" s="38"/>
      <c r="G20" s="59">
        <f t="shared" si="0"/>
        <v>1379</v>
      </c>
      <c r="H20" s="44"/>
      <c r="I20" s="44"/>
      <c r="J20" s="44"/>
      <c r="K20" s="56"/>
      <c r="L20" s="24">
        <f t="shared" si="1"/>
        <v>1379</v>
      </c>
    </row>
    <row r="21" spans="1:12" ht="12.75">
      <c r="A21" s="20" t="s">
        <v>25</v>
      </c>
      <c r="B21" s="39">
        <v>2089</v>
      </c>
      <c r="C21" s="39"/>
      <c r="D21" s="39"/>
      <c r="E21" s="38"/>
      <c r="F21" s="38"/>
      <c r="G21" s="59">
        <f t="shared" si="0"/>
        <v>2089</v>
      </c>
      <c r="H21" s="44"/>
      <c r="I21" s="44"/>
      <c r="J21" s="44"/>
      <c r="K21" s="56"/>
      <c r="L21" s="24">
        <f t="shared" si="1"/>
        <v>2089</v>
      </c>
    </row>
    <row r="22" spans="1:12" ht="12.75">
      <c r="A22" s="20" t="s">
        <v>30</v>
      </c>
      <c r="B22" s="39">
        <v>39101</v>
      </c>
      <c r="C22" s="39">
        <v>120707</v>
      </c>
      <c r="D22" s="39">
        <v>383354</v>
      </c>
      <c r="E22" s="38">
        <v>432386</v>
      </c>
      <c r="F22" s="38"/>
      <c r="G22" s="59">
        <f t="shared" si="0"/>
        <v>975548</v>
      </c>
      <c r="H22" s="44"/>
      <c r="I22" s="44"/>
      <c r="J22" s="44">
        <v>527431</v>
      </c>
      <c r="K22" s="56">
        <v>4000000</v>
      </c>
      <c r="L22" s="24">
        <f t="shared" si="1"/>
        <v>5502979</v>
      </c>
    </row>
    <row r="23" spans="1:12" ht="12.75">
      <c r="A23" s="20" t="s">
        <v>31</v>
      </c>
      <c r="B23" s="39">
        <v>19671</v>
      </c>
      <c r="C23" s="39">
        <v>76005</v>
      </c>
      <c r="D23" s="39">
        <v>205848</v>
      </c>
      <c r="E23" s="38"/>
      <c r="F23" s="38"/>
      <c r="G23" s="59">
        <f t="shared" si="0"/>
        <v>301524</v>
      </c>
      <c r="H23" s="44"/>
      <c r="I23" s="44"/>
      <c r="J23" s="44">
        <v>376927</v>
      </c>
      <c r="K23" s="56">
        <v>6000</v>
      </c>
      <c r="L23" s="24">
        <f t="shared" si="1"/>
        <v>684451</v>
      </c>
    </row>
    <row r="24" spans="1:12" ht="12.75">
      <c r="A24" s="20" t="s">
        <v>32</v>
      </c>
      <c r="B24" s="39">
        <v>13889</v>
      </c>
      <c r="C24" s="39"/>
      <c r="D24" s="39"/>
      <c r="E24" s="38"/>
      <c r="F24" s="38"/>
      <c r="G24" s="59">
        <f t="shared" si="0"/>
        <v>13889</v>
      </c>
      <c r="H24" s="44"/>
      <c r="I24" s="44"/>
      <c r="J24" s="44">
        <v>225091</v>
      </c>
      <c r="K24" s="56"/>
      <c r="L24" s="24">
        <f t="shared" si="1"/>
        <v>238980</v>
      </c>
    </row>
    <row r="25" spans="1:12" ht="12.75">
      <c r="A25" s="20" t="s">
        <v>33</v>
      </c>
      <c r="B25" s="39">
        <v>341105</v>
      </c>
      <c r="C25" s="39">
        <v>1431398</v>
      </c>
      <c r="D25" s="39">
        <v>3063752</v>
      </c>
      <c r="E25" s="38">
        <v>5583762</v>
      </c>
      <c r="F25" s="38">
        <v>24170589</v>
      </c>
      <c r="G25" s="59">
        <f t="shared" si="0"/>
        <v>34590606</v>
      </c>
      <c r="H25" s="44">
        <f>120*70050</f>
        <v>8406000</v>
      </c>
      <c r="I25" s="44"/>
      <c r="J25" s="44">
        <v>3995690</v>
      </c>
      <c r="K25" s="56">
        <v>41000000</v>
      </c>
      <c r="L25" s="24">
        <f t="shared" si="1"/>
        <v>87992296</v>
      </c>
    </row>
    <row r="26" spans="1:12" ht="12.75">
      <c r="A26" s="20" t="s">
        <v>34</v>
      </c>
      <c r="B26" s="39">
        <v>15893</v>
      </c>
      <c r="C26" s="39"/>
      <c r="D26" s="39"/>
      <c r="E26" s="38"/>
      <c r="F26" s="38"/>
      <c r="G26" s="59">
        <f t="shared" si="0"/>
        <v>15893</v>
      </c>
      <c r="H26" s="44"/>
      <c r="I26" s="44"/>
      <c r="J26" s="44">
        <v>241073</v>
      </c>
      <c r="K26" s="56">
        <v>6000</v>
      </c>
      <c r="L26" s="24">
        <f t="shared" si="1"/>
        <v>262966</v>
      </c>
    </row>
    <row r="27" spans="1:12" ht="12.75">
      <c r="A27" s="20" t="s">
        <v>35</v>
      </c>
      <c r="B27" s="39">
        <v>1137</v>
      </c>
      <c r="C27" s="39"/>
      <c r="D27" s="39"/>
      <c r="E27" s="38"/>
      <c r="F27" s="38"/>
      <c r="G27" s="59">
        <f t="shared" si="0"/>
        <v>1137</v>
      </c>
      <c r="H27" s="44"/>
      <c r="I27" s="44"/>
      <c r="J27" s="44"/>
      <c r="K27" s="56"/>
      <c r="L27" s="24">
        <f t="shared" si="1"/>
        <v>1137</v>
      </c>
    </row>
    <row r="28" spans="1:12" ht="12.75">
      <c r="A28" s="20" t="s">
        <v>36</v>
      </c>
      <c r="B28" s="39">
        <v>8391</v>
      </c>
      <c r="C28" s="39"/>
      <c r="D28" s="39"/>
      <c r="E28" s="38"/>
      <c r="F28" s="38"/>
      <c r="G28" s="59">
        <f t="shared" si="0"/>
        <v>8391</v>
      </c>
      <c r="H28" s="44"/>
      <c r="I28" s="44"/>
      <c r="J28" s="44">
        <v>57272</v>
      </c>
      <c r="K28" s="56"/>
      <c r="L28" s="24">
        <f t="shared" si="1"/>
        <v>65663</v>
      </c>
    </row>
    <row r="29" spans="1:12" ht="12.75">
      <c r="A29" s="20" t="s">
        <v>37</v>
      </c>
      <c r="B29" s="39">
        <v>7090</v>
      </c>
      <c r="C29" s="39"/>
      <c r="D29" s="39"/>
      <c r="E29" s="38"/>
      <c r="F29" s="38"/>
      <c r="G29" s="59">
        <f t="shared" si="0"/>
        <v>7090</v>
      </c>
      <c r="H29" s="44"/>
      <c r="I29" s="44"/>
      <c r="J29" s="44">
        <v>23974</v>
      </c>
      <c r="K29" s="56"/>
      <c r="L29" s="24">
        <f t="shared" si="1"/>
        <v>31064</v>
      </c>
    </row>
    <row r="30" spans="1:12" ht="12.75">
      <c r="A30" s="20" t="s">
        <v>38</v>
      </c>
      <c r="B30" s="39">
        <v>1076</v>
      </c>
      <c r="C30" s="39"/>
      <c r="D30" s="39"/>
      <c r="E30" s="38"/>
      <c r="F30" s="38"/>
      <c r="G30" s="59">
        <f t="shared" si="0"/>
        <v>1076</v>
      </c>
      <c r="H30" s="44"/>
      <c r="I30" s="44"/>
      <c r="J30" s="44"/>
      <c r="K30" s="56"/>
      <c r="L30" s="24">
        <f t="shared" si="1"/>
        <v>1076</v>
      </c>
    </row>
    <row r="31" spans="1:12" ht="12.75">
      <c r="A31" s="20" t="s">
        <v>39</v>
      </c>
      <c r="B31" s="39">
        <v>3399</v>
      </c>
      <c r="C31" s="39"/>
      <c r="D31" s="39"/>
      <c r="E31" s="38"/>
      <c r="F31" s="38"/>
      <c r="G31" s="59">
        <f t="shared" si="0"/>
        <v>3399</v>
      </c>
      <c r="H31" s="44"/>
      <c r="I31" s="44"/>
      <c r="J31" s="44"/>
      <c r="K31" s="56"/>
      <c r="L31" s="24">
        <f t="shared" si="1"/>
        <v>3399</v>
      </c>
    </row>
    <row r="32" spans="1:12" ht="12.75">
      <c r="A32" s="20" t="s">
        <v>40</v>
      </c>
      <c r="B32" s="39">
        <v>3354</v>
      </c>
      <c r="C32" s="39"/>
      <c r="D32" s="39"/>
      <c r="E32" s="38"/>
      <c r="F32" s="38"/>
      <c r="G32" s="59">
        <f t="shared" si="0"/>
        <v>3354</v>
      </c>
      <c r="H32" s="44"/>
      <c r="I32" s="44"/>
      <c r="J32" s="44"/>
      <c r="K32" s="56"/>
      <c r="L32" s="24">
        <f t="shared" si="1"/>
        <v>3354</v>
      </c>
    </row>
    <row r="33" spans="1:12" ht="12.75">
      <c r="A33" s="20" t="s">
        <v>18</v>
      </c>
      <c r="B33" s="39">
        <v>142123</v>
      </c>
      <c r="C33" s="39">
        <v>620565</v>
      </c>
      <c r="D33" s="39">
        <v>1315555</v>
      </c>
      <c r="E33" s="38">
        <v>3010745</v>
      </c>
      <c r="F33" s="38">
        <v>13519725</v>
      </c>
      <c r="G33" s="59">
        <f t="shared" si="0"/>
        <v>18608713</v>
      </c>
      <c r="H33" s="44"/>
      <c r="I33" s="44"/>
      <c r="J33" s="44">
        <v>1896621</v>
      </c>
      <c r="K33" s="56">
        <v>24000000</v>
      </c>
      <c r="L33" s="24">
        <f t="shared" si="1"/>
        <v>44505334</v>
      </c>
    </row>
    <row r="34" spans="1:12" ht="12.75">
      <c r="A34" s="20" t="s">
        <v>19</v>
      </c>
      <c r="B34" s="39">
        <v>2164</v>
      </c>
      <c r="C34" s="39"/>
      <c r="D34" s="39"/>
      <c r="E34" s="38"/>
      <c r="F34" s="38"/>
      <c r="G34" s="59">
        <f t="shared" si="0"/>
        <v>2164</v>
      </c>
      <c r="H34" s="44"/>
      <c r="I34" s="44"/>
      <c r="J34" s="44"/>
      <c r="K34" s="56"/>
      <c r="L34" s="24">
        <f t="shared" si="1"/>
        <v>2164</v>
      </c>
    </row>
    <row r="35" spans="1:12" ht="12.75">
      <c r="A35" s="20" t="s">
        <v>20</v>
      </c>
      <c r="B35" s="39">
        <v>2330</v>
      </c>
      <c r="C35" s="39"/>
      <c r="D35" s="39"/>
      <c r="E35" s="38"/>
      <c r="F35" s="38"/>
      <c r="G35" s="59">
        <f t="shared" si="0"/>
        <v>2330</v>
      </c>
      <c r="H35" s="44"/>
      <c r="I35" s="44"/>
      <c r="J35" s="44"/>
      <c r="K35" s="56"/>
      <c r="L35" s="24">
        <f t="shared" si="1"/>
        <v>2330</v>
      </c>
    </row>
    <row r="36" spans="1:12" ht="12.75">
      <c r="A36" s="20" t="s">
        <v>41</v>
      </c>
      <c r="B36" s="39">
        <v>925</v>
      </c>
      <c r="C36" s="39"/>
      <c r="D36" s="39"/>
      <c r="E36" s="38"/>
      <c r="F36" s="38"/>
      <c r="G36" s="59">
        <f t="shared" si="0"/>
        <v>925</v>
      </c>
      <c r="H36" s="44"/>
      <c r="I36" s="44"/>
      <c r="J36" s="44"/>
      <c r="K36" s="56"/>
      <c r="L36" s="24">
        <f t="shared" si="1"/>
        <v>925</v>
      </c>
    </row>
    <row r="37" spans="1:12" ht="12.75">
      <c r="A37" s="20" t="s">
        <v>42</v>
      </c>
      <c r="B37" s="39">
        <v>4587</v>
      </c>
      <c r="C37" s="39"/>
      <c r="D37" s="39"/>
      <c r="E37" s="38"/>
      <c r="F37" s="38"/>
      <c r="G37" s="59">
        <f aca="true" t="shared" si="2" ref="G37:G68">SUM(B37,C37,D37,E37,F37)</f>
        <v>4587</v>
      </c>
      <c r="H37" s="44"/>
      <c r="I37" s="44"/>
      <c r="J37" s="44"/>
      <c r="K37" s="56"/>
      <c r="L37" s="24">
        <f t="shared" si="1"/>
        <v>4587</v>
      </c>
    </row>
    <row r="38" spans="1:12" ht="12.75">
      <c r="A38" s="20" t="s">
        <v>43</v>
      </c>
      <c r="B38" s="39">
        <v>1847</v>
      </c>
      <c r="C38" s="39"/>
      <c r="D38" s="39"/>
      <c r="E38" s="38"/>
      <c r="F38" s="38"/>
      <c r="G38" s="59">
        <f t="shared" si="2"/>
        <v>1847</v>
      </c>
      <c r="H38" s="44"/>
      <c r="I38" s="44"/>
      <c r="J38" s="44"/>
      <c r="K38" s="56"/>
      <c r="L38" s="24">
        <f t="shared" si="1"/>
        <v>1847</v>
      </c>
    </row>
    <row r="39" spans="1:12" ht="12.75">
      <c r="A39" s="20" t="s">
        <v>44</v>
      </c>
      <c r="B39" s="39">
        <v>2827</v>
      </c>
      <c r="C39" s="39"/>
      <c r="D39" s="39"/>
      <c r="E39" s="38"/>
      <c r="F39" s="38"/>
      <c r="G39" s="59">
        <f t="shared" si="2"/>
        <v>2827</v>
      </c>
      <c r="H39" s="44"/>
      <c r="I39" s="44"/>
      <c r="J39" s="44"/>
      <c r="K39" s="56"/>
      <c r="L39" s="24">
        <f t="shared" si="1"/>
        <v>2827</v>
      </c>
    </row>
    <row r="40" spans="1:12" ht="12.75">
      <c r="A40" s="20" t="s">
        <v>4</v>
      </c>
      <c r="B40" s="38">
        <v>5757</v>
      </c>
      <c r="C40" s="39"/>
      <c r="D40" s="38"/>
      <c r="E40" s="38"/>
      <c r="F40" s="38"/>
      <c r="G40" s="59">
        <f t="shared" si="2"/>
        <v>5757</v>
      </c>
      <c r="H40" s="44"/>
      <c r="I40" s="44"/>
      <c r="J40" s="44"/>
      <c r="K40" s="56"/>
      <c r="L40" s="24">
        <f t="shared" si="1"/>
        <v>5757</v>
      </c>
    </row>
    <row r="41" spans="1:12" ht="12.75">
      <c r="A41" s="20" t="s">
        <v>45</v>
      </c>
      <c r="B41" s="39">
        <v>3760</v>
      </c>
      <c r="C41" s="39"/>
      <c r="D41" s="39"/>
      <c r="E41" s="38"/>
      <c r="F41" s="38"/>
      <c r="G41" s="59">
        <f t="shared" si="2"/>
        <v>3760</v>
      </c>
      <c r="H41" s="44"/>
      <c r="I41" s="44"/>
      <c r="J41" s="44"/>
      <c r="K41" s="56">
        <v>6000</v>
      </c>
      <c r="L41" s="24">
        <f t="shared" si="1"/>
        <v>9760</v>
      </c>
    </row>
    <row r="42" spans="1:12" ht="12.75">
      <c r="A42" s="20" t="s">
        <v>46</v>
      </c>
      <c r="B42" s="39">
        <v>1847</v>
      </c>
      <c r="C42" s="39"/>
      <c r="D42" s="39"/>
      <c r="E42" s="38"/>
      <c r="F42" s="38"/>
      <c r="G42" s="59">
        <f t="shared" si="2"/>
        <v>1847</v>
      </c>
      <c r="H42" s="44"/>
      <c r="I42" s="44"/>
      <c r="J42" s="44"/>
      <c r="K42" s="56"/>
      <c r="L42" s="24">
        <f t="shared" si="1"/>
        <v>1847</v>
      </c>
    </row>
    <row r="43" spans="1:12" ht="12.75">
      <c r="A43" s="20" t="s">
        <v>47</v>
      </c>
      <c r="B43" s="39">
        <v>5172</v>
      </c>
      <c r="C43" s="39"/>
      <c r="D43" s="39"/>
      <c r="E43" s="38"/>
      <c r="F43" s="38"/>
      <c r="G43" s="59">
        <f t="shared" si="2"/>
        <v>5172</v>
      </c>
      <c r="H43" s="44"/>
      <c r="I43" s="44"/>
      <c r="J43" s="44"/>
      <c r="K43" s="56"/>
      <c r="L43" s="24">
        <f t="shared" si="1"/>
        <v>5172</v>
      </c>
    </row>
    <row r="44" spans="1:12" ht="12.75">
      <c r="A44" s="20" t="s">
        <v>48</v>
      </c>
      <c r="B44" s="39">
        <v>2104</v>
      </c>
      <c r="C44" s="39"/>
      <c r="D44" s="39"/>
      <c r="E44" s="38"/>
      <c r="F44" s="38"/>
      <c r="G44" s="59">
        <f t="shared" si="2"/>
        <v>2104</v>
      </c>
      <c r="H44" s="44"/>
      <c r="I44" s="44"/>
      <c r="J44" s="44"/>
      <c r="K44" s="56"/>
      <c r="L44" s="24">
        <f t="shared" si="1"/>
        <v>2104</v>
      </c>
    </row>
    <row r="45" spans="1:12" ht="12.75">
      <c r="A45" s="20" t="s">
        <v>49</v>
      </c>
      <c r="B45" s="39">
        <v>2450</v>
      </c>
      <c r="C45" s="39"/>
      <c r="D45" s="39"/>
      <c r="E45" s="38"/>
      <c r="F45" s="38"/>
      <c r="G45" s="59">
        <f t="shared" si="2"/>
        <v>2450</v>
      </c>
      <c r="H45" s="44"/>
      <c r="I45" s="44"/>
      <c r="J45" s="44"/>
      <c r="K45" s="56"/>
      <c r="L45" s="24">
        <f t="shared" si="1"/>
        <v>2450</v>
      </c>
    </row>
    <row r="46" spans="1:12" ht="12.75">
      <c r="A46" s="21" t="s">
        <v>50</v>
      </c>
      <c r="B46" s="38">
        <v>2887</v>
      </c>
      <c r="C46" s="39"/>
      <c r="D46" s="38"/>
      <c r="E46" s="38"/>
      <c r="F46" s="38"/>
      <c r="G46" s="59">
        <f t="shared" si="2"/>
        <v>2887</v>
      </c>
      <c r="H46" s="44"/>
      <c r="I46" s="44"/>
      <c r="J46" s="44"/>
      <c r="K46" s="56"/>
      <c r="L46" s="24">
        <f t="shared" si="1"/>
        <v>2887</v>
      </c>
    </row>
    <row r="47" spans="1:12" ht="12.75">
      <c r="A47" s="20" t="s">
        <v>51</v>
      </c>
      <c r="B47" s="39">
        <v>2134</v>
      </c>
      <c r="C47" s="39"/>
      <c r="D47" s="39"/>
      <c r="E47" s="38"/>
      <c r="F47" s="38"/>
      <c r="G47" s="59">
        <f t="shared" si="2"/>
        <v>2134</v>
      </c>
      <c r="H47" s="44"/>
      <c r="I47" s="44"/>
      <c r="J47" s="44"/>
      <c r="K47" s="56"/>
      <c r="L47" s="24">
        <f t="shared" si="1"/>
        <v>2134</v>
      </c>
    </row>
    <row r="48" spans="1:12" ht="12.75">
      <c r="A48" s="20" t="s">
        <v>52</v>
      </c>
      <c r="B48" s="39">
        <v>11092</v>
      </c>
      <c r="C48" s="39"/>
      <c r="D48" s="39"/>
      <c r="E48" s="38"/>
      <c r="F48" s="38"/>
      <c r="G48" s="59">
        <f t="shared" si="2"/>
        <v>11092</v>
      </c>
      <c r="H48" s="44"/>
      <c r="I48" s="44"/>
      <c r="J48" s="44">
        <v>63931</v>
      </c>
      <c r="K48" s="56"/>
      <c r="L48" s="24">
        <f t="shared" si="1"/>
        <v>75023</v>
      </c>
    </row>
    <row r="49" spans="1:12" ht="12.75">
      <c r="A49" s="20" t="s">
        <v>53</v>
      </c>
      <c r="B49" s="39">
        <v>1485</v>
      </c>
      <c r="C49" s="39"/>
      <c r="D49" s="39"/>
      <c r="E49" s="38"/>
      <c r="F49" s="38"/>
      <c r="G49" s="59">
        <f t="shared" si="2"/>
        <v>1485</v>
      </c>
      <c r="H49" s="44"/>
      <c r="I49" s="44"/>
      <c r="J49" s="44"/>
      <c r="K49" s="56"/>
      <c r="L49" s="24">
        <f t="shared" si="1"/>
        <v>1485</v>
      </c>
    </row>
    <row r="50" spans="1:12" ht="12.75">
      <c r="A50" s="20" t="s">
        <v>54</v>
      </c>
      <c r="B50" s="39">
        <v>8077</v>
      </c>
      <c r="C50" s="39"/>
      <c r="D50" s="39"/>
      <c r="E50" s="38"/>
      <c r="F50" s="38"/>
      <c r="G50" s="59">
        <f t="shared" si="2"/>
        <v>8077</v>
      </c>
      <c r="H50" s="44"/>
      <c r="I50" s="44"/>
      <c r="J50" s="44">
        <v>27970</v>
      </c>
      <c r="K50" s="56"/>
      <c r="L50" s="24">
        <f t="shared" si="1"/>
        <v>36047</v>
      </c>
    </row>
    <row r="51" spans="1:12" ht="12.75">
      <c r="A51" s="20" t="s">
        <v>55</v>
      </c>
      <c r="B51" s="39">
        <v>2209</v>
      </c>
      <c r="C51" s="39"/>
      <c r="D51" s="39"/>
      <c r="E51" s="38"/>
      <c r="F51" s="38"/>
      <c r="G51" s="59">
        <f t="shared" si="2"/>
        <v>2209</v>
      </c>
      <c r="H51" s="44"/>
      <c r="I51" s="44"/>
      <c r="J51" s="44"/>
      <c r="K51" s="56"/>
      <c r="L51" s="24">
        <f t="shared" si="1"/>
        <v>2209</v>
      </c>
    </row>
    <row r="52" spans="1:12" ht="12.75">
      <c r="A52" s="20" t="s">
        <v>56</v>
      </c>
      <c r="B52" s="39">
        <v>24469</v>
      </c>
      <c r="C52" s="39">
        <v>60975</v>
      </c>
      <c r="D52" s="39"/>
      <c r="E52" s="38"/>
      <c r="F52" s="38"/>
      <c r="G52" s="59">
        <f t="shared" si="2"/>
        <v>85444</v>
      </c>
      <c r="H52" s="44"/>
      <c r="I52" s="44"/>
      <c r="J52" s="44">
        <v>408892</v>
      </c>
      <c r="K52" s="56"/>
      <c r="L52" s="24">
        <f t="shared" si="1"/>
        <v>494336</v>
      </c>
    </row>
    <row r="53" spans="1:12" ht="12.75">
      <c r="A53" s="20" t="s">
        <v>57</v>
      </c>
      <c r="B53" s="39">
        <v>1696</v>
      </c>
      <c r="C53" s="39"/>
      <c r="D53" s="39"/>
      <c r="E53" s="38"/>
      <c r="F53" s="38"/>
      <c r="G53" s="59">
        <f t="shared" si="2"/>
        <v>1696</v>
      </c>
      <c r="H53" s="44"/>
      <c r="I53" s="44"/>
      <c r="J53" s="44"/>
      <c r="K53" s="56"/>
      <c r="L53" s="24">
        <f t="shared" si="1"/>
        <v>1696</v>
      </c>
    </row>
    <row r="54" spans="1:12" ht="12.75">
      <c r="A54" s="20" t="s">
        <v>58</v>
      </c>
      <c r="B54" s="39">
        <v>3444</v>
      </c>
      <c r="C54" s="39"/>
      <c r="D54" s="39"/>
      <c r="E54" s="38"/>
      <c r="F54" s="38"/>
      <c r="G54" s="59">
        <f t="shared" si="2"/>
        <v>3444</v>
      </c>
      <c r="H54" s="44"/>
      <c r="I54" s="44"/>
      <c r="J54" s="44"/>
      <c r="K54" s="56"/>
      <c r="L54" s="24">
        <f t="shared" si="1"/>
        <v>3444</v>
      </c>
    </row>
    <row r="55" spans="1:12" ht="12.75">
      <c r="A55" s="20" t="s">
        <v>59</v>
      </c>
      <c r="B55" s="39">
        <v>1892</v>
      </c>
      <c r="C55" s="39"/>
      <c r="D55" s="39"/>
      <c r="E55" s="38"/>
      <c r="F55" s="38"/>
      <c r="G55" s="59">
        <f t="shared" si="2"/>
        <v>1892</v>
      </c>
      <c r="H55" s="44"/>
      <c r="I55" s="44"/>
      <c r="J55" s="44"/>
      <c r="K55" s="56"/>
      <c r="L55" s="24">
        <f t="shared" si="1"/>
        <v>1892</v>
      </c>
    </row>
    <row r="56" spans="1:12" ht="12.75">
      <c r="A56" s="20" t="s">
        <v>60</v>
      </c>
      <c r="B56" s="39">
        <v>1379</v>
      </c>
      <c r="C56" s="39"/>
      <c r="D56" s="39"/>
      <c r="E56" s="38"/>
      <c r="F56" s="38"/>
      <c r="G56" s="59">
        <f t="shared" si="2"/>
        <v>1379</v>
      </c>
      <c r="H56" s="44"/>
      <c r="I56" s="44"/>
      <c r="J56" s="44"/>
      <c r="K56" s="56"/>
      <c r="L56" s="24">
        <f t="shared" si="1"/>
        <v>1379</v>
      </c>
    </row>
    <row r="57" spans="1:12" ht="12.75">
      <c r="A57" s="20" t="s">
        <v>61</v>
      </c>
      <c r="B57" s="39">
        <v>1031</v>
      </c>
      <c r="C57" s="39"/>
      <c r="D57" s="39"/>
      <c r="E57" s="38"/>
      <c r="F57" s="38"/>
      <c r="G57" s="59">
        <f t="shared" si="2"/>
        <v>1031</v>
      </c>
      <c r="H57" s="44"/>
      <c r="I57" s="44"/>
      <c r="J57" s="44"/>
      <c r="K57" s="56"/>
      <c r="L57" s="24">
        <f t="shared" si="1"/>
        <v>1031</v>
      </c>
    </row>
    <row r="58" spans="1:12" ht="12.75">
      <c r="A58" s="20" t="s">
        <v>62</v>
      </c>
      <c r="B58" s="39">
        <v>86786</v>
      </c>
      <c r="C58" s="39">
        <v>369823</v>
      </c>
      <c r="D58" s="39">
        <v>839210</v>
      </c>
      <c r="E58" s="38">
        <v>1314335</v>
      </c>
      <c r="F58" s="38"/>
      <c r="G58" s="59">
        <f t="shared" si="2"/>
        <v>2610154</v>
      </c>
      <c r="H58" s="44"/>
      <c r="I58" s="44"/>
      <c r="J58" s="44">
        <v>1165409</v>
      </c>
      <c r="K58" s="56">
        <v>10800000</v>
      </c>
      <c r="L58" s="24">
        <f t="shared" si="1"/>
        <v>14575563</v>
      </c>
    </row>
    <row r="59" spans="1:12" ht="12.75">
      <c r="A59" s="20" t="s">
        <v>63</v>
      </c>
      <c r="B59" s="39">
        <v>1303</v>
      </c>
      <c r="C59" s="39"/>
      <c r="D59" s="39"/>
      <c r="E59" s="38"/>
      <c r="F59" s="38"/>
      <c r="G59" s="59">
        <f t="shared" si="2"/>
        <v>1303</v>
      </c>
      <c r="H59" s="44"/>
      <c r="I59" s="44"/>
      <c r="J59" s="44"/>
      <c r="K59" s="56"/>
      <c r="L59" s="24">
        <f t="shared" si="1"/>
        <v>1303</v>
      </c>
    </row>
    <row r="60" spans="1:12" ht="12.75">
      <c r="A60" s="20" t="s">
        <v>64</v>
      </c>
      <c r="B60" s="39">
        <v>9108</v>
      </c>
      <c r="C60" s="39"/>
      <c r="D60" s="39"/>
      <c r="E60" s="38"/>
      <c r="F60" s="38"/>
      <c r="G60" s="59">
        <f t="shared" si="2"/>
        <v>9108</v>
      </c>
      <c r="H60" s="44"/>
      <c r="I60" s="44"/>
      <c r="J60" s="44">
        <v>43953</v>
      </c>
      <c r="K60" s="56"/>
      <c r="L60" s="24">
        <f t="shared" si="1"/>
        <v>53061</v>
      </c>
    </row>
    <row r="61" spans="1:12" ht="12.75">
      <c r="A61" s="20" t="s">
        <v>65</v>
      </c>
      <c r="B61" s="39">
        <v>12685</v>
      </c>
      <c r="C61" s="39"/>
      <c r="D61" s="39"/>
      <c r="E61" s="38"/>
      <c r="F61" s="38"/>
      <c r="G61" s="59">
        <f t="shared" si="2"/>
        <v>12685</v>
      </c>
      <c r="H61" s="44"/>
      <c r="I61" s="44"/>
      <c r="J61" s="44">
        <v>66595</v>
      </c>
      <c r="K61" s="56"/>
      <c r="L61" s="24">
        <f t="shared" si="1"/>
        <v>79280</v>
      </c>
    </row>
    <row r="62" spans="1:12" ht="12.75">
      <c r="A62" s="20" t="s">
        <v>66</v>
      </c>
      <c r="B62" s="39">
        <v>15166</v>
      </c>
      <c r="C62" s="39"/>
      <c r="D62" s="39"/>
      <c r="E62" s="38"/>
      <c r="F62" s="38"/>
      <c r="G62" s="59">
        <f t="shared" si="2"/>
        <v>15166</v>
      </c>
      <c r="H62" s="44"/>
      <c r="I62" s="44"/>
      <c r="J62" s="44">
        <v>327647</v>
      </c>
      <c r="K62" s="56"/>
      <c r="L62" s="24">
        <f t="shared" si="1"/>
        <v>342813</v>
      </c>
    </row>
    <row r="63" spans="1:12" ht="12.75">
      <c r="A63" s="20" t="s">
        <v>67</v>
      </c>
      <c r="B63" s="39">
        <v>9600</v>
      </c>
      <c r="C63" s="39">
        <v>45478</v>
      </c>
      <c r="D63" s="39"/>
      <c r="E63" s="38"/>
      <c r="F63" s="38"/>
      <c r="G63" s="59">
        <f t="shared" si="2"/>
        <v>55078</v>
      </c>
      <c r="H63" s="44"/>
      <c r="I63" s="44"/>
      <c r="J63" s="44">
        <v>187797</v>
      </c>
      <c r="K63" s="56"/>
      <c r="L63" s="24">
        <f t="shared" si="1"/>
        <v>242875</v>
      </c>
    </row>
    <row r="64" spans="1:12" ht="12.75">
      <c r="A64" s="20" t="s">
        <v>68</v>
      </c>
      <c r="B64" s="39">
        <v>8720</v>
      </c>
      <c r="C64" s="39"/>
      <c r="D64" s="39"/>
      <c r="E64" s="38"/>
      <c r="F64" s="38"/>
      <c r="G64" s="59">
        <f t="shared" si="2"/>
        <v>8720</v>
      </c>
      <c r="H64" s="44"/>
      <c r="I64" s="44"/>
      <c r="J64" s="44">
        <v>61267</v>
      </c>
      <c r="K64" s="56"/>
      <c r="L64" s="24">
        <f t="shared" si="1"/>
        <v>69987</v>
      </c>
    </row>
    <row r="65" spans="1:12" ht="12.75">
      <c r="A65" s="20" t="s">
        <v>70</v>
      </c>
      <c r="B65" s="39">
        <v>3083</v>
      </c>
      <c r="C65" s="39"/>
      <c r="D65" s="39"/>
      <c r="E65" s="38"/>
      <c r="F65" s="38"/>
      <c r="G65" s="59">
        <f t="shared" si="2"/>
        <v>3083</v>
      </c>
      <c r="H65" s="44"/>
      <c r="I65" s="44"/>
      <c r="J65" s="44">
        <v>18647</v>
      </c>
      <c r="K65" s="56"/>
      <c r="L65" s="24">
        <f t="shared" si="1"/>
        <v>21730</v>
      </c>
    </row>
    <row r="66" spans="1:12" ht="12.75">
      <c r="A66" s="20" t="s">
        <v>69</v>
      </c>
      <c r="B66" s="39">
        <v>10421</v>
      </c>
      <c r="C66" s="39"/>
      <c r="D66" s="39"/>
      <c r="E66" s="38"/>
      <c r="F66" s="38"/>
      <c r="G66" s="59">
        <f t="shared" si="2"/>
        <v>10421</v>
      </c>
      <c r="H66" s="44"/>
      <c r="I66" s="44"/>
      <c r="J66" s="44">
        <v>229086</v>
      </c>
      <c r="K66" s="56"/>
      <c r="L66" s="24">
        <f t="shared" si="1"/>
        <v>239507</v>
      </c>
    </row>
    <row r="67" spans="1:12" ht="12.75">
      <c r="A67" s="20" t="s">
        <v>71</v>
      </c>
      <c r="B67" s="39">
        <v>1832</v>
      </c>
      <c r="C67" s="39"/>
      <c r="D67" s="39"/>
      <c r="E67" s="38"/>
      <c r="F67" s="38"/>
      <c r="G67" s="59">
        <f t="shared" si="2"/>
        <v>1832</v>
      </c>
      <c r="H67" s="44"/>
      <c r="I67" s="44"/>
      <c r="J67" s="44"/>
      <c r="K67" s="56"/>
      <c r="L67" s="24">
        <f t="shared" si="1"/>
        <v>1832</v>
      </c>
    </row>
    <row r="68" spans="1:12" ht="12.75">
      <c r="A68" s="20" t="s">
        <v>72</v>
      </c>
      <c r="B68" s="39">
        <v>2360</v>
      </c>
      <c r="C68" s="39"/>
      <c r="D68" s="39"/>
      <c r="E68" s="38"/>
      <c r="F68" s="38"/>
      <c r="G68" s="59">
        <f t="shared" si="2"/>
        <v>2360</v>
      </c>
      <c r="H68" s="44"/>
      <c r="I68" s="44"/>
      <c r="J68" s="44"/>
      <c r="K68" s="56"/>
      <c r="L68" s="24">
        <f t="shared" si="1"/>
        <v>2360</v>
      </c>
    </row>
    <row r="69" spans="1:12" ht="12.75">
      <c r="A69" s="20" t="s">
        <v>73</v>
      </c>
      <c r="B69" s="39">
        <v>1016</v>
      </c>
      <c r="C69" s="39"/>
      <c r="D69" s="39"/>
      <c r="E69" s="38"/>
      <c r="F69" s="38"/>
      <c r="G69" s="59">
        <f aca="true" t="shared" si="3" ref="G69:G100">SUM(B69,C69,D69,E69,F69)</f>
        <v>1016</v>
      </c>
      <c r="H69" s="44"/>
      <c r="I69" s="44"/>
      <c r="J69" s="44"/>
      <c r="K69" s="56"/>
      <c r="L69" s="24">
        <f t="shared" si="1"/>
        <v>1016</v>
      </c>
    </row>
    <row r="70" spans="1:12" ht="12.75">
      <c r="A70" s="20" t="s">
        <v>74</v>
      </c>
      <c r="B70" s="39">
        <v>8481</v>
      </c>
      <c r="C70" s="39"/>
      <c r="D70" s="39"/>
      <c r="E70" s="38"/>
      <c r="F70" s="38"/>
      <c r="G70" s="59">
        <f t="shared" si="3"/>
        <v>8481</v>
      </c>
      <c r="H70" s="44"/>
      <c r="I70" s="44"/>
      <c r="J70" s="44">
        <v>67927</v>
      </c>
      <c r="K70" s="56"/>
      <c r="L70" s="24">
        <f aca="true" t="shared" si="4" ref="L70:L124">SUM(G70:K70)</f>
        <v>76408</v>
      </c>
    </row>
    <row r="71" spans="1:12" ht="12.75">
      <c r="A71" s="20" t="s">
        <v>75</v>
      </c>
      <c r="B71" s="39">
        <v>1470</v>
      </c>
      <c r="C71" s="39"/>
      <c r="D71" s="39"/>
      <c r="E71" s="38"/>
      <c r="F71" s="38"/>
      <c r="G71" s="59">
        <f t="shared" si="3"/>
        <v>1470</v>
      </c>
      <c r="H71" s="44"/>
      <c r="I71" s="44"/>
      <c r="J71" s="44"/>
      <c r="K71" s="56"/>
      <c r="L71" s="24">
        <f t="shared" si="4"/>
        <v>1470</v>
      </c>
    </row>
    <row r="72" spans="1:12" ht="12.75">
      <c r="A72" s="20" t="s">
        <v>76</v>
      </c>
      <c r="B72" s="39">
        <v>7000</v>
      </c>
      <c r="C72" s="39"/>
      <c r="D72" s="39"/>
      <c r="E72" s="38"/>
      <c r="F72" s="38"/>
      <c r="G72" s="59">
        <f t="shared" si="3"/>
        <v>7000</v>
      </c>
      <c r="H72" s="44"/>
      <c r="I72" s="44"/>
      <c r="J72" s="44">
        <v>41289</v>
      </c>
      <c r="K72" s="56"/>
      <c r="L72" s="24">
        <f t="shared" si="4"/>
        <v>48289</v>
      </c>
    </row>
    <row r="73" spans="1:12" ht="12.75">
      <c r="A73" s="20" t="s">
        <v>77</v>
      </c>
      <c r="B73" s="39">
        <v>18176</v>
      </c>
      <c r="C73" s="39"/>
      <c r="D73" s="39"/>
      <c r="E73" s="38"/>
      <c r="F73" s="38"/>
      <c r="G73" s="59">
        <f t="shared" si="3"/>
        <v>18176</v>
      </c>
      <c r="H73" s="44"/>
      <c r="I73" s="44"/>
      <c r="J73" s="44">
        <v>103888</v>
      </c>
      <c r="K73" s="56"/>
      <c r="L73" s="24">
        <f t="shared" si="4"/>
        <v>122064</v>
      </c>
    </row>
    <row r="74" spans="1:12" ht="12.75">
      <c r="A74" s="20" t="s">
        <v>78</v>
      </c>
      <c r="B74" s="39">
        <v>3068</v>
      </c>
      <c r="C74" s="39"/>
      <c r="D74" s="39"/>
      <c r="E74" s="38"/>
      <c r="F74" s="38"/>
      <c r="G74" s="59">
        <f t="shared" si="3"/>
        <v>3068</v>
      </c>
      <c r="H74" s="44"/>
      <c r="I74" s="44"/>
      <c r="J74" s="44"/>
      <c r="K74" s="56"/>
      <c r="L74" s="24">
        <f t="shared" si="4"/>
        <v>3068</v>
      </c>
    </row>
    <row r="75" spans="1:12" ht="12.75">
      <c r="A75" s="20" t="s">
        <v>79</v>
      </c>
      <c r="B75" s="39">
        <v>2752</v>
      </c>
      <c r="C75" s="39"/>
      <c r="D75" s="39"/>
      <c r="E75" s="38"/>
      <c r="F75" s="38"/>
      <c r="G75" s="59">
        <f t="shared" si="3"/>
        <v>2752</v>
      </c>
      <c r="H75" s="44"/>
      <c r="I75" s="44"/>
      <c r="J75" s="44"/>
      <c r="K75" s="56"/>
      <c r="L75" s="24">
        <f t="shared" si="4"/>
        <v>2752</v>
      </c>
    </row>
    <row r="76" spans="1:12" ht="12.75">
      <c r="A76" s="20" t="s">
        <v>5</v>
      </c>
      <c r="B76" s="39">
        <v>4512</v>
      </c>
      <c r="C76" s="39"/>
      <c r="D76" s="39"/>
      <c r="E76" s="38"/>
      <c r="F76" s="38"/>
      <c r="G76" s="59">
        <f t="shared" si="3"/>
        <v>4512</v>
      </c>
      <c r="H76" s="44"/>
      <c r="I76" s="44"/>
      <c r="J76" s="44"/>
      <c r="K76" s="56">
        <v>6000</v>
      </c>
      <c r="L76" s="24">
        <f t="shared" si="4"/>
        <v>10512</v>
      </c>
    </row>
    <row r="77" spans="1:12" ht="12.75">
      <c r="A77" s="20" t="s">
        <v>80</v>
      </c>
      <c r="B77" s="40">
        <v>2073</v>
      </c>
      <c r="C77" s="39"/>
      <c r="D77" s="40"/>
      <c r="E77" s="38"/>
      <c r="F77" s="38"/>
      <c r="G77" s="59">
        <f t="shared" si="3"/>
        <v>2073</v>
      </c>
      <c r="H77" s="44"/>
      <c r="I77" s="44"/>
      <c r="J77" s="44"/>
      <c r="K77" s="56"/>
      <c r="L77" s="24">
        <f t="shared" si="4"/>
        <v>2073</v>
      </c>
    </row>
    <row r="78" spans="1:12" ht="12.75">
      <c r="A78" s="20" t="s">
        <v>81</v>
      </c>
      <c r="B78" s="39">
        <v>5127</v>
      </c>
      <c r="C78" s="39"/>
      <c r="D78" s="39"/>
      <c r="E78" s="38"/>
      <c r="F78" s="38"/>
      <c r="G78" s="59">
        <f t="shared" si="3"/>
        <v>5127</v>
      </c>
      <c r="H78" s="44"/>
      <c r="I78" s="44"/>
      <c r="J78" s="44">
        <v>47948</v>
      </c>
      <c r="K78" s="56"/>
      <c r="L78" s="24">
        <f t="shared" si="4"/>
        <v>53075</v>
      </c>
    </row>
    <row r="79" spans="1:12" ht="12.75">
      <c r="A79" s="20" t="s">
        <v>82</v>
      </c>
      <c r="B79" s="39">
        <v>3219</v>
      </c>
      <c r="C79" s="39"/>
      <c r="D79" s="39"/>
      <c r="E79" s="38"/>
      <c r="F79" s="38"/>
      <c r="G79" s="59">
        <f t="shared" si="3"/>
        <v>3219</v>
      </c>
      <c r="H79" s="44"/>
      <c r="I79" s="44"/>
      <c r="J79" s="44"/>
      <c r="K79" s="56"/>
      <c r="L79" s="24">
        <f t="shared" si="4"/>
        <v>3219</v>
      </c>
    </row>
    <row r="80" spans="1:12" ht="12.75">
      <c r="A80" s="20" t="s">
        <v>6</v>
      </c>
      <c r="B80" s="39">
        <v>1923</v>
      </c>
      <c r="C80" s="39"/>
      <c r="D80" s="39"/>
      <c r="E80" s="38"/>
      <c r="F80" s="38"/>
      <c r="G80" s="59">
        <f t="shared" si="3"/>
        <v>1923</v>
      </c>
      <c r="H80" s="44"/>
      <c r="I80" s="44"/>
      <c r="J80" s="44"/>
      <c r="K80" s="56"/>
      <c r="L80" s="24">
        <f t="shared" si="4"/>
        <v>1923</v>
      </c>
    </row>
    <row r="81" spans="1:12" ht="12.75">
      <c r="A81" s="20" t="s">
        <v>83</v>
      </c>
      <c r="B81" s="39">
        <v>2104</v>
      </c>
      <c r="C81" s="39"/>
      <c r="D81" s="39"/>
      <c r="E81" s="38"/>
      <c r="F81" s="38"/>
      <c r="G81" s="59">
        <f t="shared" si="3"/>
        <v>2104</v>
      </c>
      <c r="H81" s="44"/>
      <c r="I81" s="44"/>
      <c r="J81" s="44"/>
      <c r="K81" s="56">
        <v>6000</v>
      </c>
      <c r="L81" s="24">
        <f t="shared" si="4"/>
        <v>8104</v>
      </c>
    </row>
    <row r="82" spans="1:12" ht="12.75">
      <c r="A82" s="20" t="s">
        <v>84</v>
      </c>
      <c r="B82" s="39">
        <v>1379</v>
      </c>
      <c r="C82" s="39"/>
      <c r="D82" s="39"/>
      <c r="E82" s="38"/>
      <c r="F82" s="38"/>
      <c r="G82" s="59">
        <f t="shared" si="3"/>
        <v>1379</v>
      </c>
      <c r="H82" s="44"/>
      <c r="I82" s="44"/>
      <c r="J82" s="44"/>
      <c r="K82" s="56"/>
      <c r="L82" s="24">
        <f t="shared" si="4"/>
        <v>1379</v>
      </c>
    </row>
    <row r="83" spans="1:12" ht="12.75">
      <c r="A83" s="20" t="s">
        <v>85</v>
      </c>
      <c r="B83" s="39">
        <v>11538</v>
      </c>
      <c r="C83" s="39"/>
      <c r="D83" s="39"/>
      <c r="E83" s="38"/>
      <c r="F83" s="38"/>
      <c r="G83" s="59">
        <f t="shared" si="3"/>
        <v>11538</v>
      </c>
      <c r="H83" s="44"/>
      <c r="I83" s="44"/>
      <c r="J83" s="44">
        <v>51944</v>
      </c>
      <c r="K83" s="56"/>
      <c r="L83" s="24">
        <f t="shared" si="4"/>
        <v>63482</v>
      </c>
    </row>
    <row r="84" spans="1:12" ht="12.75">
      <c r="A84" s="20" t="s">
        <v>678</v>
      </c>
      <c r="B84" s="39">
        <v>1182</v>
      </c>
      <c r="C84" s="39"/>
      <c r="D84" s="39"/>
      <c r="E84" s="38"/>
      <c r="F84" s="38"/>
      <c r="G84" s="59">
        <f t="shared" si="3"/>
        <v>1182</v>
      </c>
      <c r="H84" s="44"/>
      <c r="I84" s="44"/>
      <c r="J84" s="44"/>
      <c r="K84" s="56"/>
      <c r="L84" s="24">
        <f t="shared" si="4"/>
        <v>1182</v>
      </c>
    </row>
    <row r="85" spans="1:12" ht="12.75">
      <c r="A85" s="20" t="s">
        <v>86</v>
      </c>
      <c r="B85" s="39">
        <v>1636</v>
      </c>
      <c r="C85" s="39"/>
      <c r="D85" s="39"/>
      <c r="E85" s="38"/>
      <c r="F85" s="38"/>
      <c r="G85" s="59">
        <f t="shared" si="3"/>
        <v>1636</v>
      </c>
      <c r="H85" s="44"/>
      <c r="I85" s="44"/>
      <c r="J85" s="44"/>
      <c r="K85" s="56"/>
      <c r="L85" s="24">
        <f t="shared" si="4"/>
        <v>1636</v>
      </c>
    </row>
    <row r="86" spans="1:12" ht="12.75">
      <c r="A86" s="20" t="s">
        <v>87</v>
      </c>
      <c r="B86" s="39">
        <v>58186</v>
      </c>
      <c r="C86" s="39">
        <v>218262</v>
      </c>
      <c r="D86" s="39">
        <v>578322</v>
      </c>
      <c r="E86" s="38">
        <v>830700</v>
      </c>
      <c r="F86" s="38"/>
      <c r="G86" s="59">
        <f t="shared" si="3"/>
        <v>1685470</v>
      </c>
      <c r="H86" s="44"/>
      <c r="I86" s="44"/>
      <c r="J86" s="44">
        <v>835099</v>
      </c>
      <c r="K86" s="56">
        <v>4900000</v>
      </c>
      <c r="L86" s="24">
        <f t="shared" si="4"/>
        <v>7420569</v>
      </c>
    </row>
    <row r="87" spans="1:12" ht="12.75">
      <c r="A87" s="20" t="s">
        <v>88</v>
      </c>
      <c r="B87" s="39">
        <v>5037</v>
      </c>
      <c r="C87" s="39"/>
      <c r="D87" s="39"/>
      <c r="E87" s="38"/>
      <c r="F87" s="38"/>
      <c r="G87" s="59">
        <f t="shared" si="3"/>
        <v>5037</v>
      </c>
      <c r="H87" s="44"/>
      <c r="I87" s="44"/>
      <c r="J87" s="44"/>
      <c r="K87" s="56"/>
      <c r="L87" s="24">
        <f t="shared" si="4"/>
        <v>5037</v>
      </c>
    </row>
    <row r="88" spans="1:12" ht="12.75">
      <c r="A88" s="20" t="s">
        <v>89</v>
      </c>
      <c r="B88" s="39">
        <v>2194</v>
      </c>
      <c r="C88" s="39"/>
      <c r="D88" s="39"/>
      <c r="E88" s="38"/>
      <c r="F88" s="38"/>
      <c r="G88" s="59">
        <f t="shared" si="3"/>
        <v>2194</v>
      </c>
      <c r="H88" s="44"/>
      <c r="I88" s="44"/>
      <c r="J88" s="44"/>
      <c r="K88" s="56"/>
      <c r="L88" s="24">
        <f t="shared" si="4"/>
        <v>2194</v>
      </c>
    </row>
    <row r="89" spans="1:12" ht="12.75">
      <c r="A89" s="20" t="s">
        <v>90</v>
      </c>
      <c r="B89" s="39">
        <v>7748</v>
      </c>
      <c r="C89" s="39"/>
      <c r="D89" s="39"/>
      <c r="E89" s="38"/>
      <c r="F89" s="38"/>
      <c r="G89" s="59">
        <f t="shared" si="3"/>
        <v>7748</v>
      </c>
      <c r="H89" s="44"/>
      <c r="I89" s="44"/>
      <c r="J89" s="44">
        <v>70591</v>
      </c>
      <c r="K89" s="56"/>
      <c r="L89" s="24">
        <f t="shared" si="4"/>
        <v>78339</v>
      </c>
    </row>
    <row r="90" spans="1:12" ht="12.75">
      <c r="A90" s="20" t="s">
        <v>91</v>
      </c>
      <c r="B90" s="39">
        <v>2556</v>
      </c>
      <c r="C90" s="39"/>
      <c r="D90" s="39"/>
      <c r="E90" s="38"/>
      <c r="F90" s="38"/>
      <c r="G90" s="59">
        <f t="shared" si="3"/>
        <v>2556</v>
      </c>
      <c r="H90" s="44"/>
      <c r="I90" s="44"/>
      <c r="J90" s="44"/>
      <c r="K90" s="56"/>
      <c r="L90" s="24">
        <f t="shared" si="4"/>
        <v>2556</v>
      </c>
    </row>
    <row r="91" spans="1:12" ht="12.75">
      <c r="A91" s="20" t="s">
        <v>92</v>
      </c>
      <c r="B91" s="39">
        <v>986</v>
      </c>
      <c r="C91" s="39"/>
      <c r="D91" s="39"/>
      <c r="E91" s="38"/>
      <c r="F91" s="38"/>
      <c r="G91" s="59">
        <f t="shared" si="3"/>
        <v>986</v>
      </c>
      <c r="H91" s="44"/>
      <c r="I91" s="44"/>
      <c r="J91" s="44"/>
      <c r="K91" s="56"/>
      <c r="L91" s="24">
        <f t="shared" si="4"/>
        <v>986</v>
      </c>
    </row>
    <row r="92" spans="1:12" ht="12.75">
      <c r="A92" s="20" t="s">
        <v>93</v>
      </c>
      <c r="B92" s="39">
        <v>4406</v>
      </c>
      <c r="C92" s="39"/>
      <c r="D92" s="39"/>
      <c r="E92" s="38"/>
      <c r="F92" s="38"/>
      <c r="G92" s="59">
        <f t="shared" si="3"/>
        <v>4406</v>
      </c>
      <c r="H92" s="44"/>
      <c r="I92" s="44"/>
      <c r="J92" s="44">
        <v>38625</v>
      </c>
      <c r="K92" s="56"/>
      <c r="L92" s="24">
        <f t="shared" si="4"/>
        <v>43031</v>
      </c>
    </row>
    <row r="93" spans="1:12" ht="12.75">
      <c r="A93" s="20" t="s">
        <v>94</v>
      </c>
      <c r="B93" s="39">
        <v>4406</v>
      </c>
      <c r="C93" s="39"/>
      <c r="D93" s="39"/>
      <c r="E93" s="38"/>
      <c r="F93" s="38"/>
      <c r="G93" s="59">
        <f t="shared" si="3"/>
        <v>4406</v>
      </c>
      <c r="H93" s="44"/>
      <c r="I93" s="44"/>
      <c r="J93" s="44">
        <v>30634</v>
      </c>
      <c r="K93" s="56"/>
      <c r="L93" s="24">
        <f t="shared" si="4"/>
        <v>35040</v>
      </c>
    </row>
    <row r="94" spans="1:12" ht="12.75">
      <c r="A94" s="20" t="s">
        <v>95</v>
      </c>
      <c r="B94" s="39">
        <v>1228</v>
      </c>
      <c r="C94" s="39"/>
      <c r="D94" s="39"/>
      <c r="E94" s="38"/>
      <c r="F94" s="38"/>
      <c r="G94" s="59">
        <f t="shared" si="3"/>
        <v>1228</v>
      </c>
      <c r="H94" s="44"/>
      <c r="I94" s="44"/>
      <c r="J94" s="44"/>
      <c r="K94" s="56"/>
      <c r="L94" s="24">
        <f t="shared" si="4"/>
        <v>1228</v>
      </c>
    </row>
    <row r="95" spans="1:12" ht="12.75">
      <c r="A95" s="20" t="s">
        <v>96</v>
      </c>
      <c r="B95" s="39">
        <v>2827</v>
      </c>
      <c r="C95" s="39"/>
      <c r="D95" s="39"/>
      <c r="E95" s="38"/>
      <c r="F95" s="38"/>
      <c r="G95" s="59">
        <f t="shared" si="3"/>
        <v>2827</v>
      </c>
      <c r="H95" s="44"/>
      <c r="I95" s="44"/>
      <c r="J95" s="44"/>
      <c r="K95" s="56"/>
      <c r="L95" s="24">
        <f t="shared" si="4"/>
        <v>2827</v>
      </c>
    </row>
    <row r="96" spans="1:12" ht="12.75">
      <c r="A96" s="20" t="s">
        <v>97</v>
      </c>
      <c r="B96" s="39">
        <v>3850</v>
      </c>
      <c r="C96" s="39"/>
      <c r="D96" s="39"/>
      <c r="E96" s="38"/>
      <c r="F96" s="38"/>
      <c r="G96" s="59">
        <f t="shared" si="3"/>
        <v>3850</v>
      </c>
      <c r="H96" s="44"/>
      <c r="I96" s="44"/>
      <c r="J96" s="44">
        <v>34629</v>
      </c>
      <c r="K96" s="56"/>
      <c r="L96" s="24">
        <f t="shared" si="4"/>
        <v>38479</v>
      </c>
    </row>
    <row r="97" spans="1:12" ht="12.75">
      <c r="A97" s="20" t="s">
        <v>99</v>
      </c>
      <c r="B97" s="39">
        <v>1470</v>
      </c>
      <c r="C97" s="39"/>
      <c r="D97" s="39"/>
      <c r="E97" s="38"/>
      <c r="F97" s="38"/>
      <c r="G97" s="59">
        <f t="shared" si="3"/>
        <v>1470</v>
      </c>
      <c r="H97" s="44"/>
      <c r="I97" s="44"/>
      <c r="J97" s="44"/>
      <c r="K97" s="56"/>
      <c r="L97" s="24">
        <f t="shared" si="4"/>
        <v>1470</v>
      </c>
    </row>
    <row r="98" spans="1:12" ht="12.75">
      <c r="A98" s="20" t="s">
        <v>98</v>
      </c>
      <c r="B98" s="39">
        <v>4707</v>
      </c>
      <c r="C98" s="39"/>
      <c r="D98" s="39"/>
      <c r="E98" s="38"/>
      <c r="F98" s="38"/>
      <c r="G98" s="59">
        <f t="shared" si="3"/>
        <v>4707</v>
      </c>
      <c r="H98" s="44"/>
      <c r="I98" s="44"/>
      <c r="J98" s="44"/>
      <c r="K98" s="56"/>
      <c r="L98" s="24">
        <f t="shared" si="4"/>
        <v>4707</v>
      </c>
    </row>
    <row r="99" spans="1:12" ht="12.75">
      <c r="A99" s="20" t="s">
        <v>100</v>
      </c>
      <c r="B99" s="39">
        <v>637</v>
      </c>
      <c r="C99" s="39"/>
      <c r="D99" s="39"/>
      <c r="E99" s="38"/>
      <c r="F99" s="38"/>
      <c r="G99" s="59">
        <f t="shared" si="3"/>
        <v>637</v>
      </c>
      <c r="H99" s="44"/>
      <c r="I99" s="44"/>
      <c r="J99" s="44"/>
      <c r="K99" s="56"/>
      <c r="L99" s="24">
        <f t="shared" si="4"/>
        <v>637</v>
      </c>
    </row>
    <row r="100" spans="1:12" ht="12.75">
      <c r="A100" s="20" t="s">
        <v>101</v>
      </c>
      <c r="B100" s="39">
        <v>683</v>
      </c>
      <c r="C100" s="39"/>
      <c r="D100" s="39"/>
      <c r="E100" s="38"/>
      <c r="F100" s="38"/>
      <c r="G100" s="59">
        <f t="shared" si="3"/>
        <v>683</v>
      </c>
      <c r="H100" s="44"/>
      <c r="I100" s="44"/>
      <c r="J100" s="44"/>
      <c r="K100" s="56"/>
      <c r="L100" s="24">
        <f t="shared" si="4"/>
        <v>683</v>
      </c>
    </row>
    <row r="101" spans="1:12" ht="12.75">
      <c r="A101" s="20" t="s">
        <v>102</v>
      </c>
      <c r="B101" s="39">
        <v>2420</v>
      </c>
      <c r="C101" s="39"/>
      <c r="D101" s="39"/>
      <c r="E101" s="38"/>
      <c r="F101" s="38"/>
      <c r="G101" s="59">
        <f aca="true" t="shared" si="5" ref="G101:G124">SUM(B101,C101,D101,E101,F101)</f>
        <v>2420</v>
      </c>
      <c r="H101" s="44"/>
      <c r="I101" s="44"/>
      <c r="J101" s="44"/>
      <c r="K101" s="56"/>
      <c r="L101" s="24">
        <f t="shared" si="4"/>
        <v>2420</v>
      </c>
    </row>
    <row r="102" spans="1:12" ht="12.75">
      <c r="A102" s="20" t="s">
        <v>103</v>
      </c>
      <c r="B102" s="39">
        <v>9197</v>
      </c>
      <c r="C102" s="39"/>
      <c r="D102" s="39"/>
      <c r="E102" s="38"/>
      <c r="F102" s="38"/>
      <c r="G102" s="59">
        <f t="shared" si="5"/>
        <v>9197</v>
      </c>
      <c r="H102" s="44"/>
      <c r="I102" s="44"/>
      <c r="J102" s="44">
        <v>54608</v>
      </c>
      <c r="K102" s="56">
        <v>6000</v>
      </c>
      <c r="L102" s="24">
        <f t="shared" si="4"/>
        <v>69805</v>
      </c>
    </row>
    <row r="103" spans="1:12" ht="12.75">
      <c r="A103" s="20" t="s">
        <v>104</v>
      </c>
      <c r="B103" s="39">
        <v>3655</v>
      </c>
      <c r="C103" s="39"/>
      <c r="D103" s="39"/>
      <c r="E103" s="38"/>
      <c r="F103" s="38"/>
      <c r="G103" s="59">
        <f t="shared" si="5"/>
        <v>3655</v>
      </c>
      <c r="H103" s="44"/>
      <c r="I103" s="44"/>
      <c r="J103" s="44">
        <v>22642</v>
      </c>
      <c r="K103" s="56"/>
      <c r="L103" s="24">
        <f t="shared" si="4"/>
        <v>26297</v>
      </c>
    </row>
    <row r="104" spans="1:12" ht="12.75">
      <c r="A104" s="20" t="s">
        <v>105</v>
      </c>
      <c r="B104" s="39">
        <v>101416</v>
      </c>
      <c r="C104" s="39">
        <v>395231</v>
      </c>
      <c r="D104" s="39">
        <v>911407</v>
      </c>
      <c r="E104" s="38">
        <v>1428842</v>
      </c>
      <c r="F104" s="38">
        <v>12685644</v>
      </c>
      <c r="G104" s="59">
        <f t="shared" si="5"/>
        <v>15522540</v>
      </c>
      <c r="H104" s="44">
        <f>87*70050</f>
        <v>6094350</v>
      </c>
      <c r="I104" s="44"/>
      <c r="J104" s="44">
        <v>1265302</v>
      </c>
      <c r="K104" s="56">
        <v>13700000</v>
      </c>
      <c r="L104" s="24">
        <f t="shared" si="4"/>
        <v>36582192</v>
      </c>
    </row>
    <row r="105" spans="1:12" ht="12.75">
      <c r="A105" s="20" t="s">
        <v>121</v>
      </c>
      <c r="B105" s="39">
        <v>11896</v>
      </c>
      <c r="C105" s="39"/>
      <c r="D105" s="39"/>
      <c r="E105" s="38"/>
      <c r="F105" s="38"/>
      <c r="G105" s="59">
        <f t="shared" si="5"/>
        <v>11896</v>
      </c>
      <c r="H105" s="44"/>
      <c r="I105" s="44"/>
      <c r="J105" s="44">
        <v>171815</v>
      </c>
      <c r="K105" s="56"/>
      <c r="L105" s="24">
        <f t="shared" si="4"/>
        <v>183711</v>
      </c>
    </row>
    <row r="106" spans="1:12" ht="12.75">
      <c r="A106" s="20" t="s">
        <v>122</v>
      </c>
      <c r="B106" s="39">
        <v>23231</v>
      </c>
      <c r="C106" s="39"/>
      <c r="D106" s="39">
        <v>223007</v>
      </c>
      <c r="E106" s="38"/>
      <c r="F106" s="38"/>
      <c r="G106" s="59">
        <f t="shared" si="5"/>
        <v>246238</v>
      </c>
      <c r="H106" s="44"/>
      <c r="I106" s="44"/>
      <c r="J106" s="44">
        <v>249065</v>
      </c>
      <c r="K106" s="56"/>
      <c r="L106" s="24">
        <f t="shared" si="4"/>
        <v>495303</v>
      </c>
    </row>
    <row r="107" spans="1:12" ht="12.75">
      <c r="A107" s="20" t="s">
        <v>106</v>
      </c>
      <c r="B107" s="39">
        <v>5382</v>
      </c>
      <c r="C107" s="39"/>
      <c r="D107" s="39"/>
      <c r="E107" s="38"/>
      <c r="F107" s="38"/>
      <c r="G107" s="59">
        <f t="shared" si="5"/>
        <v>5382</v>
      </c>
      <c r="H107" s="44"/>
      <c r="I107" s="44"/>
      <c r="J107" s="44"/>
      <c r="K107" s="56"/>
      <c r="L107" s="24">
        <f t="shared" si="4"/>
        <v>5382</v>
      </c>
    </row>
    <row r="108" spans="1:12" ht="12.75">
      <c r="A108" s="20" t="s">
        <v>107</v>
      </c>
      <c r="B108" s="39">
        <v>2481</v>
      </c>
      <c r="C108" s="39"/>
      <c r="D108" s="39"/>
      <c r="E108" s="38"/>
      <c r="F108" s="38"/>
      <c r="G108" s="59">
        <f t="shared" si="5"/>
        <v>2481</v>
      </c>
      <c r="H108" s="44"/>
      <c r="I108" s="44"/>
      <c r="J108" s="44"/>
      <c r="K108" s="56"/>
      <c r="L108" s="24">
        <f t="shared" si="4"/>
        <v>2481</v>
      </c>
    </row>
    <row r="109" spans="1:12" ht="12.75">
      <c r="A109" s="20" t="s">
        <v>108</v>
      </c>
      <c r="B109" s="39">
        <v>7853</v>
      </c>
      <c r="C109" s="39"/>
      <c r="D109" s="39"/>
      <c r="E109" s="38"/>
      <c r="F109" s="38"/>
      <c r="G109" s="59">
        <f t="shared" si="5"/>
        <v>7853</v>
      </c>
      <c r="H109" s="44"/>
      <c r="I109" s="44"/>
      <c r="J109" s="44">
        <v>46616</v>
      </c>
      <c r="K109" s="56"/>
      <c r="L109" s="24">
        <f t="shared" si="4"/>
        <v>54469</v>
      </c>
    </row>
    <row r="110" spans="1:12" ht="12.75">
      <c r="A110" s="20" t="s">
        <v>109</v>
      </c>
      <c r="B110" s="39">
        <v>683</v>
      </c>
      <c r="C110" s="39"/>
      <c r="D110" s="39"/>
      <c r="E110" s="38"/>
      <c r="F110" s="38"/>
      <c r="G110" s="59">
        <f t="shared" si="5"/>
        <v>683</v>
      </c>
      <c r="H110" s="44"/>
      <c r="I110" s="44"/>
      <c r="J110" s="44"/>
      <c r="K110" s="56"/>
      <c r="L110" s="24">
        <f t="shared" si="4"/>
        <v>683</v>
      </c>
    </row>
    <row r="111" spans="1:12" ht="12.75">
      <c r="A111" s="20" t="s">
        <v>110</v>
      </c>
      <c r="B111" s="39">
        <v>10749</v>
      </c>
      <c r="C111" s="39"/>
      <c r="D111" s="39"/>
      <c r="E111" s="38"/>
      <c r="F111" s="38"/>
      <c r="G111" s="59">
        <f t="shared" si="5"/>
        <v>10749</v>
      </c>
      <c r="H111" s="44"/>
      <c r="I111" s="44"/>
      <c r="J111" s="44"/>
      <c r="K111" s="56"/>
      <c r="L111" s="24">
        <f t="shared" si="4"/>
        <v>10749</v>
      </c>
    </row>
    <row r="112" spans="1:12" ht="12.75">
      <c r="A112" s="20" t="s">
        <v>111</v>
      </c>
      <c r="B112" s="39">
        <v>5502</v>
      </c>
      <c r="C112" s="39"/>
      <c r="D112" s="39"/>
      <c r="E112" s="38"/>
      <c r="F112" s="38"/>
      <c r="G112" s="59">
        <f t="shared" si="5"/>
        <v>5502</v>
      </c>
      <c r="H112" s="44"/>
      <c r="I112" s="44"/>
      <c r="J112" s="44">
        <v>18647</v>
      </c>
      <c r="K112" s="56"/>
      <c r="L112" s="24">
        <f t="shared" si="4"/>
        <v>24149</v>
      </c>
    </row>
    <row r="113" spans="1:12" ht="12.75">
      <c r="A113" s="20" t="s">
        <v>112</v>
      </c>
      <c r="B113" s="39">
        <v>7240</v>
      </c>
      <c r="C113" s="39"/>
      <c r="D113" s="39"/>
      <c r="E113" s="38"/>
      <c r="F113" s="38"/>
      <c r="G113" s="59">
        <f t="shared" si="5"/>
        <v>7240</v>
      </c>
      <c r="H113" s="44"/>
      <c r="I113" s="44"/>
      <c r="J113" s="44">
        <v>67927</v>
      </c>
      <c r="K113" s="56"/>
      <c r="L113" s="24">
        <f t="shared" si="4"/>
        <v>75167</v>
      </c>
    </row>
    <row r="114" spans="1:12" ht="12.75">
      <c r="A114" s="20" t="s">
        <v>116</v>
      </c>
      <c r="B114" s="39">
        <v>11911</v>
      </c>
      <c r="C114" s="39"/>
      <c r="D114" s="39"/>
      <c r="E114" s="38"/>
      <c r="F114" s="38"/>
      <c r="G114" s="59">
        <f t="shared" si="5"/>
        <v>11911</v>
      </c>
      <c r="H114" s="44"/>
      <c r="I114" s="44"/>
      <c r="J114" s="44">
        <v>65263</v>
      </c>
      <c r="K114" s="56"/>
      <c r="L114" s="24">
        <f t="shared" si="4"/>
        <v>77174</v>
      </c>
    </row>
    <row r="115" spans="1:12" ht="12.75">
      <c r="A115" s="20" t="s">
        <v>117</v>
      </c>
      <c r="B115" s="39">
        <v>5757</v>
      </c>
      <c r="C115" s="39"/>
      <c r="D115" s="39"/>
      <c r="E115" s="38"/>
      <c r="F115" s="38"/>
      <c r="G115" s="59">
        <f t="shared" si="5"/>
        <v>5757</v>
      </c>
      <c r="H115" s="44"/>
      <c r="I115" s="44"/>
      <c r="J115" s="44">
        <v>33297</v>
      </c>
      <c r="K115" s="56"/>
      <c r="L115" s="24">
        <f t="shared" si="4"/>
        <v>39054</v>
      </c>
    </row>
    <row r="116" spans="1:12" ht="12.75">
      <c r="A116" s="20" t="s">
        <v>113</v>
      </c>
      <c r="B116" s="39">
        <v>15226</v>
      </c>
      <c r="C116" s="39"/>
      <c r="D116" s="40"/>
      <c r="E116" s="38"/>
      <c r="F116" s="38"/>
      <c r="G116" s="59">
        <f t="shared" si="5"/>
        <v>15226</v>
      </c>
      <c r="H116" s="44"/>
      <c r="I116" s="44"/>
      <c r="J116" s="44">
        <v>217099</v>
      </c>
      <c r="K116" s="56"/>
      <c r="L116" s="24">
        <f t="shared" si="4"/>
        <v>232325</v>
      </c>
    </row>
    <row r="117" spans="1:12" ht="12.75">
      <c r="A117" s="20" t="s">
        <v>114</v>
      </c>
      <c r="B117" s="39">
        <v>3158</v>
      </c>
      <c r="C117" s="39"/>
      <c r="D117" s="39"/>
      <c r="E117" s="38"/>
      <c r="F117" s="38"/>
      <c r="G117" s="59">
        <f t="shared" si="5"/>
        <v>3158</v>
      </c>
      <c r="H117" s="44"/>
      <c r="I117" s="44"/>
      <c r="J117" s="44"/>
      <c r="K117" s="56"/>
      <c r="L117" s="24">
        <f t="shared" si="4"/>
        <v>3158</v>
      </c>
    </row>
    <row r="118" spans="1:12" ht="12.75">
      <c r="A118" s="22" t="s">
        <v>115</v>
      </c>
      <c r="B118" s="39">
        <v>2692</v>
      </c>
      <c r="C118" s="39"/>
      <c r="D118" s="39"/>
      <c r="E118" s="38"/>
      <c r="F118" s="38"/>
      <c r="G118" s="59">
        <f t="shared" si="5"/>
        <v>2692</v>
      </c>
      <c r="H118" s="44"/>
      <c r="I118" s="44"/>
      <c r="J118" s="44">
        <v>45284</v>
      </c>
      <c r="K118" s="56"/>
      <c r="L118" s="24">
        <f t="shared" si="4"/>
        <v>47976</v>
      </c>
    </row>
    <row r="119" spans="1:12" ht="12.75">
      <c r="A119" s="20" t="s">
        <v>118</v>
      </c>
      <c r="B119" s="39">
        <v>698</v>
      </c>
      <c r="C119" s="39"/>
      <c r="D119" s="39"/>
      <c r="E119" s="38"/>
      <c r="F119" s="38"/>
      <c r="G119" s="59">
        <f t="shared" si="5"/>
        <v>698</v>
      </c>
      <c r="H119" s="44"/>
      <c r="I119" s="44"/>
      <c r="J119" s="44"/>
      <c r="K119" s="56"/>
      <c r="L119" s="24">
        <f t="shared" si="4"/>
        <v>698</v>
      </c>
    </row>
    <row r="120" spans="1:12" ht="12.75">
      <c r="A120" s="20" t="s">
        <v>119</v>
      </c>
      <c r="B120" s="39">
        <v>1772</v>
      </c>
      <c r="C120" s="39"/>
      <c r="D120" s="39"/>
      <c r="E120" s="38"/>
      <c r="F120" s="38"/>
      <c r="G120" s="59">
        <f t="shared" si="5"/>
        <v>1772</v>
      </c>
      <c r="H120" s="44"/>
      <c r="I120" s="44"/>
      <c r="J120" s="44"/>
      <c r="K120" s="56"/>
      <c r="L120" s="24">
        <f t="shared" si="4"/>
        <v>1772</v>
      </c>
    </row>
    <row r="121" spans="1:12" ht="12.75">
      <c r="A121" s="20" t="s">
        <v>120</v>
      </c>
      <c r="B121" s="39">
        <v>955</v>
      </c>
      <c r="C121" s="39"/>
      <c r="D121" s="39"/>
      <c r="E121" s="38"/>
      <c r="F121" s="38"/>
      <c r="G121" s="59">
        <f t="shared" si="5"/>
        <v>955</v>
      </c>
      <c r="H121" s="44"/>
      <c r="I121" s="44"/>
      <c r="J121" s="44"/>
      <c r="K121" s="56"/>
      <c r="L121" s="24">
        <f t="shared" si="4"/>
        <v>955</v>
      </c>
    </row>
    <row r="122" spans="1:12" ht="12.75">
      <c r="A122" s="20" t="s">
        <v>123</v>
      </c>
      <c r="B122" s="39">
        <v>1696</v>
      </c>
      <c r="C122" s="39"/>
      <c r="D122" s="39"/>
      <c r="E122" s="38"/>
      <c r="F122" s="38"/>
      <c r="G122" s="59">
        <f t="shared" si="5"/>
        <v>1696</v>
      </c>
      <c r="H122" s="44"/>
      <c r="I122" s="44"/>
      <c r="J122" s="44"/>
      <c r="K122" s="56"/>
      <c r="L122" s="24">
        <f t="shared" si="4"/>
        <v>1696</v>
      </c>
    </row>
    <row r="123" spans="1:12" ht="12.75">
      <c r="A123" s="20" t="s">
        <v>124</v>
      </c>
      <c r="B123" s="39">
        <v>43247</v>
      </c>
      <c r="C123" s="39">
        <v>154009</v>
      </c>
      <c r="D123" s="39">
        <v>498789</v>
      </c>
      <c r="E123" s="38"/>
      <c r="F123" s="38"/>
      <c r="G123" s="59">
        <f t="shared" si="5"/>
        <v>696045</v>
      </c>
      <c r="H123" s="44"/>
      <c r="I123" s="44"/>
      <c r="J123" s="44">
        <v>532759</v>
      </c>
      <c r="K123" s="56">
        <v>6000</v>
      </c>
      <c r="L123" s="24">
        <f t="shared" si="4"/>
        <v>1234804</v>
      </c>
    </row>
    <row r="124" spans="1:12" ht="13.5" thickBot="1">
      <c r="A124" s="23" t="s">
        <v>125</v>
      </c>
      <c r="B124" s="40">
        <v>5082</v>
      </c>
      <c r="C124" s="41"/>
      <c r="D124" s="40"/>
      <c r="E124" s="42"/>
      <c r="F124" s="42"/>
      <c r="G124" s="60">
        <f t="shared" si="5"/>
        <v>5082</v>
      </c>
      <c r="H124" s="45"/>
      <c r="I124" s="45"/>
      <c r="J124" s="45">
        <v>17315</v>
      </c>
      <c r="K124" s="52"/>
      <c r="L124" s="24">
        <f t="shared" si="4"/>
        <v>22397</v>
      </c>
    </row>
    <row r="125" spans="1:12" ht="13.5" thickBot="1">
      <c r="A125" s="3" t="s">
        <v>0</v>
      </c>
      <c r="B125" s="34">
        <f aca="true" t="shared" si="6" ref="B125:G125">SUM(B5:B124)</f>
        <v>1386808</v>
      </c>
      <c r="C125" s="34">
        <f t="shared" si="6"/>
        <v>3492453</v>
      </c>
      <c r="D125" s="34">
        <f t="shared" si="6"/>
        <v>8019244</v>
      </c>
      <c r="E125" s="34">
        <f t="shared" si="6"/>
        <v>12600770</v>
      </c>
      <c r="F125" s="34">
        <f t="shared" si="6"/>
        <v>50375958</v>
      </c>
      <c r="G125" s="6">
        <f t="shared" si="6"/>
        <v>75875233</v>
      </c>
      <c r="H125" s="55">
        <f>SUM(H5:H124)</f>
        <v>14500350</v>
      </c>
      <c r="I125" s="55">
        <f>SUM(I5:I124)</f>
        <v>0</v>
      </c>
      <c r="J125" s="55">
        <f>SUM(J5:J124)</f>
        <v>14528331</v>
      </c>
      <c r="K125" s="55">
        <f>SUM(K5:K124)</f>
        <v>98442000</v>
      </c>
      <c r="L125" s="6">
        <f>SUM(L5:L124)</f>
        <v>203345914</v>
      </c>
    </row>
    <row r="126" spans="1:6" ht="12.75">
      <c r="A126"/>
      <c r="B126" s="32"/>
      <c r="C126" s="33"/>
      <c r="D126" s="33"/>
      <c r="E126" s="28"/>
      <c r="F126" s="28"/>
    </row>
    <row r="127" spans="1:7" ht="12.75">
      <c r="A127" s="7"/>
      <c r="G127" s="12"/>
    </row>
    <row r="128" spans="1:7" ht="12.75">
      <c r="A128" s="11"/>
      <c r="B128" s="7"/>
      <c r="G128" s="36"/>
    </row>
    <row r="129" ht="12.75">
      <c r="A129" s="7"/>
    </row>
    <row r="130" ht="12.75">
      <c r="A130"/>
    </row>
    <row r="131" spans="1:3" ht="12.75">
      <c r="A131"/>
      <c r="C131" s="1"/>
    </row>
    <row r="132" ht="12.75">
      <c r="A132"/>
    </row>
    <row r="133" ht="12.75">
      <c r="A133"/>
    </row>
    <row r="134" ht="12.75">
      <c r="A134"/>
    </row>
    <row r="135" ht="12.75">
      <c r="A135"/>
    </row>
    <row r="136" ht="12.75">
      <c r="A136"/>
    </row>
    <row r="137" ht="12.75">
      <c r="A137"/>
    </row>
    <row r="138" ht="12.75">
      <c r="A138"/>
    </row>
    <row r="139" ht="12.75">
      <c r="A139"/>
    </row>
    <row r="140" ht="12.75">
      <c r="A140"/>
    </row>
    <row r="141" ht="12.75">
      <c r="A141"/>
    </row>
    <row r="142" ht="12.75">
      <c r="A142"/>
    </row>
    <row r="143" ht="12.75">
      <c r="A143"/>
    </row>
    <row r="144" ht="12.75">
      <c r="A144"/>
    </row>
    <row r="145" ht="12.75">
      <c r="A145"/>
    </row>
    <row r="146" ht="12.75">
      <c r="A146"/>
    </row>
    <row r="147" ht="12.75">
      <c r="A147"/>
    </row>
    <row r="148" ht="12.75">
      <c r="A148"/>
    </row>
    <row r="149" ht="12.75">
      <c r="A149"/>
    </row>
    <row r="150" ht="12.75">
      <c r="A150"/>
    </row>
    <row r="151" ht="12.75">
      <c r="A151"/>
    </row>
    <row r="152" ht="12.75">
      <c r="A152"/>
    </row>
    <row r="153" ht="12.75">
      <c r="A153"/>
    </row>
    <row r="154" ht="12.75">
      <c r="A154"/>
    </row>
    <row r="155" ht="12.75">
      <c r="A155"/>
    </row>
    <row r="156" ht="12.75">
      <c r="A156"/>
    </row>
    <row r="157" ht="12.75">
      <c r="A157"/>
    </row>
    <row r="158" ht="12.75">
      <c r="A158"/>
    </row>
    <row r="159" ht="12.75">
      <c r="A159"/>
    </row>
    <row r="160" ht="12.75">
      <c r="A160"/>
    </row>
    <row r="161" ht="12.75">
      <c r="A161"/>
    </row>
    <row r="162" ht="12.75">
      <c r="A162"/>
    </row>
    <row r="163" ht="12.75">
      <c r="A163"/>
    </row>
    <row r="164" ht="12.75">
      <c r="A164"/>
    </row>
    <row r="165" ht="12.75">
      <c r="A165"/>
    </row>
    <row r="166" ht="12.75">
      <c r="A166"/>
    </row>
    <row r="167" ht="12.75">
      <c r="A167"/>
    </row>
    <row r="168" ht="12.75">
      <c r="A168"/>
    </row>
    <row r="169" ht="12.75">
      <c r="A169"/>
    </row>
    <row r="170" ht="12.75">
      <c r="A170"/>
    </row>
    <row r="171" ht="12.75">
      <c r="A171"/>
    </row>
    <row r="172" ht="12.75">
      <c r="A172"/>
    </row>
    <row r="173" ht="12.75">
      <c r="A173"/>
    </row>
    <row r="174" ht="12.75">
      <c r="A174"/>
    </row>
    <row r="175" ht="12.75">
      <c r="A175"/>
    </row>
    <row r="176" ht="12.75">
      <c r="A176"/>
    </row>
    <row r="177" ht="12.75">
      <c r="A177"/>
    </row>
    <row r="178" ht="12.75">
      <c r="A178"/>
    </row>
    <row r="179" ht="12.75">
      <c r="A179"/>
    </row>
    <row r="180" ht="12.75">
      <c r="A180"/>
    </row>
    <row r="181" ht="12.75">
      <c r="A181"/>
    </row>
    <row r="182" ht="12.75">
      <c r="A182"/>
    </row>
    <row r="183" ht="12.75">
      <c r="A183"/>
    </row>
    <row r="184" ht="12.75">
      <c r="A184"/>
    </row>
    <row r="185" ht="12.75">
      <c r="A185"/>
    </row>
    <row r="186" ht="12.75">
      <c r="A186"/>
    </row>
    <row r="187" ht="12.75">
      <c r="A187"/>
    </row>
    <row r="188" ht="12.75">
      <c r="A188"/>
    </row>
    <row r="189" ht="12.75">
      <c r="A189"/>
    </row>
    <row r="190" ht="12.75">
      <c r="A190"/>
    </row>
    <row r="191" ht="12.75">
      <c r="A191"/>
    </row>
    <row r="192" ht="12.75">
      <c r="A192"/>
    </row>
    <row r="193" ht="12.75">
      <c r="A193"/>
    </row>
    <row r="194" ht="12.75">
      <c r="A194"/>
    </row>
    <row r="195" ht="12.75">
      <c r="A195"/>
    </row>
    <row r="196" ht="12.75">
      <c r="A196"/>
    </row>
    <row r="197" ht="12.75">
      <c r="A197"/>
    </row>
    <row r="198" ht="12.75">
      <c r="A198"/>
    </row>
    <row r="199" ht="12.75">
      <c r="A199"/>
    </row>
    <row r="200" ht="12.75">
      <c r="A200"/>
    </row>
    <row r="201" ht="12.75">
      <c r="A201"/>
    </row>
    <row r="202" ht="12.75">
      <c r="A202"/>
    </row>
    <row r="203" ht="12.75">
      <c r="A203"/>
    </row>
    <row r="204" ht="12.75">
      <c r="A204"/>
    </row>
    <row r="205" ht="12.75">
      <c r="A205"/>
    </row>
    <row r="206" ht="12.75">
      <c r="A206"/>
    </row>
    <row r="207" ht="12.75">
      <c r="A207"/>
    </row>
    <row r="208" ht="12.75">
      <c r="A208"/>
    </row>
    <row r="209" ht="12.75">
      <c r="A209"/>
    </row>
    <row r="210" ht="12.75">
      <c r="A210"/>
    </row>
    <row r="211" ht="12.75">
      <c r="A211"/>
    </row>
    <row r="212" ht="12.75">
      <c r="A212"/>
    </row>
    <row r="213" ht="12.75">
      <c r="A213"/>
    </row>
    <row r="214" ht="12.75">
      <c r="A214"/>
    </row>
    <row r="215" ht="12.75">
      <c r="A215"/>
    </row>
    <row r="216" ht="12.75">
      <c r="A216"/>
    </row>
    <row r="217" ht="12.75">
      <c r="A217"/>
    </row>
    <row r="218" ht="12.75">
      <c r="A218"/>
    </row>
    <row r="219" ht="12.75">
      <c r="A219"/>
    </row>
    <row r="220" ht="12.75">
      <c r="A220"/>
    </row>
    <row r="221" ht="12.75">
      <c r="A221"/>
    </row>
    <row r="222" ht="12.75">
      <c r="A222"/>
    </row>
    <row r="223" ht="12.75">
      <c r="A223"/>
    </row>
    <row r="224" ht="12.75">
      <c r="A224"/>
    </row>
    <row r="225" ht="12.75">
      <c r="A225"/>
    </row>
    <row r="226" ht="12.75">
      <c r="A226"/>
    </row>
    <row r="227" ht="12.75">
      <c r="A227"/>
    </row>
    <row r="228" ht="12.75">
      <c r="A228"/>
    </row>
    <row r="229" ht="12.75">
      <c r="A229"/>
    </row>
    <row r="230" ht="12.75">
      <c r="A230"/>
    </row>
    <row r="231" ht="12.75">
      <c r="A231"/>
    </row>
    <row r="232" ht="12.75">
      <c r="A232"/>
    </row>
    <row r="233" ht="12.75">
      <c r="A233"/>
    </row>
    <row r="234" ht="12.75">
      <c r="A234"/>
    </row>
    <row r="235" ht="12.75">
      <c r="A235"/>
    </row>
    <row r="236" ht="12.75">
      <c r="A236"/>
    </row>
    <row r="237" ht="12.75">
      <c r="A237"/>
    </row>
    <row r="238" ht="12.75">
      <c r="A238"/>
    </row>
    <row r="239" ht="12.75">
      <c r="A239"/>
    </row>
    <row r="240" ht="12.75">
      <c r="A240"/>
    </row>
    <row r="241" ht="12.75">
      <c r="A241"/>
    </row>
    <row r="242" ht="12.75">
      <c r="A242"/>
    </row>
    <row r="243" ht="12.75">
      <c r="A243"/>
    </row>
    <row r="244" ht="12.75">
      <c r="A244"/>
    </row>
    <row r="245" ht="12.75">
      <c r="A245"/>
    </row>
    <row r="246" ht="12.75">
      <c r="A246"/>
    </row>
    <row r="247" ht="12.75">
      <c r="A247"/>
    </row>
    <row r="248" ht="12.75">
      <c r="A248"/>
    </row>
    <row r="249" ht="12.75">
      <c r="A249"/>
    </row>
    <row r="250" ht="12.75">
      <c r="A250"/>
    </row>
    <row r="251" ht="12.75">
      <c r="A251"/>
    </row>
    <row r="252" ht="12.75">
      <c r="A252"/>
    </row>
    <row r="253" ht="12.75">
      <c r="A253"/>
    </row>
    <row r="254" ht="12.75">
      <c r="A254"/>
    </row>
    <row r="255" ht="12.75">
      <c r="A255"/>
    </row>
    <row r="256" ht="12.75">
      <c r="A256"/>
    </row>
    <row r="257" ht="12.75">
      <c r="A257"/>
    </row>
    <row r="258" ht="12.75">
      <c r="A258"/>
    </row>
    <row r="259" ht="12.75">
      <c r="A259"/>
    </row>
    <row r="260" ht="12.75">
      <c r="A260"/>
    </row>
    <row r="261" ht="12.75">
      <c r="A261"/>
    </row>
    <row r="262" ht="12.75">
      <c r="A262"/>
    </row>
    <row r="263" ht="12.75">
      <c r="A263"/>
    </row>
    <row r="264" ht="12.75">
      <c r="A264"/>
    </row>
    <row r="265" ht="12.75">
      <c r="A265"/>
    </row>
    <row r="266" ht="12.75">
      <c r="A266"/>
    </row>
    <row r="267" ht="12.75">
      <c r="A267"/>
    </row>
    <row r="268" ht="12.75">
      <c r="A268"/>
    </row>
    <row r="269" ht="12.75">
      <c r="A269"/>
    </row>
    <row r="270" ht="12.75">
      <c r="A270"/>
    </row>
    <row r="271" ht="12.75">
      <c r="A271"/>
    </row>
    <row r="272" ht="12.75">
      <c r="A272"/>
    </row>
    <row r="273" ht="12.75">
      <c r="A273"/>
    </row>
    <row r="274" ht="12.75">
      <c r="A274"/>
    </row>
    <row r="275" ht="12.75">
      <c r="A275"/>
    </row>
    <row r="276" ht="12.75">
      <c r="A276"/>
    </row>
    <row r="277" ht="12.75">
      <c r="A277"/>
    </row>
    <row r="278" ht="12.75">
      <c r="A278"/>
    </row>
    <row r="279" ht="12.75">
      <c r="A279"/>
    </row>
    <row r="280" ht="12.75">
      <c r="A280"/>
    </row>
    <row r="281" ht="12.75">
      <c r="A281"/>
    </row>
    <row r="282" ht="12.75">
      <c r="A282"/>
    </row>
    <row r="283" ht="12.75">
      <c r="A283"/>
    </row>
    <row r="284" ht="12.75">
      <c r="A284"/>
    </row>
    <row r="285" ht="12.75">
      <c r="A285"/>
    </row>
    <row r="286" ht="12.75">
      <c r="A286"/>
    </row>
    <row r="287" ht="12.75">
      <c r="A287"/>
    </row>
    <row r="288" ht="12.75">
      <c r="A288"/>
    </row>
    <row r="289" ht="12.75">
      <c r="A289"/>
    </row>
    <row r="290" ht="12.75">
      <c r="A290"/>
    </row>
    <row r="291" ht="12.75">
      <c r="A291"/>
    </row>
    <row r="292" ht="12.75">
      <c r="A292"/>
    </row>
    <row r="293" ht="12.75">
      <c r="A293"/>
    </row>
    <row r="294" ht="12.75">
      <c r="A294"/>
    </row>
    <row r="295" ht="12.75">
      <c r="A295"/>
    </row>
    <row r="296" ht="12.75">
      <c r="A296"/>
    </row>
    <row r="297" ht="12.75">
      <c r="A297"/>
    </row>
    <row r="298" ht="12.75">
      <c r="A298"/>
    </row>
    <row r="299" ht="12.75">
      <c r="A299"/>
    </row>
    <row r="300" ht="12.75">
      <c r="A300"/>
    </row>
    <row r="301" ht="12.75">
      <c r="A301"/>
    </row>
    <row r="302" ht="12.75">
      <c r="A302"/>
    </row>
    <row r="303" ht="12.75">
      <c r="A303"/>
    </row>
    <row r="304" ht="12.75">
      <c r="A304"/>
    </row>
    <row r="305" ht="12.75">
      <c r="A305"/>
    </row>
    <row r="306" ht="12.75">
      <c r="A306"/>
    </row>
    <row r="307" ht="12.75">
      <c r="A307"/>
    </row>
    <row r="308" ht="12.75">
      <c r="A308"/>
    </row>
    <row r="309" ht="12.75">
      <c r="A309"/>
    </row>
    <row r="310" ht="12.75">
      <c r="A310"/>
    </row>
    <row r="311" ht="12.75">
      <c r="A311"/>
    </row>
    <row r="312" ht="12.75">
      <c r="A312"/>
    </row>
    <row r="313" ht="12.75">
      <c r="A313"/>
    </row>
    <row r="314" ht="12.75">
      <c r="A314"/>
    </row>
    <row r="315" ht="12.75">
      <c r="A315"/>
    </row>
    <row r="316" ht="12.75">
      <c r="A316"/>
    </row>
    <row r="317" ht="12.75">
      <c r="A317"/>
    </row>
    <row r="318" ht="12.75">
      <c r="A318"/>
    </row>
    <row r="319" ht="12.75">
      <c r="A319"/>
    </row>
    <row r="320" ht="12.75">
      <c r="A320"/>
    </row>
    <row r="321" ht="12.75">
      <c r="A321"/>
    </row>
    <row r="322" ht="12.75">
      <c r="A322"/>
    </row>
    <row r="323" ht="12.75">
      <c r="A323"/>
    </row>
    <row r="324" ht="12.75">
      <c r="A324"/>
    </row>
    <row r="325" ht="12.75">
      <c r="A325"/>
    </row>
    <row r="326" ht="12.75">
      <c r="A326"/>
    </row>
    <row r="327" ht="12.75">
      <c r="A327"/>
    </row>
    <row r="328" ht="12.75">
      <c r="A328"/>
    </row>
    <row r="329" ht="12.75">
      <c r="A329"/>
    </row>
    <row r="330" ht="12.75">
      <c r="A330"/>
    </row>
    <row r="331" ht="12.75">
      <c r="A331"/>
    </row>
    <row r="332" ht="12.75">
      <c r="A332"/>
    </row>
    <row r="333" ht="12.75">
      <c r="A333"/>
    </row>
    <row r="334" ht="12.75">
      <c r="A334"/>
    </row>
    <row r="335" ht="12.75">
      <c r="A335"/>
    </row>
    <row r="336" ht="12.75">
      <c r="A336"/>
    </row>
    <row r="337" ht="12.75">
      <c r="A337"/>
    </row>
    <row r="338" ht="12.75">
      <c r="A338"/>
    </row>
    <row r="339" ht="12.75">
      <c r="A339"/>
    </row>
    <row r="340" ht="12.75">
      <c r="A340"/>
    </row>
    <row r="341" ht="12.75">
      <c r="A341"/>
    </row>
    <row r="342" ht="12.75">
      <c r="A342"/>
    </row>
    <row r="343" ht="12.75">
      <c r="A343"/>
    </row>
    <row r="344" ht="12.75">
      <c r="A344"/>
    </row>
    <row r="345" ht="12.75">
      <c r="A345"/>
    </row>
    <row r="346" ht="12.75">
      <c r="A346"/>
    </row>
    <row r="347" ht="12.75">
      <c r="A347"/>
    </row>
    <row r="348" ht="12.75">
      <c r="A348"/>
    </row>
    <row r="349" ht="12.75">
      <c r="A349"/>
    </row>
    <row r="350" ht="12.75">
      <c r="A350"/>
    </row>
    <row r="351" ht="12.75">
      <c r="A351"/>
    </row>
    <row r="352" ht="12.75">
      <c r="A352"/>
    </row>
    <row r="353" ht="12.75">
      <c r="A353"/>
    </row>
    <row r="354" ht="12.75">
      <c r="A354"/>
    </row>
    <row r="355" ht="12.75">
      <c r="A355"/>
    </row>
    <row r="356" ht="12.75">
      <c r="A356"/>
    </row>
    <row r="357" ht="12.75">
      <c r="A357"/>
    </row>
    <row r="358" ht="12.75">
      <c r="A358"/>
    </row>
    <row r="359" ht="12.75">
      <c r="A359"/>
    </row>
    <row r="360" ht="12.75">
      <c r="A360"/>
    </row>
    <row r="361" ht="12.75">
      <c r="A361"/>
    </row>
    <row r="362" ht="12.75">
      <c r="A362"/>
    </row>
    <row r="363" ht="12.75">
      <c r="A363"/>
    </row>
    <row r="364" ht="12.75">
      <c r="A364"/>
    </row>
    <row r="365" ht="12.75">
      <c r="A365"/>
    </row>
    <row r="366" ht="12.75">
      <c r="A366"/>
    </row>
    <row r="367" ht="12.75">
      <c r="A367"/>
    </row>
    <row r="368" ht="12.75">
      <c r="A368"/>
    </row>
    <row r="369" ht="12.75">
      <c r="A369"/>
    </row>
    <row r="370" ht="12.75">
      <c r="A370"/>
    </row>
    <row r="371" ht="12.75">
      <c r="A371"/>
    </row>
    <row r="372" ht="12.75">
      <c r="A372"/>
    </row>
    <row r="373" ht="12.75">
      <c r="A373"/>
    </row>
    <row r="374" ht="12.75">
      <c r="A374"/>
    </row>
    <row r="375" ht="12.75">
      <c r="A375"/>
    </row>
    <row r="376" ht="12.75">
      <c r="A376"/>
    </row>
    <row r="377" ht="12.75">
      <c r="A377"/>
    </row>
    <row r="378" ht="12.75">
      <c r="A378"/>
    </row>
    <row r="379" ht="12.75">
      <c r="A379"/>
    </row>
    <row r="380" ht="12.75">
      <c r="A380"/>
    </row>
    <row r="381" ht="12.75">
      <c r="A381"/>
    </row>
    <row r="382" ht="12.75">
      <c r="A382"/>
    </row>
    <row r="383" ht="12.75">
      <c r="A383"/>
    </row>
    <row r="384" ht="12.75">
      <c r="A384"/>
    </row>
    <row r="385" ht="12.75">
      <c r="A385"/>
    </row>
    <row r="386" ht="12.75">
      <c r="A386"/>
    </row>
    <row r="387" ht="12.75">
      <c r="A387"/>
    </row>
    <row r="388" ht="12.75">
      <c r="A388"/>
    </row>
    <row r="389" ht="12.75">
      <c r="A389"/>
    </row>
    <row r="390" ht="12.75">
      <c r="A390"/>
    </row>
    <row r="391" ht="12.75">
      <c r="A391"/>
    </row>
    <row r="392" ht="12.75">
      <c r="A392"/>
    </row>
    <row r="393" ht="12.75">
      <c r="A393"/>
    </row>
    <row r="394" ht="12.75">
      <c r="A394"/>
    </row>
    <row r="395" ht="12.75">
      <c r="A395"/>
    </row>
    <row r="396" ht="12.75">
      <c r="A396"/>
    </row>
    <row r="397" ht="12.75">
      <c r="A397"/>
    </row>
    <row r="398" ht="12.75">
      <c r="A398"/>
    </row>
    <row r="399" ht="12.75">
      <c r="A399"/>
    </row>
    <row r="400" ht="12.75">
      <c r="A400"/>
    </row>
    <row r="401" ht="12.75">
      <c r="A401"/>
    </row>
    <row r="402" ht="12.75">
      <c r="A402"/>
    </row>
    <row r="403" ht="12.75">
      <c r="A403"/>
    </row>
    <row r="404" ht="12.75">
      <c r="A404"/>
    </row>
    <row r="405" ht="12.75">
      <c r="A405"/>
    </row>
    <row r="406" ht="12.75">
      <c r="A406"/>
    </row>
    <row r="407" ht="12.75">
      <c r="A407"/>
    </row>
    <row r="408" ht="12.75">
      <c r="A408"/>
    </row>
    <row r="409" ht="12.75">
      <c r="A409"/>
    </row>
    <row r="410" ht="12.75">
      <c r="A410"/>
    </row>
    <row r="411" ht="12.75">
      <c r="A411"/>
    </row>
    <row r="412" ht="12.75">
      <c r="A412"/>
    </row>
    <row r="413" ht="12.75">
      <c r="A413"/>
    </row>
    <row r="414" ht="12.75">
      <c r="A414"/>
    </row>
    <row r="415" ht="12.75">
      <c r="A415"/>
    </row>
    <row r="416" ht="12.75">
      <c r="A416"/>
    </row>
    <row r="417" ht="12.75">
      <c r="A417"/>
    </row>
    <row r="418" ht="12.75">
      <c r="A418"/>
    </row>
    <row r="419" ht="12.75">
      <c r="A419"/>
    </row>
    <row r="420" ht="12.75">
      <c r="A420"/>
    </row>
    <row r="421" ht="12.75">
      <c r="A421"/>
    </row>
    <row r="422" ht="12.75">
      <c r="A422"/>
    </row>
    <row r="423" ht="12.75">
      <c r="A423"/>
    </row>
    <row r="424" ht="12.75">
      <c r="A424"/>
    </row>
    <row r="425" ht="12.75">
      <c r="A425"/>
    </row>
    <row r="426" ht="12.75">
      <c r="A426"/>
    </row>
    <row r="427" ht="12.75">
      <c r="A427"/>
    </row>
    <row r="428" ht="12.75">
      <c r="A428"/>
    </row>
    <row r="429" ht="12.75">
      <c r="A429"/>
    </row>
    <row r="430" ht="12.75">
      <c r="A430"/>
    </row>
    <row r="431" ht="12.75">
      <c r="A431"/>
    </row>
    <row r="432" ht="12.75">
      <c r="A432"/>
    </row>
    <row r="433" ht="12.75">
      <c r="A433"/>
    </row>
    <row r="434" ht="12.75">
      <c r="A434"/>
    </row>
    <row r="435" ht="12.75">
      <c r="A435"/>
    </row>
    <row r="436" ht="12.75">
      <c r="A436"/>
    </row>
    <row r="437" ht="12.75">
      <c r="A437"/>
    </row>
    <row r="438" ht="12.75">
      <c r="A438"/>
    </row>
    <row r="439" ht="12.75">
      <c r="A439"/>
    </row>
    <row r="440" ht="12.75">
      <c r="A440"/>
    </row>
    <row r="441" ht="12.75">
      <c r="A441"/>
    </row>
    <row r="442" ht="12.75">
      <c r="A442"/>
    </row>
    <row r="443" ht="12.75">
      <c r="A443"/>
    </row>
    <row r="444" ht="12.75">
      <c r="A444"/>
    </row>
    <row r="445" ht="12.75">
      <c r="A445"/>
    </row>
    <row r="446" ht="12.75">
      <c r="A446"/>
    </row>
    <row r="447" ht="12.75">
      <c r="A447"/>
    </row>
    <row r="448" ht="12.75">
      <c r="A448"/>
    </row>
    <row r="449" ht="12.75">
      <c r="A449"/>
    </row>
    <row r="450" ht="12.75">
      <c r="A450"/>
    </row>
    <row r="451" ht="12.75">
      <c r="A451"/>
    </row>
    <row r="452" ht="12.75">
      <c r="A452"/>
    </row>
    <row r="453" ht="12.75">
      <c r="A453"/>
    </row>
    <row r="454" ht="12.75">
      <c r="A454"/>
    </row>
    <row r="455" ht="12.75">
      <c r="A455"/>
    </row>
    <row r="456" ht="12.75">
      <c r="A456"/>
    </row>
    <row r="457" ht="12.75">
      <c r="A457"/>
    </row>
    <row r="458" ht="12.75">
      <c r="A458"/>
    </row>
    <row r="459" ht="12.75">
      <c r="A459"/>
    </row>
    <row r="460" ht="12.75">
      <c r="A460"/>
    </row>
    <row r="461" ht="12.75">
      <c r="A461"/>
    </row>
    <row r="462" ht="12.75">
      <c r="A462"/>
    </row>
    <row r="463" ht="12.75">
      <c r="A463"/>
    </row>
    <row r="464" ht="12.75">
      <c r="A464"/>
    </row>
    <row r="465" ht="12.75">
      <c r="A465"/>
    </row>
    <row r="466" ht="12.75">
      <c r="A466"/>
    </row>
    <row r="467" ht="12.75">
      <c r="A467"/>
    </row>
    <row r="468" ht="12.75">
      <c r="A468"/>
    </row>
    <row r="469" ht="12.75">
      <c r="A469"/>
    </row>
    <row r="470" ht="12.75">
      <c r="A470"/>
    </row>
    <row r="471" ht="12.75">
      <c r="A471"/>
    </row>
    <row r="472" ht="12.75">
      <c r="A472"/>
    </row>
    <row r="473" ht="12.75">
      <c r="A473"/>
    </row>
    <row r="474" ht="12.75">
      <c r="A474"/>
    </row>
    <row r="475" ht="12.75">
      <c r="A475"/>
    </row>
    <row r="476" ht="12.75">
      <c r="A476"/>
    </row>
    <row r="477" ht="12.75">
      <c r="A477"/>
    </row>
    <row r="478" ht="12.75">
      <c r="A478"/>
    </row>
    <row r="479" ht="12.75">
      <c r="A479"/>
    </row>
    <row r="480" ht="12.75">
      <c r="A480"/>
    </row>
    <row r="481" ht="12.75">
      <c r="A481"/>
    </row>
    <row r="482" ht="12.75">
      <c r="A482"/>
    </row>
    <row r="483" ht="12.75">
      <c r="A483"/>
    </row>
    <row r="484" ht="12.75">
      <c r="A484"/>
    </row>
    <row r="485" ht="12.75">
      <c r="A485"/>
    </row>
    <row r="486" ht="12.75">
      <c r="A486"/>
    </row>
    <row r="487" ht="12.75">
      <c r="A487"/>
    </row>
    <row r="488" ht="12.75">
      <c r="A488"/>
    </row>
    <row r="489" ht="12.75">
      <c r="A489"/>
    </row>
    <row r="490" ht="12.75">
      <c r="A490"/>
    </row>
    <row r="491" ht="12.75">
      <c r="A491"/>
    </row>
    <row r="492" ht="12.75">
      <c r="A492"/>
    </row>
    <row r="493" ht="12.75">
      <c r="A493"/>
    </row>
    <row r="494" ht="12.75">
      <c r="A494"/>
    </row>
    <row r="495" ht="12.75">
      <c r="A495"/>
    </row>
    <row r="496" ht="12.75">
      <c r="A496"/>
    </row>
    <row r="497" ht="12.75">
      <c r="A497"/>
    </row>
    <row r="498" ht="12.75">
      <c r="A498"/>
    </row>
    <row r="499" ht="12.75">
      <c r="A499"/>
    </row>
    <row r="500" ht="12.75">
      <c r="A500"/>
    </row>
    <row r="501" ht="12.75">
      <c r="A501"/>
    </row>
    <row r="502" ht="12.75">
      <c r="A502"/>
    </row>
    <row r="503" ht="12.75">
      <c r="A503"/>
    </row>
    <row r="504" ht="12.75">
      <c r="A504"/>
    </row>
    <row r="505" ht="12.75">
      <c r="A505"/>
    </row>
    <row r="506" ht="12.75">
      <c r="A506"/>
    </row>
    <row r="507" ht="12.75">
      <c r="A507"/>
    </row>
    <row r="508" ht="12.75">
      <c r="A508"/>
    </row>
    <row r="509" ht="12.75">
      <c r="A509"/>
    </row>
    <row r="510" ht="12.75">
      <c r="A510"/>
    </row>
    <row r="511" ht="12.75">
      <c r="A511"/>
    </row>
    <row r="512" ht="12.75">
      <c r="A512"/>
    </row>
    <row r="513" ht="12.75">
      <c r="A513"/>
    </row>
    <row r="514" ht="12.75">
      <c r="A514"/>
    </row>
    <row r="515" ht="12.75">
      <c r="A515"/>
    </row>
    <row r="516" ht="12.75">
      <c r="A516"/>
    </row>
    <row r="517" ht="12.75">
      <c r="A517"/>
    </row>
    <row r="518" ht="12.75">
      <c r="A518"/>
    </row>
    <row r="519" ht="12.75">
      <c r="A519"/>
    </row>
    <row r="520" ht="12.75">
      <c r="A520"/>
    </row>
    <row r="521" ht="12.75">
      <c r="A521"/>
    </row>
    <row r="522" ht="12.75">
      <c r="A522"/>
    </row>
    <row r="523" ht="12.75">
      <c r="A523"/>
    </row>
    <row r="524" ht="12.75">
      <c r="A524"/>
    </row>
    <row r="525" ht="12.75">
      <c r="A525"/>
    </row>
    <row r="526" ht="12.75">
      <c r="A526"/>
    </row>
    <row r="527" ht="12.75">
      <c r="A527"/>
    </row>
    <row r="528" ht="12.75">
      <c r="A528"/>
    </row>
    <row r="529" ht="12.75">
      <c r="A529"/>
    </row>
    <row r="530" ht="12.75">
      <c r="A530"/>
    </row>
    <row r="531" ht="12.75">
      <c r="A531"/>
    </row>
    <row r="532" ht="12.75">
      <c r="A532"/>
    </row>
    <row r="533" ht="12.75">
      <c r="A533"/>
    </row>
    <row r="534" ht="12.75">
      <c r="A534"/>
    </row>
    <row r="535" ht="12.75">
      <c r="A535"/>
    </row>
    <row r="536" ht="12.75">
      <c r="A536"/>
    </row>
    <row r="537" ht="12.75">
      <c r="A537"/>
    </row>
    <row r="538" ht="12.75">
      <c r="A538"/>
    </row>
    <row r="539" ht="12.75">
      <c r="A539"/>
    </row>
    <row r="540" ht="12.75">
      <c r="A540"/>
    </row>
    <row r="541" ht="12.75">
      <c r="A541"/>
    </row>
    <row r="542" ht="12.75">
      <c r="A542"/>
    </row>
    <row r="543" ht="12.75">
      <c r="A543"/>
    </row>
    <row r="544" ht="12.75">
      <c r="A544"/>
    </row>
    <row r="545" ht="12.75">
      <c r="A545"/>
    </row>
    <row r="546" ht="12.75">
      <c r="A546"/>
    </row>
    <row r="547" ht="12.75">
      <c r="A547"/>
    </row>
    <row r="548" ht="12.75">
      <c r="A548"/>
    </row>
    <row r="549" ht="12.75">
      <c r="A549"/>
    </row>
    <row r="550" ht="12.75">
      <c r="A550"/>
    </row>
    <row r="551" ht="12.75">
      <c r="A551"/>
    </row>
    <row r="552" ht="12.75">
      <c r="A552"/>
    </row>
    <row r="553" ht="12.75">
      <c r="A553"/>
    </row>
    <row r="554" ht="12.75">
      <c r="A554"/>
    </row>
    <row r="555" ht="12.75">
      <c r="A555"/>
    </row>
    <row r="556" ht="12.75">
      <c r="A556"/>
    </row>
    <row r="557" ht="12.75">
      <c r="A557"/>
    </row>
    <row r="558" ht="12.75">
      <c r="A558"/>
    </row>
    <row r="559" ht="12.75">
      <c r="A559"/>
    </row>
    <row r="560" ht="12.75">
      <c r="A560"/>
    </row>
    <row r="561" ht="12.75">
      <c r="A561"/>
    </row>
    <row r="562" ht="12.75">
      <c r="A562"/>
    </row>
    <row r="563" ht="12.75">
      <c r="A563"/>
    </row>
    <row r="564" ht="12.75">
      <c r="A564"/>
    </row>
    <row r="565" ht="12.75">
      <c r="A565"/>
    </row>
    <row r="566" ht="12.75">
      <c r="A566"/>
    </row>
    <row r="567" ht="12.75">
      <c r="A567"/>
    </row>
    <row r="568" ht="12.75">
      <c r="A568"/>
    </row>
    <row r="569" ht="12.75">
      <c r="A569"/>
    </row>
    <row r="570" ht="12.75">
      <c r="A570"/>
    </row>
    <row r="571" ht="12.75">
      <c r="A571"/>
    </row>
    <row r="572" ht="12.75">
      <c r="A572"/>
    </row>
    <row r="573" ht="12.75">
      <c r="A573"/>
    </row>
    <row r="574" ht="12.75">
      <c r="A574"/>
    </row>
    <row r="575" ht="12.75">
      <c r="A575"/>
    </row>
    <row r="576" ht="12.75">
      <c r="A576"/>
    </row>
    <row r="577" ht="12.75">
      <c r="A577"/>
    </row>
    <row r="578" ht="12.75">
      <c r="A578"/>
    </row>
    <row r="579" ht="12.75">
      <c r="A579"/>
    </row>
    <row r="580" ht="12.75">
      <c r="A580"/>
    </row>
    <row r="581" ht="12.75">
      <c r="A581"/>
    </row>
    <row r="582" ht="12.75">
      <c r="A582"/>
    </row>
    <row r="583" ht="12.75">
      <c r="A583"/>
    </row>
    <row r="584" ht="12.75">
      <c r="A584"/>
    </row>
    <row r="585" ht="12.75">
      <c r="A585"/>
    </row>
    <row r="586" ht="12.75">
      <c r="A586"/>
    </row>
    <row r="587" ht="12.75">
      <c r="A587"/>
    </row>
    <row r="588" ht="12.75">
      <c r="A588"/>
    </row>
    <row r="589" ht="12.75">
      <c r="A589"/>
    </row>
    <row r="590" ht="12.75">
      <c r="A590"/>
    </row>
    <row r="591" ht="12.75">
      <c r="A591"/>
    </row>
    <row r="592" ht="12.75">
      <c r="A592"/>
    </row>
    <row r="593" ht="12.75">
      <c r="A593"/>
    </row>
    <row r="594" ht="12.75">
      <c r="A594"/>
    </row>
    <row r="595" ht="12.75">
      <c r="A595"/>
    </row>
    <row r="596" ht="12.75">
      <c r="A596"/>
    </row>
    <row r="597" ht="12.75">
      <c r="A597"/>
    </row>
    <row r="598" ht="12.75">
      <c r="A598"/>
    </row>
    <row r="599" ht="12.75">
      <c r="A599"/>
    </row>
    <row r="600" ht="12.75">
      <c r="A600"/>
    </row>
    <row r="601" ht="12.75">
      <c r="A601"/>
    </row>
    <row r="602" ht="12.75">
      <c r="A602"/>
    </row>
    <row r="603" ht="12.75">
      <c r="A603"/>
    </row>
    <row r="604" ht="12.75">
      <c r="A604"/>
    </row>
    <row r="605" ht="12.75">
      <c r="A605"/>
    </row>
    <row r="606" ht="12.75">
      <c r="A606"/>
    </row>
    <row r="607" ht="12.75">
      <c r="A607"/>
    </row>
    <row r="608" ht="12.75">
      <c r="A608"/>
    </row>
    <row r="609" ht="12.75">
      <c r="A609"/>
    </row>
    <row r="610" ht="12.75">
      <c r="A610"/>
    </row>
    <row r="611" ht="12.75">
      <c r="A611"/>
    </row>
    <row r="612" ht="12.75">
      <c r="A612"/>
    </row>
    <row r="613" ht="12.75">
      <c r="A613"/>
    </row>
    <row r="614" ht="12.75">
      <c r="A614"/>
    </row>
    <row r="615" ht="12.75">
      <c r="A615"/>
    </row>
    <row r="616" ht="12.75">
      <c r="A616"/>
    </row>
    <row r="617" ht="12.75">
      <c r="A617"/>
    </row>
    <row r="618" ht="12.75">
      <c r="A618"/>
    </row>
    <row r="619" ht="12.75">
      <c r="A619"/>
    </row>
    <row r="620" ht="12.75">
      <c r="A620"/>
    </row>
    <row r="621" ht="12.75">
      <c r="A621"/>
    </row>
    <row r="622" ht="12.75">
      <c r="A622"/>
    </row>
    <row r="623" ht="12.75">
      <c r="A623"/>
    </row>
    <row r="624" ht="12.75">
      <c r="A624"/>
    </row>
    <row r="625" ht="12.75">
      <c r="A625"/>
    </row>
    <row r="626" ht="12.75">
      <c r="A626"/>
    </row>
    <row r="627" ht="12.75">
      <c r="A627"/>
    </row>
    <row r="628" ht="12.75">
      <c r="A628"/>
    </row>
    <row r="629" ht="12.75">
      <c r="A629"/>
    </row>
    <row r="630" ht="12.75">
      <c r="A630"/>
    </row>
    <row r="631" ht="12.75">
      <c r="A631"/>
    </row>
    <row r="632" ht="12.75">
      <c r="A632"/>
    </row>
    <row r="633" ht="12.75">
      <c r="A633"/>
    </row>
    <row r="634" ht="12.75">
      <c r="A634"/>
    </row>
    <row r="635" ht="12.75">
      <c r="A635"/>
    </row>
    <row r="636" ht="12.75">
      <c r="A636"/>
    </row>
    <row r="637" ht="12.75">
      <c r="A637"/>
    </row>
    <row r="638" ht="12.75">
      <c r="A638"/>
    </row>
    <row r="639" ht="12.75">
      <c r="A639"/>
    </row>
    <row r="640" ht="12.75">
      <c r="A640"/>
    </row>
    <row r="641" ht="12.75">
      <c r="A641"/>
    </row>
    <row r="642" ht="12.75">
      <c r="A642"/>
    </row>
    <row r="643" ht="12.75">
      <c r="A643"/>
    </row>
    <row r="644" ht="12.75">
      <c r="A644"/>
    </row>
    <row r="645" ht="12.75">
      <c r="A645"/>
    </row>
    <row r="646" ht="12.75">
      <c r="A646"/>
    </row>
    <row r="647" ht="12.75">
      <c r="A647"/>
    </row>
    <row r="648" ht="12.75">
      <c r="A648"/>
    </row>
    <row r="649" ht="12.75">
      <c r="A649"/>
    </row>
    <row r="650" ht="12.75">
      <c r="A650"/>
    </row>
    <row r="651" ht="12.75">
      <c r="A651"/>
    </row>
    <row r="652" ht="12.75">
      <c r="A652"/>
    </row>
    <row r="653" ht="12.75">
      <c r="A653"/>
    </row>
    <row r="654" ht="12.75">
      <c r="A654"/>
    </row>
    <row r="655" ht="12.75">
      <c r="A655"/>
    </row>
    <row r="656" ht="12.75">
      <c r="A656"/>
    </row>
    <row r="657" ht="12.75">
      <c r="A657"/>
    </row>
    <row r="658" ht="12.75">
      <c r="A658"/>
    </row>
    <row r="659" ht="12.75">
      <c r="A659"/>
    </row>
    <row r="660" ht="12.75">
      <c r="A660"/>
    </row>
    <row r="661" ht="12.75">
      <c r="A661"/>
    </row>
    <row r="662" ht="12.75">
      <c r="A662"/>
    </row>
    <row r="663" ht="12.75">
      <c r="A663"/>
    </row>
    <row r="664" ht="12.75">
      <c r="A664"/>
    </row>
    <row r="665" ht="12.75">
      <c r="A665"/>
    </row>
    <row r="666" ht="12.75">
      <c r="A666"/>
    </row>
    <row r="667" ht="12.75">
      <c r="A667"/>
    </row>
    <row r="668" ht="12.75">
      <c r="A668"/>
    </row>
    <row r="669" ht="12.75">
      <c r="A669"/>
    </row>
    <row r="670" ht="12.75">
      <c r="A670"/>
    </row>
    <row r="671" ht="12.75">
      <c r="A671"/>
    </row>
    <row r="672" ht="12.75">
      <c r="A672"/>
    </row>
    <row r="673" ht="12.75">
      <c r="A673"/>
    </row>
    <row r="674" ht="12.75">
      <c r="A674"/>
    </row>
    <row r="675" ht="12.75">
      <c r="A675"/>
    </row>
    <row r="676" ht="12.75">
      <c r="A676"/>
    </row>
    <row r="677" ht="12.75">
      <c r="A677"/>
    </row>
    <row r="678" ht="12.75">
      <c r="A678"/>
    </row>
    <row r="679" ht="12.75">
      <c r="A679"/>
    </row>
    <row r="680" ht="12.75">
      <c r="A680"/>
    </row>
    <row r="681" ht="12.75">
      <c r="A681"/>
    </row>
    <row r="682" ht="12.75">
      <c r="A682"/>
    </row>
    <row r="683" ht="12.75">
      <c r="A683"/>
    </row>
    <row r="684" ht="12.75">
      <c r="A684"/>
    </row>
    <row r="685" ht="12.75">
      <c r="A685"/>
    </row>
    <row r="686" ht="12.75">
      <c r="A686"/>
    </row>
    <row r="687" ht="12.75">
      <c r="A687"/>
    </row>
    <row r="688" ht="12.75">
      <c r="A688"/>
    </row>
    <row r="689" ht="12.75">
      <c r="A689"/>
    </row>
    <row r="690" ht="12.75">
      <c r="A690"/>
    </row>
    <row r="691" ht="12.75">
      <c r="A691"/>
    </row>
    <row r="692" ht="12.75">
      <c r="A692"/>
    </row>
    <row r="693" ht="12.75">
      <c r="A693"/>
    </row>
    <row r="694" ht="12.75">
      <c r="A694"/>
    </row>
    <row r="695" ht="12.75">
      <c r="A695"/>
    </row>
    <row r="696" ht="12.75">
      <c r="A696"/>
    </row>
    <row r="697" ht="12.75">
      <c r="A697"/>
    </row>
    <row r="698" ht="12.75">
      <c r="A698"/>
    </row>
    <row r="699" ht="12.75">
      <c r="A699"/>
    </row>
    <row r="700" ht="12.75">
      <c r="A700"/>
    </row>
    <row r="701" ht="12.75">
      <c r="A701"/>
    </row>
    <row r="702" ht="12.75">
      <c r="A702"/>
    </row>
    <row r="703" ht="12.75">
      <c r="A703"/>
    </row>
    <row r="704" ht="12.75">
      <c r="A704"/>
    </row>
    <row r="705" ht="12.75">
      <c r="A705"/>
    </row>
    <row r="706" ht="12.75">
      <c r="A706"/>
    </row>
    <row r="707" ht="12.75">
      <c r="A707"/>
    </row>
    <row r="708" ht="12.75">
      <c r="A708"/>
    </row>
    <row r="709" ht="12.75">
      <c r="A709"/>
    </row>
    <row r="710" ht="12.75">
      <c r="A710"/>
    </row>
    <row r="711" ht="12.75">
      <c r="A711"/>
    </row>
    <row r="712" ht="12.75">
      <c r="A712"/>
    </row>
    <row r="713" ht="12.75">
      <c r="A713"/>
    </row>
    <row r="714" ht="12.75">
      <c r="A714"/>
    </row>
    <row r="715" ht="12.75">
      <c r="A715"/>
    </row>
    <row r="716" ht="12.75">
      <c r="A716"/>
    </row>
    <row r="717" ht="12.75">
      <c r="A717"/>
    </row>
    <row r="718" ht="12.75">
      <c r="A718"/>
    </row>
    <row r="719" ht="12.75">
      <c r="A719"/>
    </row>
    <row r="720" ht="12.75">
      <c r="A720"/>
    </row>
    <row r="721" ht="12.75">
      <c r="A721"/>
    </row>
    <row r="722" ht="12.75">
      <c r="A722"/>
    </row>
    <row r="723" ht="12.75">
      <c r="A723"/>
    </row>
    <row r="724" ht="12.75">
      <c r="A724"/>
    </row>
    <row r="725" ht="12.75">
      <c r="A725"/>
    </row>
    <row r="726" ht="12.75">
      <c r="A726"/>
    </row>
    <row r="727" ht="12.75">
      <c r="A727"/>
    </row>
    <row r="728" ht="12.75">
      <c r="A728"/>
    </row>
    <row r="729" ht="12.75">
      <c r="A729"/>
    </row>
    <row r="730" ht="12.75">
      <c r="A730"/>
    </row>
    <row r="731" ht="12.75">
      <c r="A731"/>
    </row>
    <row r="732" ht="12.75">
      <c r="A732"/>
    </row>
    <row r="733" ht="12.75">
      <c r="A733"/>
    </row>
    <row r="734" ht="12.75">
      <c r="A734"/>
    </row>
    <row r="735" ht="12.75">
      <c r="A735"/>
    </row>
    <row r="736" ht="12.75">
      <c r="A736"/>
    </row>
    <row r="737" ht="12.75">
      <c r="A737"/>
    </row>
    <row r="738" ht="12.75">
      <c r="A738"/>
    </row>
    <row r="739" ht="12.75">
      <c r="A739"/>
    </row>
    <row r="740" ht="12.75">
      <c r="A740"/>
    </row>
    <row r="741" ht="12.75">
      <c r="A741"/>
    </row>
    <row r="742" ht="12.75">
      <c r="A742"/>
    </row>
    <row r="743" ht="12.75">
      <c r="A743"/>
    </row>
    <row r="744" ht="12.75">
      <c r="A744"/>
    </row>
    <row r="745" ht="12.75">
      <c r="A745"/>
    </row>
    <row r="746" ht="12.75">
      <c r="A746"/>
    </row>
    <row r="747" ht="12.75">
      <c r="A747"/>
    </row>
    <row r="748" ht="12.75">
      <c r="A748"/>
    </row>
    <row r="749" ht="12.75">
      <c r="A749"/>
    </row>
    <row r="750" ht="12.75">
      <c r="A750"/>
    </row>
    <row r="751" ht="12.75">
      <c r="A751"/>
    </row>
    <row r="752" ht="12.75">
      <c r="A752"/>
    </row>
    <row r="753" ht="12.75">
      <c r="A753"/>
    </row>
    <row r="754" ht="12.75">
      <c r="A754"/>
    </row>
    <row r="755" ht="12.75">
      <c r="A755"/>
    </row>
    <row r="756" ht="12.75">
      <c r="A756"/>
    </row>
    <row r="757" ht="12.75">
      <c r="A757"/>
    </row>
    <row r="758" ht="12.75">
      <c r="A758"/>
    </row>
    <row r="759" ht="12.75">
      <c r="A759"/>
    </row>
    <row r="760" ht="12.75">
      <c r="A760"/>
    </row>
    <row r="761" ht="12.75">
      <c r="A761"/>
    </row>
    <row r="762" ht="12.75">
      <c r="A762"/>
    </row>
    <row r="763" ht="12.75">
      <c r="A763"/>
    </row>
    <row r="764" ht="12.75">
      <c r="A764"/>
    </row>
    <row r="765" ht="12.75">
      <c r="A765"/>
    </row>
    <row r="766" ht="12.75">
      <c r="A766"/>
    </row>
    <row r="767" ht="12.75">
      <c r="A767"/>
    </row>
    <row r="768" ht="12.75">
      <c r="A768"/>
    </row>
    <row r="769" ht="12.75">
      <c r="A769"/>
    </row>
    <row r="770" ht="12.75">
      <c r="A770"/>
    </row>
    <row r="771" ht="12.75">
      <c r="A771"/>
    </row>
    <row r="772" ht="12.75">
      <c r="A772"/>
    </row>
    <row r="773" ht="12.75">
      <c r="A773"/>
    </row>
    <row r="774" ht="12.75">
      <c r="A774"/>
    </row>
    <row r="775" ht="12.75">
      <c r="A775"/>
    </row>
    <row r="776" ht="12.75">
      <c r="A776"/>
    </row>
    <row r="777" ht="12.75">
      <c r="A777"/>
    </row>
    <row r="778" ht="12.75">
      <c r="A778"/>
    </row>
    <row r="779" ht="12.75">
      <c r="A779"/>
    </row>
    <row r="780" ht="12.75">
      <c r="A780"/>
    </row>
    <row r="781" ht="12.75">
      <c r="A781"/>
    </row>
    <row r="782" ht="12.75">
      <c r="A782"/>
    </row>
    <row r="783" ht="12.75">
      <c r="A783"/>
    </row>
    <row r="784" ht="12.75">
      <c r="A784"/>
    </row>
    <row r="785" ht="12.75">
      <c r="A785"/>
    </row>
    <row r="786" ht="12.75">
      <c r="A786"/>
    </row>
    <row r="787" ht="12.75">
      <c r="A787"/>
    </row>
    <row r="788" ht="12.75">
      <c r="A788"/>
    </row>
    <row r="789" ht="12.75">
      <c r="A789"/>
    </row>
    <row r="790" ht="12.75">
      <c r="A790"/>
    </row>
    <row r="791" ht="12.75">
      <c r="A791"/>
    </row>
    <row r="792" ht="12.75">
      <c r="A792"/>
    </row>
    <row r="793" ht="12.75">
      <c r="A793"/>
    </row>
    <row r="794" ht="12.75">
      <c r="A794"/>
    </row>
    <row r="795" ht="12.75">
      <c r="A795"/>
    </row>
    <row r="796" ht="12.75">
      <c r="A796"/>
    </row>
    <row r="797" ht="12.75">
      <c r="A797"/>
    </row>
    <row r="798" ht="12.75">
      <c r="A798"/>
    </row>
    <row r="799" ht="12.75">
      <c r="A799"/>
    </row>
    <row r="800" ht="12.75">
      <c r="A800"/>
    </row>
    <row r="801" ht="12.75">
      <c r="A801"/>
    </row>
    <row r="802" ht="12.75">
      <c r="A802"/>
    </row>
    <row r="803" ht="12.75">
      <c r="A803"/>
    </row>
    <row r="804" ht="12.75">
      <c r="A804"/>
    </row>
    <row r="805" ht="12.75">
      <c r="A805"/>
    </row>
    <row r="806" ht="12.75">
      <c r="A806"/>
    </row>
    <row r="807" ht="12.75">
      <c r="A807"/>
    </row>
    <row r="808" ht="12.75">
      <c r="A808"/>
    </row>
    <row r="809" ht="12.75">
      <c r="A809"/>
    </row>
    <row r="810" ht="12.75">
      <c r="A810"/>
    </row>
    <row r="811" ht="12.75">
      <c r="A811"/>
    </row>
    <row r="812" ht="12.75">
      <c r="A812"/>
    </row>
    <row r="813" ht="12.75">
      <c r="A813"/>
    </row>
    <row r="814" ht="12.75">
      <c r="A814"/>
    </row>
    <row r="815" ht="12.75">
      <c r="A815"/>
    </row>
    <row r="816" ht="12.75">
      <c r="A816"/>
    </row>
    <row r="817" ht="12.75">
      <c r="A817"/>
    </row>
    <row r="818" ht="12.75">
      <c r="A818"/>
    </row>
    <row r="819" ht="12.75">
      <c r="A819"/>
    </row>
    <row r="820" ht="12.75">
      <c r="A820"/>
    </row>
    <row r="821" ht="12.75">
      <c r="A821"/>
    </row>
    <row r="822" ht="12.75">
      <c r="A822"/>
    </row>
    <row r="823" ht="12.75">
      <c r="A823"/>
    </row>
    <row r="824" ht="12.75">
      <c r="A824"/>
    </row>
    <row r="825" ht="12.75">
      <c r="A825"/>
    </row>
    <row r="826" ht="12.75">
      <c r="A826"/>
    </row>
    <row r="827" ht="12.75">
      <c r="A827"/>
    </row>
    <row r="828" ht="12.75">
      <c r="A828"/>
    </row>
    <row r="829" ht="12.75">
      <c r="A829"/>
    </row>
    <row r="830" ht="12.75">
      <c r="A830"/>
    </row>
    <row r="831" ht="12.75">
      <c r="A831"/>
    </row>
    <row r="832" ht="12.75">
      <c r="A832"/>
    </row>
    <row r="833" ht="12.75">
      <c r="A833"/>
    </row>
    <row r="834" ht="12.75">
      <c r="A834"/>
    </row>
    <row r="835" ht="12.75">
      <c r="A835"/>
    </row>
    <row r="836" ht="12.75">
      <c r="A836"/>
    </row>
    <row r="837" ht="12.75">
      <c r="A837"/>
    </row>
    <row r="838" ht="12.75">
      <c r="A838"/>
    </row>
    <row r="839" ht="12.75">
      <c r="A839"/>
    </row>
    <row r="840" ht="12.75">
      <c r="A840"/>
    </row>
    <row r="841" ht="12.75">
      <c r="A841"/>
    </row>
    <row r="842" ht="12.75">
      <c r="A842"/>
    </row>
    <row r="843" ht="12.75">
      <c r="A843"/>
    </row>
    <row r="844" ht="12.75">
      <c r="A844"/>
    </row>
    <row r="845" ht="12.75">
      <c r="A845"/>
    </row>
    <row r="846" ht="12.75">
      <c r="A846"/>
    </row>
    <row r="847" ht="12.75">
      <c r="A847"/>
    </row>
    <row r="848" ht="12.75">
      <c r="A848"/>
    </row>
    <row r="849" ht="12.75">
      <c r="A849"/>
    </row>
    <row r="850" ht="12.75">
      <c r="A850"/>
    </row>
    <row r="851" ht="12.75">
      <c r="A851"/>
    </row>
    <row r="852" ht="12.75">
      <c r="A852"/>
    </row>
    <row r="853" ht="12.75">
      <c r="A853"/>
    </row>
    <row r="854" ht="12.75">
      <c r="A854"/>
    </row>
    <row r="855" ht="12.75">
      <c r="A855"/>
    </row>
    <row r="856" ht="12.75">
      <c r="A856"/>
    </row>
    <row r="857" ht="12.75">
      <c r="A857"/>
    </row>
    <row r="858" ht="12.75">
      <c r="A858"/>
    </row>
    <row r="859" ht="12.75">
      <c r="A859"/>
    </row>
    <row r="860" ht="12.75">
      <c r="A860"/>
    </row>
    <row r="861" ht="12.75">
      <c r="A861"/>
    </row>
    <row r="862" ht="12.75">
      <c r="A862"/>
    </row>
    <row r="863" ht="12.75">
      <c r="A863"/>
    </row>
    <row r="864" ht="12.75">
      <c r="A864"/>
    </row>
    <row r="865" ht="12.75">
      <c r="A865"/>
    </row>
    <row r="866" ht="12.75">
      <c r="A866"/>
    </row>
    <row r="867" ht="12.75">
      <c r="A867"/>
    </row>
    <row r="868" ht="12.75">
      <c r="A868"/>
    </row>
    <row r="869" ht="12.75">
      <c r="A869"/>
    </row>
    <row r="870" ht="12.75">
      <c r="A870"/>
    </row>
    <row r="871" ht="12.75">
      <c r="A871"/>
    </row>
    <row r="872" ht="12.75">
      <c r="A872"/>
    </row>
    <row r="873" ht="12.75">
      <c r="A873"/>
    </row>
    <row r="874" ht="12.75">
      <c r="A874"/>
    </row>
    <row r="875" ht="12.75">
      <c r="A875"/>
    </row>
    <row r="876" ht="12.75">
      <c r="A876"/>
    </row>
    <row r="877" ht="12.75">
      <c r="A877"/>
    </row>
    <row r="878" ht="12.75">
      <c r="A878"/>
    </row>
    <row r="879" ht="12.75">
      <c r="A879"/>
    </row>
  </sheetData>
  <mergeCells count="8">
    <mergeCell ref="L3:L4"/>
    <mergeCell ref="G3:G4"/>
    <mergeCell ref="A3:A4"/>
    <mergeCell ref="B3:F3"/>
    <mergeCell ref="K3:K4"/>
    <mergeCell ref="H3:H4"/>
    <mergeCell ref="I3:I4"/>
    <mergeCell ref="J3:J4"/>
  </mergeCells>
  <printOptions/>
  <pageMargins left="0.7874015748031497" right="0.7874015748031497" top="0.984251968503937" bottom="0.984251968503937" header="0.5118110236220472" footer="0.5118110236220472"/>
  <pageSetup fitToHeight="3" horizontalDpi="600" verticalDpi="600" orientation="portrait" paperSize="9" scale="80" r:id="rId1"/>
  <headerFooter alignWithMargins="0">
    <oddHeader>&amp;RSouhrnný finanční vztah pro okres Havlíčkův Brod</oddHeader>
    <oddFooter>&amp;CStránka &amp;P z 12</oddFooter>
  </headerFooter>
  <rowBreaks count="2" manualBreakCount="2">
    <brk id="250" max="255" man="1"/>
    <brk id="42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2305"/>
  <sheetViews>
    <sheetView zoomScale="80" zoomScaleNormal="80" workbookViewId="0" topLeftCell="A1">
      <pane xSplit="1" ySplit="4" topLeftCell="G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P20" sqref="P20"/>
    </sheetView>
  </sheetViews>
  <sheetFormatPr defaultColWidth="9.00390625" defaultRowHeight="12.75"/>
  <cols>
    <col min="1" max="1" width="21.75390625" style="2" customWidth="1"/>
    <col min="2" max="4" width="13.75390625" style="0" hidden="1" customWidth="1"/>
    <col min="5" max="6" width="13.75390625" style="18" hidden="1" customWidth="1"/>
    <col min="7" max="7" width="13.75390625" style="10" customWidth="1"/>
    <col min="8" max="10" width="13.75390625" style="0" customWidth="1"/>
    <col min="11" max="11" width="13.75390625" style="7" customWidth="1"/>
    <col min="12" max="12" width="13.75390625" style="0" customWidth="1"/>
  </cols>
  <sheetData>
    <row r="1" spans="1:11" ht="14.25">
      <c r="A1" s="9"/>
      <c r="B1" s="10"/>
      <c r="C1" s="15"/>
      <c r="D1" s="15"/>
      <c r="E1" s="17"/>
      <c r="F1" s="17"/>
      <c r="K1"/>
    </row>
    <row r="2" spans="1:11" ht="12" customHeight="1" thickBot="1">
      <c r="A2" s="9" t="s">
        <v>398</v>
      </c>
      <c r="B2" s="10"/>
      <c r="C2" s="10"/>
      <c r="D2" s="10"/>
      <c r="E2" s="17"/>
      <c r="F2" s="17"/>
      <c r="K2"/>
    </row>
    <row r="3" spans="1:12" ht="12.75" customHeight="1">
      <c r="A3" s="68" t="s">
        <v>400</v>
      </c>
      <c r="B3" s="65" t="s">
        <v>679</v>
      </c>
      <c r="C3" s="66"/>
      <c r="D3" s="66"/>
      <c r="E3" s="66"/>
      <c r="F3" s="67"/>
      <c r="G3" s="61" t="s">
        <v>685</v>
      </c>
      <c r="H3" s="61" t="s">
        <v>686</v>
      </c>
      <c r="I3" s="61" t="s">
        <v>687</v>
      </c>
      <c r="J3" s="61" t="s">
        <v>688</v>
      </c>
      <c r="K3" s="61" t="s">
        <v>689</v>
      </c>
      <c r="L3" s="61" t="s">
        <v>690</v>
      </c>
    </row>
    <row r="4" spans="1:12" ht="33.75" customHeight="1" thickBot="1">
      <c r="A4" s="69"/>
      <c r="B4" s="31" t="s">
        <v>680</v>
      </c>
      <c r="C4" s="31" t="s">
        <v>681</v>
      </c>
      <c r="D4" s="31" t="s">
        <v>682</v>
      </c>
      <c r="E4" s="31" t="s">
        <v>683</v>
      </c>
      <c r="F4" s="31" t="s">
        <v>684</v>
      </c>
      <c r="G4" s="62"/>
      <c r="H4" s="62"/>
      <c r="I4" s="62"/>
      <c r="J4" s="62"/>
      <c r="K4" s="62"/>
      <c r="L4" s="62"/>
    </row>
    <row r="5" spans="1:12" ht="12.75">
      <c r="A5" s="25" t="s">
        <v>126</v>
      </c>
      <c r="B5" s="37">
        <v>2767</v>
      </c>
      <c r="C5" s="37"/>
      <c r="D5" s="37"/>
      <c r="E5" s="46"/>
      <c r="F5" s="46"/>
      <c r="G5" s="59">
        <f aca="true" t="shared" si="0" ref="G5:G36">SUM(B5,C5,D5,E5,F5)</f>
        <v>2767</v>
      </c>
      <c r="H5" s="43"/>
      <c r="I5" s="43"/>
      <c r="J5" s="43"/>
      <c r="K5" s="57"/>
      <c r="L5" s="24">
        <f>SUM(G5:K5)</f>
        <v>2767</v>
      </c>
    </row>
    <row r="6" spans="1:12" ht="12.75">
      <c r="A6" s="26" t="s">
        <v>127</v>
      </c>
      <c r="B6" s="39">
        <v>35312</v>
      </c>
      <c r="C6" s="39">
        <v>91300</v>
      </c>
      <c r="D6" s="39">
        <v>460235</v>
      </c>
      <c r="E6" s="47"/>
      <c r="F6" s="47"/>
      <c r="G6" s="59">
        <f t="shared" si="0"/>
        <v>586847</v>
      </c>
      <c r="H6" s="44"/>
      <c r="I6" s="44"/>
      <c r="J6" s="44">
        <v>428871</v>
      </c>
      <c r="K6" s="56">
        <v>6000</v>
      </c>
      <c r="L6" s="24">
        <f aca="true" t="shared" si="1" ref="L6:L69">SUM(G6:K6)</f>
        <v>1021718</v>
      </c>
    </row>
    <row r="7" spans="1:12" ht="12.75">
      <c r="A7" s="26" t="s">
        <v>128</v>
      </c>
      <c r="B7" s="39">
        <v>2948</v>
      </c>
      <c r="C7" s="39"/>
      <c r="D7" s="39"/>
      <c r="E7" s="47"/>
      <c r="F7" s="47"/>
      <c r="G7" s="59">
        <f t="shared" si="0"/>
        <v>2948</v>
      </c>
      <c r="H7" s="44"/>
      <c r="I7" s="44"/>
      <c r="J7" s="44"/>
      <c r="K7" s="56"/>
      <c r="L7" s="24">
        <f t="shared" si="1"/>
        <v>2948</v>
      </c>
    </row>
    <row r="8" spans="1:12" ht="12.75">
      <c r="A8" s="26" t="s">
        <v>129</v>
      </c>
      <c r="B8" s="39">
        <v>6177</v>
      </c>
      <c r="C8" s="39"/>
      <c r="D8" s="39"/>
      <c r="E8" s="47"/>
      <c r="F8" s="47"/>
      <c r="G8" s="59">
        <f t="shared" si="0"/>
        <v>6177</v>
      </c>
      <c r="H8" s="44"/>
      <c r="I8" s="44"/>
      <c r="J8" s="44"/>
      <c r="K8" s="56"/>
      <c r="L8" s="24">
        <f t="shared" si="1"/>
        <v>6177</v>
      </c>
    </row>
    <row r="9" spans="1:12" ht="12.75">
      <c r="A9" s="26" t="s">
        <v>130</v>
      </c>
      <c r="B9" s="39">
        <v>1907</v>
      </c>
      <c r="C9" s="39"/>
      <c r="D9" s="39"/>
      <c r="E9" s="47"/>
      <c r="F9" s="47"/>
      <c r="G9" s="59">
        <f t="shared" si="0"/>
        <v>1907</v>
      </c>
      <c r="H9" s="44"/>
      <c r="I9" s="44"/>
      <c r="J9" s="44"/>
      <c r="K9" s="56"/>
      <c r="L9" s="24">
        <f t="shared" si="1"/>
        <v>1907</v>
      </c>
    </row>
    <row r="10" spans="1:12" ht="12.75">
      <c r="A10" s="26" t="s">
        <v>131</v>
      </c>
      <c r="B10" s="39">
        <v>1288</v>
      </c>
      <c r="C10" s="39"/>
      <c r="D10" s="39"/>
      <c r="E10" s="47"/>
      <c r="F10" s="47"/>
      <c r="G10" s="59">
        <f t="shared" si="0"/>
        <v>1288</v>
      </c>
      <c r="H10" s="44"/>
      <c r="I10" s="44"/>
      <c r="J10" s="44"/>
      <c r="K10" s="56"/>
      <c r="L10" s="24">
        <f t="shared" si="1"/>
        <v>1288</v>
      </c>
    </row>
    <row r="11" spans="1:12" ht="12.75">
      <c r="A11" s="26" t="s">
        <v>132</v>
      </c>
      <c r="B11" s="39">
        <v>1817</v>
      </c>
      <c r="C11" s="39"/>
      <c r="D11" s="39"/>
      <c r="E11" s="47"/>
      <c r="F11" s="47"/>
      <c r="G11" s="59">
        <f t="shared" si="0"/>
        <v>1817</v>
      </c>
      <c r="H11" s="44"/>
      <c r="I11" s="44"/>
      <c r="J11" s="44"/>
      <c r="K11" s="56"/>
      <c r="L11" s="24">
        <f t="shared" si="1"/>
        <v>1817</v>
      </c>
    </row>
    <row r="12" spans="1:12" ht="12.75">
      <c r="A12" s="26" t="s">
        <v>133</v>
      </c>
      <c r="B12" s="39">
        <v>55099</v>
      </c>
      <c r="C12" s="39">
        <v>137760</v>
      </c>
      <c r="D12" s="39">
        <v>453720</v>
      </c>
      <c r="E12" s="47"/>
      <c r="F12" s="47"/>
      <c r="G12" s="59">
        <f t="shared" si="0"/>
        <v>646579</v>
      </c>
      <c r="H12" s="44"/>
      <c r="I12" s="44"/>
      <c r="J12" s="44">
        <v>484810</v>
      </c>
      <c r="K12" s="56">
        <v>6000</v>
      </c>
      <c r="L12" s="24">
        <f t="shared" si="1"/>
        <v>1137389</v>
      </c>
    </row>
    <row r="13" spans="1:12" ht="12.75">
      <c r="A13" s="26" t="s">
        <v>134</v>
      </c>
      <c r="B13" s="39">
        <v>3775</v>
      </c>
      <c r="C13" s="39"/>
      <c r="D13" s="39"/>
      <c r="E13" s="47"/>
      <c r="F13" s="47"/>
      <c r="G13" s="59">
        <f t="shared" si="0"/>
        <v>3775</v>
      </c>
      <c r="H13" s="44"/>
      <c r="I13" s="44"/>
      <c r="J13" s="44">
        <v>46616</v>
      </c>
      <c r="K13" s="56"/>
      <c r="L13" s="24">
        <f t="shared" si="1"/>
        <v>50391</v>
      </c>
    </row>
    <row r="14" spans="1:12" ht="12.75">
      <c r="A14" s="26" t="s">
        <v>135</v>
      </c>
      <c r="B14" s="39">
        <v>6132</v>
      </c>
      <c r="C14" s="39"/>
      <c r="D14" s="39"/>
      <c r="E14" s="47"/>
      <c r="F14" s="47"/>
      <c r="G14" s="59">
        <f t="shared" si="0"/>
        <v>6132</v>
      </c>
      <c r="H14" s="44"/>
      <c r="I14" s="44"/>
      <c r="J14" s="44">
        <v>30634</v>
      </c>
      <c r="K14" s="56"/>
      <c r="L14" s="24">
        <f t="shared" si="1"/>
        <v>36766</v>
      </c>
    </row>
    <row r="15" spans="1:12" ht="12.75">
      <c r="A15" s="26" t="s">
        <v>136</v>
      </c>
      <c r="B15" s="39">
        <v>1756</v>
      </c>
      <c r="C15" s="39"/>
      <c r="D15" s="39"/>
      <c r="E15" s="47"/>
      <c r="F15" s="47"/>
      <c r="G15" s="59">
        <f t="shared" si="0"/>
        <v>1756</v>
      </c>
      <c r="H15" s="44"/>
      <c r="I15" s="44"/>
      <c r="J15" s="44"/>
      <c r="K15" s="56"/>
      <c r="L15" s="24">
        <f t="shared" si="1"/>
        <v>1756</v>
      </c>
    </row>
    <row r="16" spans="1:12" ht="12.75">
      <c r="A16" s="26" t="s">
        <v>147</v>
      </c>
      <c r="B16" s="39">
        <v>2164</v>
      </c>
      <c r="C16" s="39"/>
      <c r="D16" s="39"/>
      <c r="E16" s="47"/>
      <c r="F16" s="47"/>
      <c r="G16" s="59">
        <f t="shared" si="0"/>
        <v>2164</v>
      </c>
      <c r="H16" s="44"/>
      <c r="I16" s="44"/>
      <c r="J16" s="44"/>
      <c r="K16" s="56"/>
      <c r="L16" s="24">
        <f t="shared" si="1"/>
        <v>2164</v>
      </c>
    </row>
    <row r="17" spans="1:12" ht="12.75">
      <c r="A17" s="26" t="s">
        <v>148</v>
      </c>
      <c r="B17" s="39">
        <v>2481</v>
      </c>
      <c r="C17" s="39"/>
      <c r="D17" s="39"/>
      <c r="E17" s="47"/>
      <c r="F17" s="47"/>
      <c r="G17" s="59">
        <f t="shared" si="0"/>
        <v>2481</v>
      </c>
      <c r="H17" s="44"/>
      <c r="I17" s="44"/>
      <c r="J17" s="44"/>
      <c r="K17" s="56"/>
      <c r="L17" s="24">
        <f t="shared" si="1"/>
        <v>2481</v>
      </c>
    </row>
    <row r="18" spans="1:12" ht="12.75">
      <c r="A18" s="26" t="s">
        <v>137</v>
      </c>
      <c r="B18" s="39">
        <v>5397</v>
      </c>
      <c r="C18" s="39"/>
      <c r="D18" s="39"/>
      <c r="E18" s="47"/>
      <c r="F18" s="47"/>
      <c r="G18" s="59">
        <f t="shared" si="0"/>
        <v>5397</v>
      </c>
      <c r="H18" s="44"/>
      <c r="I18" s="44"/>
      <c r="J18" s="44">
        <v>49280</v>
      </c>
      <c r="K18" s="56"/>
      <c r="L18" s="24">
        <f t="shared" si="1"/>
        <v>54677</v>
      </c>
    </row>
    <row r="19" spans="1:12" ht="12.75">
      <c r="A19" s="26" t="s">
        <v>138</v>
      </c>
      <c r="B19" s="39">
        <v>28739</v>
      </c>
      <c r="C19" s="39">
        <v>105307</v>
      </c>
      <c r="D19" s="39"/>
      <c r="E19" s="47"/>
      <c r="F19" s="47"/>
      <c r="G19" s="59">
        <f t="shared" si="0"/>
        <v>134046</v>
      </c>
      <c r="H19" s="44"/>
      <c r="I19" s="44"/>
      <c r="J19" s="44">
        <v>498129</v>
      </c>
      <c r="K19" s="56">
        <v>12000</v>
      </c>
      <c r="L19" s="24">
        <f t="shared" si="1"/>
        <v>644175</v>
      </c>
    </row>
    <row r="20" spans="1:12" ht="12.75">
      <c r="A20" s="26" t="s">
        <v>139</v>
      </c>
      <c r="B20" s="39">
        <v>3881</v>
      </c>
      <c r="C20" s="39"/>
      <c r="D20" s="39"/>
      <c r="E20" s="47"/>
      <c r="F20" s="47"/>
      <c r="G20" s="59">
        <f t="shared" si="0"/>
        <v>3881</v>
      </c>
      <c r="H20" s="44"/>
      <c r="I20" s="44"/>
      <c r="J20" s="44"/>
      <c r="K20" s="56"/>
      <c r="L20" s="24">
        <f t="shared" si="1"/>
        <v>3881</v>
      </c>
    </row>
    <row r="21" spans="1:12" ht="12.75">
      <c r="A21" s="26" t="s">
        <v>140</v>
      </c>
      <c r="B21" s="39">
        <v>17628</v>
      </c>
      <c r="C21" s="39">
        <v>58281</v>
      </c>
      <c r="D21" s="39"/>
      <c r="E21" s="47"/>
      <c r="F21" s="47"/>
      <c r="G21" s="59">
        <f t="shared" si="0"/>
        <v>75909</v>
      </c>
      <c r="H21" s="44"/>
      <c r="I21" s="44"/>
      <c r="J21" s="44">
        <v>257056</v>
      </c>
      <c r="K21" s="56"/>
      <c r="L21" s="24">
        <f t="shared" si="1"/>
        <v>332965</v>
      </c>
    </row>
    <row r="22" spans="1:12" ht="12.75">
      <c r="A22" s="26" t="s">
        <v>141</v>
      </c>
      <c r="B22" s="39">
        <v>1424</v>
      </c>
      <c r="C22" s="39"/>
      <c r="D22" s="39"/>
      <c r="E22" s="47"/>
      <c r="F22" s="47"/>
      <c r="G22" s="59">
        <f t="shared" si="0"/>
        <v>1424</v>
      </c>
      <c r="H22" s="44"/>
      <c r="I22" s="44"/>
      <c r="J22" s="44"/>
      <c r="K22" s="56"/>
      <c r="L22" s="24">
        <f t="shared" si="1"/>
        <v>1424</v>
      </c>
    </row>
    <row r="23" spans="1:12" ht="12.75">
      <c r="A23" s="26" t="s">
        <v>142</v>
      </c>
      <c r="B23" s="39">
        <v>1605</v>
      </c>
      <c r="C23" s="39"/>
      <c r="D23" s="39"/>
      <c r="E23" s="47"/>
      <c r="F23" s="47"/>
      <c r="G23" s="59">
        <f t="shared" si="0"/>
        <v>1605</v>
      </c>
      <c r="H23" s="44"/>
      <c r="I23" s="44"/>
      <c r="J23" s="44"/>
      <c r="K23" s="56"/>
      <c r="L23" s="24">
        <f t="shared" si="1"/>
        <v>1605</v>
      </c>
    </row>
    <row r="24" spans="1:12" ht="12.75">
      <c r="A24" s="26" t="s">
        <v>143</v>
      </c>
      <c r="B24" s="39">
        <v>2300</v>
      </c>
      <c r="C24" s="39"/>
      <c r="D24" s="39"/>
      <c r="E24" s="47"/>
      <c r="F24" s="47"/>
      <c r="G24" s="59">
        <f t="shared" si="0"/>
        <v>2300</v>
      </c>
      <c r="H24" s="44"/>
      <c r="I24" s="44"/>
      <c r="J24" s="44"/>
      <c r="K24" s="56"/>
      <c r="L24" s="24">
        <f t="shared" si="1"/>
        <v>2300</v>
      </c>
    </row>
    <row r="25" spans="1:12" ht="12.75">
      <c r="A25" s="26" t="s">
        <v>144</v>
      </c>
      <c r="B25" s="39">
        <v>6386</v>
      </c>
      <c r="C25" s="39">
        <v>56994</v>
      </c>
      <c r="D25" s="39"/>
      <c r="E25" s="47"/>
      <c r="F25" s="47"/>
      <c r="G25" s="59">
        <f t="shared" si="0"/>
        <v>63380</v>
      </c>
      <c r="H25" s="44"/>
      <c r="I25" s="44"/>
      <c r="J25" s="44">
        <v>185134</v>
      </c>
      <c r="K25" s="56"/>
      <c r="L25" s="24">
        <f t="shared" si="1"/>
        <v>248514</v>
      </c>
    </row>
    <row r="26" spans="1:12" ht="12.75">
      <c r="A26" s="26" t="s">
        <v>145</v>
      </c>
      <c r="B26" s="39">
        <v>2345</v>
      </c>
      <c r="C26" s="39"/>
      <c r="D26" s="39"/>
      <c r="E26" s="47"/>
      <c r="F26" s="47"/>
      <c r="G26" s="59">
        <f t="shared" si="0"/>
        <v>2345</v>
      </c>
      <c r="H26" s="44"/>
      <c r="I26" s="44"/>
      <c r="J26" s="44"/>
      <c r="K26" s="56"/>
      <c r="L26" s="24">
        <f t="shared" si="1"/>
        <v>2345</v>
      </c>
    </row>
    <row r="27" spans="1:12" ht="12.75">
      <c r="A27" s="26" t="s">
        <v>146</v>
      </c>
      <c r="B27" s="39">
        <v>1923</v>
      </c>
      <c r="C27" s="39"/>
      <c r="D27" s="39"/>
      <c r="E27" s="47"/>
      <c r="F27" s="47"/>
      <c r="G27" s="59">
        <f t="shared" si="0"/>
        <v>1923</v>
      </c>
      <c r="H27" s="44"/>
      <c r="I27" s="44"/>
      <c r="J27" s="44"/>
      <c r="K27" s="56"/>
      <c r="L27" s="24">
        <f t="shared" si="1"/>
        <v>1923</v>
      </c>
    </row>
    <row r="28" spans="1:12" ht="12.75">
      <c r="A28" s="26" t="s">
        <v>149</v>
      </c>
      <c r="B28" s="39">
        <v>1983</v>
      </c>
      <c r="C28" s="39"/>
      <c r="D28" s="39"/>
      <c r="E28" s="47"/>
      <c r="F28" s="47"/>
      <c r="G28" s="59">
        <f t="shared" si="0"/>
        <v>1983</v>
      </c>
      <c r="H28" s="44"/>
      <c r="I28" s="44"/>
      <c r="J28" s="44"/>
      <c r="K28" s="56"/>
      <c r="L28" s="24">
        <f t="shared" si="1"/>
        <v>1983</v>
      </c>
    </row>
    <row r="29" spans="1:12" ht="12.75">
      <c r="A29" s="26" t="s">
        <v>150</v>
      </c>
      <c r="B29" s="39">
        <v>11568</v>
      </c>
      <c r="C29" s="39"/>
      <c r="D29" s="39"/>
      <c r="E29" s="47"/>
      <c r="F29" s="47"/>
      <c r="G29" s="59">
        <f t="shared" si="0"/>
        <v>11568</v>
      </c>
      <c r="H29" s="44"/>
      <c r="I29" s="44"/>
      <c r="J29" s="44">
        <v>101224</v>
      </c>
      <c r="K29" s="56"/>
      <c r="L29" s="24">
        <f t="shared" si="1"/>
        <v>112792</v>
      </c>
    </row>
    <row r="30" spans="1:12" ht="12.75">
      <c r="A30" s="26" t="s">
        <v>151</v>
      </c>
      <c r="B30" s="39">
        <v>2300</v>
      </c>
      <c r="C30" s="39"/>
      <c r="D30" s="39"/>
      <c r="E30" s="47"/>
      <c r="F30" s="47"/>
      <c r="G30" s="59">
        <f t="shared" si="0"/>
        <v>2300</v>
      </c>
      <c r="H30" s="44"/>
      <c r="I30" s="44"/>
      <c r="J30" s="44"/>
      <c r="K30" s="56"/>
      <c r="L30" s="24">
        <f t="shared" si="1"/>
        <v>2300</v>
      </c>
    </row>
    <row r="31" spans="1:12" ht="12.75">
      <c r="A31" s="26" t="s">
        <v>152</v>
      </c>
      <c r="B31" s="39">
        <v>9705</v>
      </c>
      <c r="C31" s="39">
        <v>40392</v>
      </c>
      <c r="D31" s="39"/>
      <c r="E31" s="47"/>
      <c r="F31" s="47"/>
      <c r="G31" s="59">
        <f t="shared" si="0"/>
        <v>50097</v>
      </c>
      <c r="H31" s="44"/>
      <c r="I31" s="44"/>
      <c r="J31" s="44">
        <v>61267</v>
      </c>
      <c r="K31" s="56"/>
      <c r="L31" s="24">
        <f t="shared" si="1"/>
        <v>111364</v>
      </c>
    </row>
    <row r="32" spans="1:12" ht="12.75">
      <c r="A32" s="26" t="s">
        <v>153</v>
      </c>
      <c r="B32" s="39">
        <v>1379</v>
      </c>
      <c r="C32" s="39"/>
      <c r="D32" s="39"/>
      <c r="E32" s="47"/>
      <c r="F32" s="47"/>
      <c r="G32" s="59">
        <f t="shared" si="0"/>
        <v>1379</v>
      </c>
      <c r="H32" s="44"/>
      <c r="I32" s="44"/>
      <c r="J32" s="44"/>
      <c r="K32" s="56"/>
      <c r="L32" s="24">
        <f t="shared" si="1"/>
        <v>1379</v>
      </c>
    </row>
    <row r="33" spans="1:12" ht="12.75">
      <c r="A33" s="26" t="s">
        <v>154</v>
      </c>
      <c r="B33" s="39">
        <v>2013</v>
      </c>
      <c r="C33" s="39"/>
      <c r="D33" s="39"/>
      <c r="E33" s="47"/>
      <c r="F33" s="47"/>
      <c r="G33" s="59">
        <f t="shared" si="0"/>
        <v>2013</v>
      </c>
      <c r="H33" s="44"/>
      <c r="I33" s="44"/>
      <c r="J33" s="44"/>
      <c r="K33" s="56"/>
      <c r="L33" s="24">
        <f t="shared" si="1"/>
        <v>2013</v>
      </c>
    </row>
    <row r="34" spans="1:12" ht="12.75">
      <c r="A34" s="26" t="s">
        <v>155</v>
      </c>
      <c r="B34" s="39">
        <v>2149</v>
      </c>
      <c r="C34" s="39"/>
      <c r="D34" s="39"/>
      <c r="E34" s="47"/>
      <c r="F34" s="47"/>
      <c r="G34" s="59">
        <f t="shared" si="0"/>
        <v>2149</v>
      </c>
      <c r="H34" s="44"/>
      <c r="I34" s="44"/>
      <c r="J34" s="44"/>
      <c r="K34" s="56"/>
      <c r="L34" s="24">
        <f t="shared" si="1"/>
        <v>2149</v>
      </c>
    </row>
    <row r="35" spans="1:12" ht="12.75">
      <c r="A35" s="26" t="s">
        <v>156</v>
      </c>
      <c r="B35" s="39">
        <v>6117</v>
      </c>
      <c r="C35" s="39"/>
      <c r="D35" s="39"/>
      <c r="E35" s="47"/>
      <c r="F35" s="47"/>
      <c r="G35" s="59">
        <f t="shared" si="0"/>
        <v>6117</v>
      </c>
      <c r="H35" s="44"/>
      <c r="I35" s="44"/>
      <c r="J35" s="44"/>
      <c r="K35" s="56"/>
      <c r="L35" s="24">
        <f t="shared" si="1"/>
        <v>6117</v>
      </c>
    </row>
    <row r="36" spans="1:12" ht="12.75">
      <c r="A36" s="26" t="s">
        <v>157</v>
      </c>
      <c r="B36" s="39">
        <v>7509</v>
      </c>
      <c r="C36" s="39">
        <v>51382</v>
      </c>
      <c r="D36" s="39"/>
      <c r="E36" s="47"/>
      <c r="F36" s="47"/>
      <c r="G36" s="59">
        <f t="shared" si="0"/>
        <v>58891</v>
      </c>
      <c r="H36" s="44"/>
      <c r="I36" s="44"/>
      <c r="J36" s="44">
        <v>62599</v>
      </c>
      <c r="K36" s="56"/>
      <c r="L36" s="24">
        <f t="shared" si="1"/>
        <v>121490</v>
      </c>
    </row>
    <row r="37" spans="1:12" ht="12.75">
      <c r="A37" s="26" t="s">
        <v>158</v>
      </c>
      <c r="B37" s="39">
        <v>2857</v>
      </c>
      <c r="C37" s="39"/>
      <c r="D37" s="39"/>
      <c r="E37" s="47"/>
      <c r="F37" s="47"/>
      <c r="G37" s="59">
        <f aca="true" t="shared" si="2" ref="G37:G68">SUM(B37,C37,D37,E37,F37)</f>
        <v>2857</v>
      </c>
      <c r="H37" s="44"/>
      <c r="I37" s="44"/>
      <c r="J37" s="44">
        <v>13319</v>
      </c>
      <c r="K37" s="56"/>
      <c r="L37" s="24">
        <f t="shared" si="1"/>
        <v>16176</v>
      </c>
    </row>
    <row r="38" spans="1:12" ht="12.75">
      <c r="A38" s="26" t="s">
        <v>159</v>
      </c>
      <c r="B38" s="39">
        <v>3850</v>
      </c>
      <c r="C38" s="39"/>
      <c r="D38" s="39"/>
      <c r="E38" s="47"/>
      <c r="F38" s="47"/>
      <c r="G38" s="59">
        <f t="shared" si="2"/>
        <v>3850</v>
      </c>
      <c r="H38" s="44"/>
      <c r="I38" s="44"/>
      <c r="J38" s="44"/>
      <c r="K38" s="56"/>
      <c r="L38" s="24">
        <f t="shared" si="1"/>
        <v>3850</v>
      </c>
    </row>
    <row r="39" spans="1:12" ht="12.75">
      <c r="A39" s="26" t="s">
        <v>160</v>
      </c>
      <c r="B39" s="39">
        <v>1696</v>
      </c>
      <c r="C39" s="39"/>
      <c r="D39" s="39"/>
      <c r="E39" s="47"/>
      <c r="F39" s="47"/>
      <c r="G39" s="59">
        <f t="shared" si="2"/>
        <v>1696</v>
      </c>
      <c r="H39" s="44"/>
      <c r="I39" s="44"/>
      <c r="J39" s="44"/>
      <c r="K39" s="56"/>
      <c r="L39" s="24">
        <f t="shared" si="1"/>
        <v>1696</v>
      </c>
    </row>
    <row r="40" spans="1:12" ht="12.75">
      <c r="A40" s="26" t="s">
        <v>161</v>
      </c>
      <c r="B40" s="39">
        <f>677164+645</f>
        <v>677809</v>
      </c>
      <c r="C40" s="39">
        <v>1943236</v>
      </c>
      <c r="D40" s="39">
        <v>4875893</v>
      </c>
      <c r="E40" s="48">
        <v>9676986</v>
      </c>
      <c r="F40" s="47">
        <v>36419227</v>
      </c>
      <c r="G40" s="59">
        <f t="shared" si="2"/>
        <v>53593151</v>
      </c>
      <c r="H40" s="44">
        <f>146*70050+500</f>
        <v>10227800</v>
      </c>
      <c r="I40" s="44">
        <f>(28*85335)+(30*45920)-100</f>
        <v>3766880</v>
      </c>
      <c r="J40" s="44">
        <v>7884828</v>
      </c>
      <c r="K40" s="56">
        <v>100690000</v>
      </c>
      <c r="L40" s="24">
        <f t="shared" si="1"/>
        <v>176162659</v>
      </c>
    </row>
    <row r="41" spans="1:12" ht="12.75">
      <c r="A41" s="26" t="s">
        <v>162</v>
      </c>
      <c r="B41" s="39">
        <v>3535</v>
      </c>
      <c r="C41" s="39"/>
      <c r="D41" s="39"/>
      <c r="E41" s="48"/>
      <c r="F41" s="47"/>
      <c r="G41" s="59">
        <f t="shared" si="2"/>
        <v>3535</v>
      </c>
      <c r="H41" s="44"/>
      <c r="I41" s="44"/>
      <c r="J41" s="44"/>
      <c r="K41" s="56"/>
      <c r="L41" s="24">
        <f t="shared" si="1"/>
        <v>3535</v>
      </c>
    </row>
    <row r="42" spans="1:12" ht="12.75">
      <c r="A42" s="26" t="s">
        <v>163</v>
      </c>
      <c r="B42" s="39">
        <v>1394</v>
      </c>
      <c r="C42" s="39"/>
      <c r="D42" s="39"/>
      <c r="E42" s="47"/>
      <c r="F42" s="47"/>
      <c r="G42" s="59">
        <f t="shared" si="2"/>
        <v>1394</v>
      </c>
      <c r="H42" s="44"/>
      <c r="I42" s="44"/>
      <c r="J42" s="44"/>
      <c r="K42" s="56"/>
      <c r="L42" s="24">
        <f t="shared" si="1"/>
        <v>1394</v>
      </c>
    </row>
    <row r="43" spans="1:12" ht="12.75">
      <c r="A43" s="26" t="s">
        <v>164</v>
      </c>
      <c r="B43" s="39">
        <v>1938</v>
      </c>
      <c r="C43" s="39"/>
      <c r="D43" s="39"/>
      <c r="E43" s="47"/>
      <c r="F43" s="47"/>
      <c r="G43" s="59">
        <f t="shared" si="2"/>
        <v>1938</v>
      </c>
      <c r="H43" s="44"/>
      <c r="I43" s="44"/>
      <c r="J43" s="44"/>
      <c r="K43" s="56"/>
      <c r="L43" s="24">
        <f t="shared" si="1"/>
        <v>1938</v>
      </c>
    </row>
    <row r="44" spans="1:12" ht="12.75">
      <c r="A44" s="26" t="s">
        <v>3</v>
      </c>
      <c r="B44" s="39">
        <v>2571</v>
      </c>
      <c r="C44" s="39"/>
      <c r="D44" s="39"/>
      <c r="E44" s="47"/>
      <c r="F44" s="47"/>
      <c r="G44" s="59">
        <f t="shared" si="2"/>
        <v>2571</v>
      </c>
      <c r="H44" s="44"/>
      <c r="I44" s="44"/>
      <c r="J44" s="44">
        <v>139849</v>
      </c>
      <c r="K44" s="56"/>
      <c r="L44" s="24">
        <f t="shared" si="1"/>
        <v>142420</v>
      </c>
    </row>
    <row r="45" spans="1:12" ht="12.75">
      <c r="A45" s="26" t="s">
        <v>165</v>
      </c>
      <c r="B45" s="39">
        <v>26458</v>
      </c>
      <c r="C45" s="39">
        <v>65948</v>
      </c>
      <c r="D45" s="39"/>
      <c r="E45" s="47"/>
      <c r="F45" s="47"/>
      <c r="G45" s="59">
        <f t="shared" si="2"/>
        <v>92406</v>
      </c>
      <c r="H45" s="44"/>
      <c r="I45" s="44"/>
      <c r="J45" s="44">
        <v>314328</v>
      </c>
      <c r="K45" s="56"/>
      <c r="L45" s="24">
        <f t="shared" si="1"/>
        <v>406734</v>
      </c>
    </row>
    <row r="46" spans="1:12" ht="12.75">
      <c r="A46" s="26" t="s">
        <v>166</v>
      </c>
      <c r="B46" s="39">
        <v>2661</v>
      </c>
      <c r="C46" s="39"/>
      <c r="D46" s="39"/>
      <c r="E46" s="47"/>
      <c r="F46" s="47"/>
      <c r="G46" s="59">
        <f t="shared" si="2"/>
        <v>2661</v>
      </c>
      <c r="H46" s="44"/>
      <c r="I46" s="44"/>
      <c r="J46" s="44"/>
      <c r="K46" s="56"/>
      <c r="L46" s="24">
        <f t="shared" si="1"/>
        <v>2661</v>
      </c>
    </row>
    <row r="47" spans="1:12" ht="12.75">
      <c r="A47" s="26" t="s">
        <v>167</v>
      </c>
      <c r="B47" s="39">
        <v>925</v>
      </c>
      <c r="C47" s="39"/>
      <c r="D47" s="39"/>
      <c r="E47" s="47"/>
      <c r="F47" s="47"/>
      <c r="G47" s="59">
        <f t="shared" si="2"/>
        <v>925</v>
      </c>
      <c r="H47" s="44"/>
      <c r="I47" s="44"/>
      <c r="J47" s="44"/>
      <c r="K47" s="56"/>
      <c r="L47" s="24">
        <f t="shared" si="1"/>
        <v>925</v>
      </c>
    </row>
    <row r="48" spans="1:12" ht="12.75">
      <c r="A48" s="26" t="s">
        <v>168</v>
      </c>
      <c r="B48" s="39">
        <v>3023</v>
      </c>
      <c r="C48" s="39"/>
      <c r="D48" s="39"/>
      <c r="E48" s="47"/>
      <c r="F48" s="47"/>
      <c r="G48" s="59">
        <f t="shared" si="2"/>
        <v>3023</v>
      </c>
      <c r="H48" s="44"/>
      <c r="I48" s="44"/>
      <c r="J48" s="44"/>
      <c r="K48" s="56"/>
      <c r="L48" s="24">
        <f t="shared" si="1"/>
        <v>3023</v>
      </c>
    </row>
    <row r="49" spans="1:12" ht="12.75">
      <c r="A49" s="26" t="s">
        <v>169</v>
      </c>
      <c r="B49" s="39">
        <v>13027</v>
      </c>
      <c r="C49" s="39">
        <v>54978</v>
      </c>
      <c r="D49" s="39"/>
      <c r="E49" s="47"/>
      <c r="F49" s="47"/>
      <c r="G49" s="59">
        <f t="shared" si="2"/>
        <v>68005</v>
      </c>
      <c r="H49" s="44"/>
      <c r="I49" s="44"/>
      <c r="J49" s="44">
        <v>83909</v>
      </c>
      <c r="K49" s="56">
        <v>6000</v>
      </c>
      <c r="L49" s="24">
        <f t="shared" si="1"/>
        <v>157914</v>
      </c>
    </row>
    <row r="50" spans="1:12" ht="12.75">
      <c r="A50" s="26" t="s">
        <v>170</v>
      </c>
      <c r="B50" s="39">
        <v>940</v>
      </c>
      <c r="C50" s="39"/>
      <c r="D50" s="39"/>
      <c r="E50" s="47"/>
      <c r="F50" s="47"/>
      <c r="G50" s="59">
        <f t="shared" si="2"/>
        <v>940</v>
      </c>
      <c r="H50" s="44"/>
      <c r="I50" s="44"/>
      <c r="J50" s="44"/>
      <c r="K50" s="56"/>
      <c r="L50" s="24">
        <f t="shared" si="1"/>
        <v>940</v>
      </c>
    </row>
    <row r="51" spans="1:12" ht="12.75">
      <c r="A51" s="26" t="s">
        <v>51</v>
      </c>
      <c r="B51" s="39">
        <v>7000</v>
      </c>
      <c r="C51" s="39"/>
      <c r="D51" s="39"/>
      <c r="E51" s="47"/>
      <c r="F51" s="47"/>
      <c r="G51" s="59">
        <f t="shared" si="2"/>
        <v>7000</v>
      </c>
      <c r="H51" s="44"/>
      <c r="I51" s="44"/>
      <c r="J51" s="44">
        <v>54608</v>
      </c>
      <c r="K51" s="56"/>
      <c r="L51" s="24">
        <f t="shared" si="1"/>
        <v>61608</v>
      </c>
    </row>
    <row r="52" spans="1:12" ht="12.75">
      <c r="A52" s="26" t="s">
        <v>171</v>
      </c>
      <c r="B52" s="39">
        <v>9302</v>
      </c>
      <c r="C52" s="39"/>
      <c r="D52" s="39"/>
      <c r="E52" s="47"/>
      <c r="F52" s="47"/>
      <c r="G52" s="59">
        <f t="shared" si="2"/>
        <v>9302</v>
      </c>
      <c r="H52" s="44"/>
      <c r="I52" s="44"/>
      <c r="J52" s="44">
        <v>70590</v>
      </c>
      <c r="K52" s="56"/>
      <c r="L52" s="24">
        <f t="shared" si="1"/>
        <v>79892</v>
      </c>
    </row>
    <row r="53" spans="1:12" ht="12.75">
      <c r="A53" s="26" t="s">
        <v>172</v>
      </c>
      <c r="B53" s="39">
        <v>3429</v>
      </c>
      <c r="C53" s="39"/>
      <c r="D53" s="39"/>
      <c r="E53" s="47"/>
      <c r="F53" s="47"/>
      <c r="G53" s="59">
        <f t="shared" si="2"/>
        <v>3429</v>
      </c>
      <c r="H53" s="44"/>
      <c r="I53" s="44"/>
      <c r="J53" s="44"/>
      <c r="K53" s="56"/>
      <c r="L53" s="24">
        <f t="shared" si="1"/>
        <v>3429</v>
      </c>
    </row>
    <row r="54" spans="1:12" ht="12.75">
      <c r="A54" s="26" t="s">
        <v>173</v>
      </c>
      <c r="B54" s="39">
        <v>1167</v>
      </c>
      <c r="C54" s="39"/>
      <c r="D54" s="39"/>
      <c r="E54" s="47"/>
      <c r="F54" s="47"/>
      <c r="G54" s="59">
        <f t="shared" si="2"/>
        <v>1167</v>
      </c>
      <c r="H54" s="44"/>
      <c r="I54" s="44"/>
      <c r="J54" s="44"/>
      <c r="K54" s="56"/>
      <c r="L54" s="24">
        <f t="shared" si="1"/>
        <v>1167</v>
      </c>
    </row>
    <row r="55" spans="1:12" ht="12.75">
      <c r="A55" s="26" t="s">
        <v>174</v>
      </c>
      <c r="B55" s="39">
        <v>38443</v>
      </c>
      <c r="C55" s="39">
        <v>144446</v>
      </c>
      <c r="D55" s="39">
        <v>488695</v>
      </c>
      <c r="E55" s="47"/>
      <c r="F55" s="47"/>
      <c r="G55" s="59">
        <f t="shared" si="2"/>
        <v>671584</v>
      </c>
      <c r="H55" s="44"/>
      <c r="I55" s="44"/>
      <c r="J55" s="44">
        <v>434198</v>
      </c>
      <c r="K55" s="56"/>
      <c r="L55" s="24">
        <f t="shared" si="1"/>
        <v>1105782</v>
      </c>
    </row>
    <row r="56" spans="1:12" ht="12.75">
      <c r="A56" s="26" t="s">
        <v>175</v>
      </c>
      <c r="B56" s="39">
        <v>8376</v>
      </c>
      <c r="C56" s="39"/>
      <c r="D56" s="39"/>
      <c r="E56" s="47"/>
      <c r="F56" s="47"/>
      <c r="G56" s="59">
        <f t="shared" si="2"/>
        <v>8376</v>
      </c>
      <c r="H56" s="44"/>
      <c r="I56" s="44"/>
      <c r="J56" s="44">
        <v>34629</v>
      </c>
      <c r="K56" s="56">
        <v>6000</v>
      </c>
      <c r="L56" s="24">
        <f t="shared" si="1"/>
        <v>49005</v>
      </c>
    </row>
    <row r="57" spans="1:12" ht="12.75">
      <c r="A57" s="26" t="s">
        <v>176</v>
      </c>
      <c r="B57" s="39">
        <v>2902</v>
      </c>
      <c r="C57" s="39"/>
      <c r="D57" s="39"/>
      <c r="E57" s="47"/>
      <c r="F57" s="47"/>
      <c r="G57" s="59">
        <f t="shared" si="2"/>
        <v>2902</v>
      </c>
      <c r="H57" s="44"/>
      <c r="I57" s="44"/>
      <c r="J57" s="44"/>
      <c r="K57" s="56"/>
      <c r="L57" s="24">
        <f t="shared" si="1"/>
        <v>2902</v>
      </c>
    </row>
    <row r="58" spans="1:12" ht="12.75">
      <c r="A58" s="26" t="s">
        <v>180</v>
      </c>
      <c r="B58" s="39">
        <v>2782</v>
      </c>
      <c r="C58" s="39"/>
      <c r="D58" s="39"/>
      <c r="E58" s="47"/>
      <c r="F58" s="47"/>
      <c r="G58" s="59">
        <f t="shared" si="2"/>
        <v>2782</v>
      </c>
      <c r="H58" s="44"/>
      <c r="I58" s="44"/>
      <c r="J58" s="44"/>
      <c r="K58" s="56"/>
      <c r="L58" s="24">
        <f t="shared" si="1"/>
        <v>2782</v>
      </c>
    </row>
    <row r="59" spans="1:12" ht="12.75">
      <c r="A59" s="26" t="s">
        <v>177</v>
      </c>
      <c r="B59" s="39">
        <v>2812</v>
      </c>
      <c r="C59" s="39"/>
      <c r="D59" s="39"/>
      <c r="E59" s="47"/>
      <c r="F59" s="47"/>
      <c r="G59" s="59">
        <f t="shared" si="2"/>
        <v>2812</v>
      </c>
      <c r="H59" s="44"/>
      <c r="I59" s="44"/>
      <c r="J59" s="44"/>
      <c r="K59" s="56"/>
      <c r="L59" s="24">
        <f t="shared" si="1"/>
        <v>2812</v>
      </c>
    </row>
    <row r="60" spans="1:12" ht="12.75">
      <c r="A60" s="26" t="s">
        <v>178</v>
      </c>
      <c r="B60" s="39">
        <v>1832</v>
      </c>
      <c r="C60" s="39"/>
      <c r="D60" s="39"/>
      <c r="E60" s="47"/>
      <c r="F60" s="47"/>
      <c r="G60" s="59">
        <f t="shared" si="2"/>
        <v>1832</v>
      </c>
      <c r="H60" s="44"/>
      <c r="I60" s="44"/>
      <c r="J60" s="44"/>
      <c r="K60" s="56"/>
      <c r="L60" s="24">
        <f t="shared" si="1"/>
        <v>1832</v>
      </c>
    </row>
    <row r="61" spans="1:12" ht="12.75">
      <c r="A61" s="26" t="s">
        <v>179</v>
      </c>
      <c r="B61" s="39">
        <v>2661</v>
      </c>
      <c r="C61" s="39"/>
      <c r="D61" s="39"/>
      <c r="E61" s="47"/>
      <c r="F61" s="47"/>
      <c r="G61" s="59">
        <f t="shared" si="2"/>
        <v>2661</v>
      </c>
      <c r="H61" s="44"/>
      <c r="I61" s="44"/>
      <c r="J61" s="44"/>
      <c r="K61" s="56"/>
      <c r="L61" s="24">
        <f t="shared" si="1"/>
        <v>2661</v>
      </c>
    </row>
    <row r="62" spans="1:12" ht="12.75">
      <c r="A62" s="26" t="s">
        <v>181</v>
      </c>
      <c r="B62" s="39">
        <v>13562</v>
      </c>
      <c r="C62" s="39">
        <v>53541</v>
      </c>
      <c r="D62" s="39"/>
      <c r="E62" s="47"/>
      <c r="F62" s="47"/>
      <c r="G62" s="59">
        <f t="shared" si="2"/>
        <v>67103</v>
      </c>
      <c r="H62" s="44"/>
      <c r="I62" s="44"/>
      <c r="J62" s="44">
        <v>67927</v>
      </c>
      <c r="K62" s="56"/>
      <c r="L62" s="24">
        <f t="shared" si="1"/>
        <v>135030</v>
      </c>
    </row>
    <row r="63" spans="1:12" ht="12.75">
      <c r="A63" s="26" t="s">
        <v>182</v>
      </c>
      <c r="B63" s="39">
        <v>1847</v>
      </c>
      <c r="C63" s="39"/>
      <c r="D63" s="39"/>
      <c r="E63" s="47"/>
      <c r="F63" s="47"/>
      <c r="G63" s="59">
        <f t="shared" si="2"/>
        <v>1847</v>
      </c>
      <c r="H63" s="44"/>
      <c r="I63" s="44"/>
      <c r="J63" s="44"/>
      <c r="K63" s="56"/>
      <c r="L63" s="24">
        <f t="shared" si="1"/>
        <v>1847</v>
      </c>
    </row>
    <row r="64" spans="1:12" ht="12.75">
      <c r="A64" s="26" t="s">
        <v>183</v>
      </c>
      <c r="B64" s="39">
        <v>3399</v>
      </c>
      <c r="C64" s="39"/>
      <c r="D64" s="39"/>
      <c r="E64" s="47"/>
      <c r="F64" s="47"/>
      <c r="G64" s="59">
        <f t="shared" si="2"/>
        <v>3399</v>
      </c>
      <c r="H64" s="44"/>
      <c r="I64" s="44"/>
      <c r="J64" s="44"/>
      <c r="K64" s="56"/>
      <c r="L64" s="24">
        <f t="shared" si="1"/>
        <v>3399</v>
      </c>
    </row>
    <row r="65" spans="1:12" ht="12.75">
      <c r="A65" s="26" t="s">
        <v>184</v>
      </c>
      <c r="B65" s="39">
        <v>3234</v>
      </c>
      <c r="C65" s="39"/>
      <c r="D65" s="39"/>
      <c r="E65" s="47"/>
      <c r="F65" s="47"/>
      <c r="G65" s="59">
        <f t="shared" si="2"/>
        <v>3234</v>
      </c>
      <c r="H65" s="44"/>
      <c r="I65" s="44"/>
      <c r="J65" s="44"/>
      <c r="K65" s="56"/>
      <c r="L65" s="24">
        <f t="shared" si="1"/>
        <v>3234</v>
      </c>
    </row>
    <row r="66" spans="1:12" ht="12.75">
      <c r="A66" s="26" t="s">
        <v>185</v>
      </c>
      <c r="B66" s="39">
        <v>3625</v>
      </c>
      <c r="C66" s="39"/>
      <c r="D66" s="39"/>
      <c r="E66" s="47"/>
      <c r="F66" s="47"/>
      <c r="G66" s="59">
        <f t="shared" si="2"/>
        <v>3625</v>
      </c>
      <c r="H66" s="44"/>
      <c r="I66" s="44"/>
      <c r="J66" s="44">
        <v>31965</v>
      </c>
      <c r="K66" s="56"/>
      <c r="L66" s="24">
        <f t="shared" si="1"/>
        <v>35590</v>
      </c>
    </row>
    <row r="67" spans="1:12" ht="12.75">
      <c r="A67" s="26" t="s">
        <v>186</v>
      </c>
      <c r="B67" s="39">
        <v>12818</v>
      </c>
      <c r="C67" s="39">
        <v>81228</v>
      </c>
      <c r="D67" s="39">
        <v>274533</v>
      </c>
      <c r="E67" s="47"/>
      <c r="F67" s="47"/>
      <c r="G67" s="59">
        <f t="shared" si="2"/>
        <v>368579</v>
      </c>
      <c r="H67" s="44"/>
      <c r="I67" s="44"/>
      <c r="J67" s="44">
        <v>384918</v>
      </c>
      <c r="K67" s="56"/>
      <c r="L67" s="24">
        <f t="shared" si="1"/>
        <v>753497</v>
      </c>
    </row>
    <row r="68" spans="1:12" ht="12.75">
      <c r="A68" s="26" t="s">
        <v>187</v>
      </c>
      <c r="B68" s="39">
        <v>925</v>
      </c>
      <c r="C68" s="39"/>
      <c r="D68" s="39"/>
      <c r="E68" s="47"/>
      <c r="F68" s="47"/>
      <c r="G68" s="59">
        <f t="shared" si="2"/>
        <v>925</v>
      </c>
      <c r="H68" s="44"/>
      <c r="I68" s="44"/>
      <c r="J68" s="44"/>
      <c r="K68" s="56"/>
      <c r="L68" s="24">
        <f t="shared" si="1"/>
        <v>925</v>
      </c>
    </row>
    <row r="69" spans="1:12" ht="12.75">
      <c r="A69" s="26" t="s">
        <v>188</v>
      </c>
      <c r="B69" s="39">
        <v>895</v>
      </c>
      <c r="C69" s="39"/>
      <c r="D69" s="39"/>
      <c r="E69" s="47"/>
      <c r="F69" s="47"/>
      <c r="G69" s="59">
        <f aca="true" t="shared" si="3" ref="G69:G100">SUM(B69,C69,D69,E69,F69)</f>
        <v>895</v>
      </c>
      <c r="H69" s="44"/>
      <c r="I69" s="44"/>
      <c r="J69" s="44"/>
      <c r="K69" s="56"/>
      <c r="L69" s="24">
        <f t="shared" si="1"/>
        <v>895</v>
      </c>
    </row>
    <row r="70" spans="1:12" ht="12.75">
      <c r="A70" s="26" t="s">
        <v>189</v>
      </c>
      <c r="B70" s="39">
        <v>3008</v>
      </c>
      <c r="C70" s="39"/>
      <c r="D70" s="39"/>
      <c r="E70" s="47"/>
      <c r="F70" s="47"/>
      <c r="G70" s="59">
        <f t="shared" si="3"/>
        <v>3008</v>
      </c>
      <c r="H70" s="44"/>
      <c r="I70" s="44"/>
      <c r="J70" s="44"/>
      <c r="K70" s="56"/>
      <c r="L70" s="24">
        <f aca="true" t="shared" si="4" ref="L70:L125">SUM(G70:K70)</f>
        <v>3008</v>
      </c>
    </row>
    <row r="71" spans="1:12" ht="12.75">
      <c r="A71" s="26" t="s">
        <v>191</v>
      </c>
      <c r="B71" s="39">
        <v>1137</v>
      </c>
      <c r="C71" s="39"/>
      <c r="D71" s="39"/>
      <c r="E71" s="47"/>
      <c r="F71" s="47"/>
      <c r="G71" s="59">
        <f t="shared" si="3"/>
        <v>1137</v>
      </c>
      <c r="H71" s="44"/>
      <c r="I71" s="44"/>
      <c r="J71" s="44"/>
      <c r="K71" s="56"/>
      <c r="L71" s="24">
        <f t="shared" si="4"/>
        <v>1137</v>
      </c>
    </row>
    <row r="72" spans="1:12" ht="12.75">
      <c r="A72" s="26" t="s">
        <v>190</v>
      </c>
      <c r="B72" s="39">
        <v>1243</v>
      </c>
      <c r="C72" s="39"/>
      <c r="D72" s="39"/>
      <c r="E72" s="47"/>
      <c r="F72" s="47"/>
      <c r="G72" s="59">
        <f t="shared" si="3"/>
        <v>1243</v>
      </c>
      <c r="H72" s="44"/>
      <c r="I72" s="44"/>
      <c r="J72" s="44"/>
      <c r="K72" s="56"/>
      <c r="L72" s="24">
        <f t="shared" si="4"/>
        <v>1243</v>
      </c>
    </row>
    <row r="73" spans="1:12" ht="12.75">
      <c r="A73" s="26" t="s">
        <v>192</v>
      </c>
      <c r="B73" s="39">
        <v>1349</v>
      </c>
      <c r="C73" s="39"/>
      <c r="D73" s="39"/>
      <c r="E73" s="47"/>
      <c r="F73" s="47"/>
      <c r="G73" s="59">
        <f t="shared" si="3"/>
        <v>1349</v>
      </c>
      <c r="H73" s="44"/>
      <c r="I73" s="44"/>
      <c r="J73" s="44"/>
      <c r="K73" s="56"/>
      <c r="L73" s="24">
        <f t="shared" si="4"/>
        <v>1349</v>
      </c>
    </row>
    <row r="74" spans="1:12" ht="12.75">
      <c r="A74" s="26" t="s">
        <v>193</v>
      </c>
      <c r="B74" s="39">
        <v>2270</v>
      </c>
      <c r="C74" s="39"/>
      <c r="D74" s="39"/>
      <c r="E74" s="47"/>
      <c r="F74" s="47"/>
      <c r="G74" s="59">
        <f t="shared" si="3"/>
        <v>2270</v>
      </c>
      <c r="H74" s="44"/>
      <c r="I74" s="44"/>
      <c r="J74" s="44"/>
      <c r="K74" s="56"/>
      <c r="L74" s="24">
        <f t="shared" si="4"/>
        <v>2270</v>
      </c>
    </row>
    <row r="75" spans="1:12" ht="12.75">
      <c r="A75" s="26" t="s">
        <v>6</v>
      </c>
      <c r="B75" s="39">
        <v>6641</v>
      </c>
      <c r="C75" s="39"/>
      <c r="D75" s="39"/>
      <c r="E75" s="47"/>
      <c r="F75" s="47"/>
      <c r="G75" s="59">
        <f t="shared" si="3"/>
        <v>6641</v>
      </c>
      <c r="H75" s="44"/>
      <c r="I75" s="44"/>
      <c r="J75" s="44">
        <v>23974</v>
      </c>
      <c r="K75" s="56"/>
      <c r="L75" s="24">
        <f t="shared" si="4"/>
        <v>30615</v>
      </c>
    </row>
    <row r="76" spans="1:12" ht="12.75">
      <c r="A76" s="26" t="s">
        <v>194</v>
      </c>
      <c r="B76" s="39">
        <v>2390</v>
      </c>
      <c r="C76" s="39"/>
      <c r="D76" s="39"/>
      <c r="E76" s="47"/>
      <c r="F76" s="47"/>
      <c r="G76" s="59">
        <f t="shared" si="3"/>
        <v>2390</v>
      </c>
      <c r="H76" s="44"/>
      <c r="I76" s="44"/>
      <c r="J76" s="44"/>
      <c r="K76" s="56"/>
      <c r="L76" s="24">
        <f t="shared" si="4"/>
        <v>2390</v>
      </c>
    </row>
    <row r="77" spans="1:12" ht="12.75">
      <c r="A77" s="26" t="s">
        <v>195</v>
      </c>
      <c r="B77" s="39">
        <v>74253</v>
      </c>
      <c r="C77" s="39">
        <v>240610</v>
      </c>
      <c r="D77" s="39">
        <v>918187</v>
      </c>
      <c r="E77" s="47">
        <v>1437057</v>
      </c>
      <c r="F77" s="47"/>
      <c r="G77" s="59">
        <f t="shared" si="3"/>
        <v>2670107</v>
      </c>
      <c r="H77" s="44"/>
      <c r="I77" s="44"/>
      <c r="J77" s="44">
        <v>1042875</v>
      </c>
      <c r="K77" s="56">
        <v>13700000</v>
      </c>
      <c r="L77" s="24">
        <f t="shared" si="4"/>
        <v>17412982</v>
      </c>
    </row>
    <row r="78" spans="1:12" ht="12.75">
      <c r="A78" s="26" t="s">
        <v>196</v>
      </c>
      <c r="B78" s="39">
        <v>11196</v>
      </c>
      <c r="C78" s="39"/>
      <c r="D78" s="39"/>
      <c r="E78" s="48"/>
      <c r="F78" s="47"/>
      <c r="G78" s="59">
        <f t="shared" si="3"/>
        <v>11196</v>
      </c>
      <c r="H78" s="44"/>
      <c r="I78" s="44"/>
      <c r="J78" s="44">
        <v>197121</v>
      </c>
      <c r="K78" s="56"/>
      <c r="L78" s="24">
        <f t="shared" si="4"/>
        <v>208317</v>
      </c>
    </row>
    <row r="79" spans="1:12" ht="12.75">
      <c r="A79" s="26" t="s">
        <v>197</v>
      </c>
      <c r="B79" s="39">
        <v>3520</v>
      </c>
      <c r="C79" s="39"/>
      <c r="D79" s="39"/>
      <c r="E79" s="48"/>
      <c r="F79" s="47"/>
      <c r="G79" s="59">
        <f t="shared" si="3"/>
        <v>3520</v>
      </c>
      <c r="H79" s="44"/>
      <c r="I79" s="44"/>
      <c r="J79" s="44">
        <v>27970</v>
      </c>
      <c r="K79" s="56"/>
      <c r="L79" s="24">
        <f t="shared" si="4"/>
        <v>31490</v>
      </c>
    </row>
    <row r="80" spans="1:12" ht="12.75">
      <c r="A80" s="26" t="s">
        <v>198</v>
      </c>
      <c r="B80" s="39">
        <v>3173</v>
      </c>
      <c r="C80" s="39"/>
      <c r="D80" s="39"/>
      <c r="E80" s="47"/>
      <c r="F80" s="47"/>
      <c r="G80" s="59">
        <f t="shared" si="3"/>
        <v>3173</v>
      </c>
      <c r="H80" s="44"/>
      <c r="I80" s="44"/>
      <c r="J80" s="44"/>
      <c r="K80" s="56"/>
      <c r="L80" s="24">
        <f t="shared" si="4"/>
        <v>3173</v>
      </c>
    </row>
    <row r="81" spans="1:12" ht="12.75">
      <c r="A81" s="26" t="s">
        <v>199</v>
      </c>
      <c r="B81" s="39">
        <v>6416</v>
      </c>
      <c r="C81" s="39"/>
      <c r="D81" s="39"/>
      <c r="E81" s="47"/>
      <c r="F81" s="47"/>
      <c r="G81" s="59">
        <f t="shared" si="3"/>
        <v>6416</v>
      </c>
      <c r="H81" s="44"/>
      <c r="I81" s="44"/>
      <c r="J81" s="44">
        <v>34629</v>
      </c>
      <c r="K81" s="56"/>
      <c r="L81" s="24">
        <f t="shared" si="4"/>
        <v>41045</v>
      </c>
    </row>
    <row r="82" spans="1:12" ht="12.75">
      <c r="A82" s="26" t="s">
        <v>200</v>
      </c>
      <c r="B82" s="39">
        <v>5412</v>
      </c>
      <c r="C82" s="39"/>
      <c r="D82" s="39"/>
      <c r="E82" s="47"/>
      <c r="F82" s="47"/>
      <c r="G82" s="59">
        <f t="shared" si="3"/>
        <v>5412</v>
      </c>
      <c r="H82" s="44"/>
      <c r="I82" s="44"/>
      <c r="J82" s="44"/>
      <c r="K82" s="56"/>
      <c r="L82" s="24">
        <f t="shared" si="4"/>
        <v>5412</v>
      </c>
    </row>
    <row r="83" spans="1:12" ht="12.75">
      <c r="A83" s="26" t="s">
        <v>201</v>
      </c>
      <c r="B83" s="39">
        <v>2948</v>
      </c>
      <c r="C83" s="39"/>
      <c r="D83" s="39"/>
      <c r="E83" s="47"/>
      <c r="F83" s="47"/>
      <c r="G83" s="59">
        <f t="shared" si="3"/>
        <v>2948</v>
      </c>
      <c r="H83" s="44"/>
      <c r="I83" s="44"/>
      <c r="J83" s="44"/>
      <c r="K83" s="56"/>
      <c r="L83" s="24">
        <f t="shared" si="4"/>
        <v>2948</v>
      </c>
    </row>
    <row r="84" spans="1:12" ht="12.75">
      <c r="A84" s="26" t="s">
        <v>202</v>
      </c>
      <c r="B84" s="39">
        <v>4587</v>
      </c>
      <c r="C84" s="39"/>
      <c r="D84" s="39"/>
      <c r="E84" s="47"/>
      <c r="F84" s="47"/>
      <c r="G84" s="59">
        <f t="shared" si="3"/>
        <v>4587</v>
      </c>
      <c r="H84" s="44"/>
      <c r="I84" s="44"/>
      <c r="J84" s="44">
        <v>58603</v>
      </c>
      <c r="K84" s="56"/>
      <c r="L84" s="24">
        <f t="shared" si="4"/>
        <v>63190</v>
      </c>
    </row>
    <row r="85" spans="1:12" ht="12.75">
      <c r="A85" s="26" t="s">
        <v>203</v>
      </c>
      <c r="B85" s="39">
        <v>1288</v>
      </c>
      <c r="C85" s="39"/>
      <c r="D85" s="39"/>
      <c r="E85" s="47"/>
      <c r="F85" s="47"/>
      <c r="G85" s="59">
        <f t="shared" si="3"/>
        <v>1288</v>
      </c>
      <c r="H85" s="44"/>
      <c r="I85" s="44"/>
      <c r="J85" s="44"/>
      <c r="K85" s="56"/>
      <c r="L85" s="24">
        <f t="shared" si="4"/>
        <v>1288</v>
      </c>
    </row>
    <row r="86" spans="1:12" ht="12.75">
      <c r="A86" s="26" t="s">
        <v>239</v>
      </c>
      <c r="B86" s="39">
        <v>2857</v>
      </c>
      <c r="C86" s="39"/>
      <c r="D86" s="39"/>
      <c r="E86" s="47"/>
      <c r="F86" s="47"/>
      <c r="G86" s="59">
        <f t="shared" si="3"/>
        <v>2857</v>
      </c>
      <c r="H86" s="44"/>
      <c r="I86" s="44"/>
      <c r="J86" s="44"/>
      <c r="K86" s="56"/>
      <c r="L86" s="24">
        <f t="shared" si="4"/>
        <v>2857</v>
      </c>
    </row>
    <row r="87" spans="1:12" ht="12.75">
      <c r="A87" s="26" t="s">
        <v>240</v>
      </c>
      <c r="B87" s="39">
        <v>1424</v>
      </c>
      <c r="C87" s="39"/>
      <c r="D87" s="39"/>
      <c r="E87" s="47"/>
      <c r="F87" s="47"/>
      <c r="G87" s="59">
        <f t="shared" si="3"/>
        <v>1424</v>
      </c>
      <c r="H87" s="44"/>
      <c r="I87" s="44"/>
      <c r="J87" s="44"/>
      <c r="K87" s="56"/>
      <c r="L87" s="24">
        <f t="shared" si="4"/>
        <v>1424</v>
      </c>
    </row>
    <row r="88" spans="1:12" ht="12.75">
      <c r="A88" s="26" t="s">
        <v>204</v>
      </c>
      <c r="B88" s="39">
        <v>1016</v>
      </c>
      <c r="C88" s="39"/>
      <c r="D88" s="39"/>
      <c r="E88" s="47"/>
      <c r="F88" s="47"/>
      <c r="G88" s="59">
        <f t="shared" si="3"/>
        <v>1016</v>
      </c>
      <c r="H88" s="44"/>
      <c r="I88" s="44"/>
      <c r="J88" s="44"/>
      <c r="K88" s="56"/>
      <c r="L88" s="24">
        <f t="shared" si="4"/>
        <v>1016</v>
      </c>
    </row>
    <row r="89" spans="1:12" ht="12.75">
      <c r="A89" s="26" t="s">
        <v>205</v>
      </c>
      <c r="B89" s="39">
        <v>4046</v>
      </c>
      <c r="C89" s="39"/>
      <c r="D89" s="39"/>
      <c r="E89" s="47"/>
      <c r="F89" s="47"/>
      <c r="G89" s="59">
        <f t="shared" si="3"/>
        <v>4046</v>
      </c>
      <c r="H89" s="44"/>
      <c r="I89" s="44"/>
      <c r="J89" s="44"/>
      <c r="K89" s="56"/>
      <c r="L89" s="24">
        <f t="shared" si="4"/>
        <v>4046</v>
      </c>
    </row>
    <row r="90" spans="1:12" ht="12.75">
      <c r="A90" s="26" t="s">
        <v>206</v>
      </c>
      <c r="B90" s="39">
        <v>4467</v>
      </c>
      <c r="C90" s="39"/>
      <c r="D90" s="39"/>
      <c r="E90" s="47"/>
      <c r="F90" s="47"/>
      <c r="G90" s="59">
        <f t="shared" si="3"/>
        <v>4467</v>
      </c>
      <c r="H90" s="44"/>
      <c r="I90" s="44"/>
      <c r="J90" s="44"/>
      <c r="K90" s="56"/>
      <c r="L90" s="24">
        <f t="shared" si="4"/>
        <v>4467</v>
      </c>
    </row>
    <row r="91" spans="1:12" ht="12.75">
      <c r="A91" s="26" t="s">
        <v>207</v>
      </c>
      <c r="B91" s="39">
        <v>2782</v>
      </c>
      <c r="C91" s="39"/>
      <c r="D91" s="39"/>
      <c r="E91" s="47"/>
      <c r="F91" s="47"/>
      <c r="G91" s="59">
        <f t="shared" si="3"/>
        <v>2782</v>
      </c>
      <c r="H91" s="44"/>
      <c r="I91" s="44"/>
      <c r="J91" s="44"/>
      <c r="K91" s="56"/>
      <c r="L91" s="24">
        <f t="shared" si="4"/>
        <v>2782</v>
      </c>
    </row>
    <row r="92" spans="1:12" ht="12.75">
      <c r="A92" s="26" t="s">
        <v>208</v>
      </c>
      <c r="B92" s="39">
        <v>10242</v>
      </c>
      <c r="C92" s="39">
        <v>38348</v>
      </c>
      <c r="D92" s="39"/>
      <c r="E92" s="47"/>
      <c r="F92" s="47"/>
      <c r="G92" s="59">
        <f t="shared" si="3"/>
        <v>48590</v>
      </c>
      <c r="H92" s="44"/>
      <c r="I92" s="44"/>
      <c r="J92" s="44">
        <v>99892</v>
      </c>
      <c r="K92" s="56"/>
      <c r="L92" s="24">
        <f t="shared" si="4"/>
        <v>148482</v>
      </c>
    </row>
    <row r="93" spans="1:12" ht="12.75">
      <c r="A93" s="26" t="s">
        <v>209</v>
      </c>
      <c r="B93" s="39">
        <v>14231</v>
      </c>
      <c r="C93" s="39">
        <v>72296</v>
      </c>
      <c r="D93" s="39"/>
      <c r="E93" s="47"/>
      <c r="F93" s="47"/>
      <c r="G93" s="59">
        <f t="shared" si="3"/>
        <v>86527</v>
      </c>
      <c r="H93" s="44"/>
      <c r="I93" s="44"/>
      <c r="J93" s="44">
        <v>267711</v>
      </c>
      <c r="K93" s="56"/>
      <c r="L93" s="24">
        <f t="shared" si="4"/>
        <v>354238</v>
      </c>
    </row>
    <row r="94" spans="1:12" ht="12.75">
      <c r="A94" s="26" t="s">
        <v>210</v>
      </c>
      <c r="B94" s="39">
        <v>1379</v>
      </c>
      <c r="C94" s="39"/>
      <c r="D94" s="39"/>
      <c r="E94" s="47"/>
      <c r="F94" s="47"/>
      <c r="G94" s="59">
        <f t="shared" si="3"/>
        <v>1379</v>
      </c>
      <c r="H94" s="44"/>
      <c r="I94" s="44"/>
      <c r="J94" s="44"/>
      <c r="K94" s="56"/>
      <c r="L94" s="24">
        <f t="shared" si="4"/>
        <v>1379</v>
      </c>
    </row>
    <row r="95" spans="1:12" ht="12.75">
      <c r="A95" s="26" t="s">
        <v>8</v>
      </c>
      <c r="B95" s="39">
        <v>4782</v>
      </c>
      <c r="C95" s="39"/>
      <c r="D95" s="39"/>
      <c r="E95" s="47"/>
      <c r="F95" s="47"/>
      <c r="G95" s="59">
        <f t="shared" si="3"/>
        <v>4782</v>
      </c>
      <c r="H95" s="44"/>
      <c r="I95" s="44"/>
      <c r="J95" s="44">
        <v>26638</v>
      </c>
      <c r="K95" s="56"/>
      <c r="L95" s="24">
        <f t="shared" si="4"/>
        <v>31420</v>
      </c>
    </row>
    <row r="96" spans="1:12" ht="12.75">
      <c r="A96" s="26" t="s">
        <v>211</v>
      </c>
      <c r="B96" s="39">
        <v>3520</v>
      </c>
      <c r="C96" s="39"/>
      <c r="D96" s="39"/>
      <c r="E96" s="47"/>
      <c r="F96" s="47"/>
      <c r="G96" s="59">
        <f t="shared" si="3"/>
        <v>3520</v>
      </c>
      <c r="H96" s="44"/>
      <c r="I96" s="44"/>
      <c r="J96" s="44"/>
      <c r="K96" s="56"/>
      <c r="L96" s="24">
        <f t="shared" si="4"/>
        <v>3520</v>
      </c>
    </row>
    <row r="97" spans="1:12" ht="12.75">
      <c r="A97" s="26" t="s">
        <v>212</v>
      </c>
      <c r="B97" s="39">
        <v>1001</v>
      </c>
      <c r="C97" s="39"/>
      <c r="D97" s="39"/>
      <c r="E97" s="47"/>
      <c r="F97" s="47"/>
      <c r="G97" s="59">
        <f t="shared" si="3"/>
        <v>1001</v>
      </c>
      <c r="H97" s="44"/>
      <c r="I97" s="44"/>
      <c r="J97" s="44"/>
      <c r="K97" s="56"/>
      <c r="L97" s="24">
        <f t="shared" si="4"/>
        <v>1001</v>
      </c>
    </row>
    <row r="98" spans="1:12" ht="12.75">
      <c r="A98" s="26" t="s">
        <v>236</v>
      </c>
      <c r="B98" s="39">
        <v>2481</v>
      </c>
      <c r="C98" s="39"/>
      <c r="D98" s="39"/>
      <c r="E98" s="47"/>
      <c r="F98" s="47"/>
      <c r="G98" s="59">
        <f t="shared" si="3"/>
        <v>2481</v>
      </c>
      <c r="H98" s="44"/>
      <c r="I98" s="44"/>
      <c r="J98" s="44"/>
      <c r="K98" s="56"/>
      <c r="L98" s="24">
        <f t="shared" si="4"/>
        <v>2481</v>
      </c>
    </row>
    <row r="99" spans="1:12" ht="12.75">
      <c r="A99" s="26" t="s">
        <v>237</v>
      </c>
      <c r="B99" s="39">
        <v>1213</v>
      </c>
      <c r="C99" s="39"/>
      <c r="D99" s="39"/>
      <c r="E99" s="47"/>
      <c r="F99" s="47"/>
      <c r="G99" s="59">
        <f t="shared" si="3"/>
        <v>1213</v>
      </c>
      <c r="H99" s="44"/>
      <c r="I99" s="44"/>
      <c r="J99" s="44"/>
      <c r="K99" s="56"/>
      <c r="L99" s="24">
        <f t="shared" si="4"/>
        <v>1213</v>
      </c>
    </row>
    <row r="100" spans="1:12" ht="12.75">
      <c r="A100" s="26" t="s">
        <v>213</v>
      </c>
      <c r="B100" s="39">
        <v>84952</v>
      </c>
      <c r="C100" s="39">
        <v>341475</v>
      </c>
      <c r="D100" s="39">
        <v>885576</v>
      </c>
      <c r="E100" s="47">
        <v>1839417</v>
      </c>
      <c r="F100" s="47">
        <v>10072557</v>
      </c>
      <c r="G100" s="59">
        <f t="shared" si="3"/>
        <v>13223977</v>
      </c>
      <c r="H100" s="44">
        <f>60*70050</f>
        <v>4203000</v>
      </c>
      <c r="I100" s="44"/>
      <c r="J100" s="44">
        <v>1598276</v>
      </c>
      <c r="K100" s="56">
        <v>15600000</v>
      </c>
      <c r="L100" s="24">
        <f t="shared" si="4"/>
        <v>34625253</v>
      </c>
    </row>
    <row r="101" spans="1:12" ht="12.75">
      <c r="A101" s="26" t="s">
        <v>215</v>
      </c>
      <c r="B101" s="39">
        <v>87530</v>
      </c>
      <c r="C101" s="39">
        <v>296475</v>
      </c>
      <c r="D101" s="39">
        <v>834463</v>
      </c>
      <c r="E101" s="47">
        <v>1548264</v>
      </c>
      <c r="F101" s="47"/>
      <c r="G101" s="59">
        <f aca="true" t="shared" si="5" ref="G101:G125">SUM(B101,C101,D101,E101,F101)</f>
        <v>2766732</v>
      </c>
      <c r="H101" s="44"/>
      <c r="I101" s="44"/>
      <c r="J101" s="44">
        <v>1070845</v>
      </c>
      <c r="K101" s="56">
        <v>10012000</v>
      </c>
      <c r="L101" s="24">
        <f t="shared" si="4"/>
        <v>13849577</v>
      </c>
    </row>
    <row r="102" spans="1:12" ht="12.75">
      <c r="A102" s="26" t="s">
        <v>214</v>
      </c>
      <c r="B102" s="39">
        <v>1621</v>
      </c>
      <c r="C102" s="39"/>
      <c r="D102" s="39"/>
      <c r="E102" s="47"/>
      <c r="F102" s="47"/>
      <c r="G102" s="59">
        <f t="shared" si="5"/>
        <v>1621</v>
      </c>
      <c r="H102" s="44"/>
      <c r="I102" s="44"/>
      <c r="J102" s="44"/>
      <c r="K102" s="56">
        <v>100000</v>
      </c>
      <c r="L102" s="24">
        <f t="shared" si="4"/>
        <v>101621</v>
      </c>
    </row>
    <row r="103" spans="1:12" ht="12.75">
      <c r="A103" s="26" t="s">
        <v>216</v>
      </c>
      <c r="B103" s="39">
        <v>1847</v>
      </c>
      <c r="C103" s="39"/>
      <c r="D103" s="39"/>
      <c r="E103" s="47"/>
      <c r="F103" s="47"/>
      <c r="G103" s="59">
        <f t="shared" si="5"/>
        <v>1847</v>
      </c>
      <c r="H103" s="44"/>
      <c r="I103" s="44"/>
      <c r="J103" s="44">
        <v>33297</v>
      </c>
      <c r="K103" s="56"/>
      <c r="L103" s="24">
        <f t="shared" si="4"/>
        <v>35144</v>
      </c>
    </row>
    <row r="104" spans="1:12" ht="12.75">
      <c r="A104" s="26" t="s">
        <v>217</v>
      </c>
      <c r="B104" s="39">
        <v>2993</v>
      </c>
      <c r="C104" s="39"/>
      <c r="D104" s="39"/>
      <c r="E104" s="47"/>
      <c r="F104" s="47"/>
      <c r="G104" s="59">
        <f t="shared" si="5"/>
        <v>2993</v>
      </c>
      <c r="H104" s="44"/>
      <c r="I104" s="44"/>
      <c r="J104" s="44"/>
      <c r="K104" s="56"/>
      <c r="L104" s="24">
        <f t="shared" si="4"/>
        <v>2993</v>
      </c>
    </row>
    <row r="105" spans="1:12" ht="12.75">
      <c r="A105" s="26" t="s">
        <v>218</v>
      </c>
      <c r="B105" s="39">
        <v>1379</v>
      </c>
      <c r="C105" s="39"/>
      <c r="D105" s="39"/>
      <c r="E105" s="47"/>
      <c r="F105" s="47"/>
      <c r="G105" s="59">
        <f t="shared" si="5"/>
        <v>1379</v>
      </c>
      <c r="H105" s="44"/>
      <c r="I105" s="44"/>
      <c r="J105" s="44"/>
      <c r="K105" s="56"/>
      <c r="L105" s="24">
        <f t="shared" si="4"/>
        <v>1379</v>
      </c>
    </row>
    <row r="106" spans="1:12" ht="12.75">
      <c r="A106" s="26" t="s">
        <v>219</v>
      </c>
      <c r="B106" s="39">
        <v>501</v>
      </c>
      <c r="C106" s="39"/>
      <c r="D106" s="39"/>
      <c r="E106" s="47"/>
      <c r="F106" s="47"/>
      <c r="G106" s="59">
        <f t="shared" si="5"/>
        <v>501</v>
      </c>
      <c r="H106" s="44"/>
      <c r="I106" s="44"/>
      <c r="J106" s="44"/>
      <c r="K106" s="56"/>
      <c r="L106" s="24">
        <f t="shared" si="4"/>
        <v>501</v>
      </c>
    </row>
    <row r="107" spans="1:12" ht="12.75">
      <c r="A107" s="26" t="s">
        <v>220</v>
      </c>
      <c r="B107" s="39">
        <v>759</v>
      </c>
      <c r="C107" s="39"/>
      <c r="D107" s="39"/>
      <c r="E107" s="47"/>
      <c r="F107" s="47"/>
      <c r="G107" s="59">
        <f t="shared" si="5"/>
        <v>759</v>
      </c>
      <c r="H107" s="44"/>
      <c r="I107" s="44"/>
      <c r="J107" s="44"/>
      <c r="K107" s="56"/>
      <c r="L107" s="24">
        <f t="shared" si="4"/>
        <v>759</v>
      </c>
    </row>
    <row r="108" spans="1:12" ht="12.75">
      <c r="A108" s="26" t="s">
        <v>221</v>
      </c>
      <c r="B108" s="39">
        <v>19182</v>
      </c>
      <c r="C108" s="39"/>
      <c r="D108" s="39"/>
      <c r="E108" s="47"/>
      <c r="F108" s="47"/>
      <c r="G108" s="59">
        <f t="shared" si="5"/>
        <v>19182</v>
      </c>
      <c r="H108" s="44"/>
      <c r="I108" s="44"/>
      <c r="J108" s="44">
        <v>302341</v>
      </c>
      <c r="K108" s="56">
        <v>6000</v>
      </c>
      <c r="L108" s="24">
        <f t="shared" si="4"/>
        <v>327523</v>
      </c>
    </row>
    <row r="109" spans="1:12" ht="12.75">
      <c r="A109" s="26" t="s">
        <v>223</v>
      </c>
      <c r="B109" s="39">
        <v>8630</v>
      </c>
      <c r="C109" s="39">
        <v>56116</v>
      </c>
      <c r="D109" s="39"/>
      <c r="E109" s="47"/>
      <c r="F109" s="47"/>
      <c r="G109" s="59">
        <f t="shared" si="5"/>
        <v>64746</v>
      </c>
      <c r="H109" s="44"/>
      <c r="I109" s="44"/>
      <c r="J109" s="44">
        <v>233082</v>
      </c>
      <c r="K109" s="56"/>
      <c r="L109" s="24">
        <f t="shared" si="4"/>
        <v>297828</v>
      </c>
    </row>
    <row r="110" spans="1:12" ht="12.75">
      <c r="A110" s="26" t="s">
        <v>117</v>
      </c>
      <c r="B110" s="39">
        <v>2149</v>
      </c>
      <c r="C110" s="39"/>
      <c r="D110" s="39"/>
      <c r="E110" s="47"/>
      <c r="F110" s="47"/>
      <c r="G110" s="59">
        <f t="shared" si="5"/>
        <v>2149</v>
      </c>
      <c r="H110" s="44"/>
      <c r="I110" s="44"/>
      <c r="J110" s="44"/>
      <c r="K110" s="56"/>
      <c r="L110" s="24">
        <f t="shared" si="4"/>
        <v>2149</v>
      </c>
    </row>
    <row r="111" spans="1:12" ht="12.75">
      <c r="A111" s="26" t="s">
        <v>224</v>
      </c>
      <c r="B111" s="39">
        <v>1696</v>
      </c>
      <c r="C111" s="39"/>
      <c r="D111" s="39"/>
      <c r="E111" s="47"/>
      <c r="F111" s="47"/>
      <c r="G111" s="59">
        <f t="shared" si="5"/>
        <v>1696</v>
      </c>
      <c r="H111" s="44"/>
      <c r="I111" s="44"/>
      <c r="J111" s="44"/>
      <c r="K111" s="56"/>
      <c r="L111" s="24">
        <f t="shared" si="4"/>
        <v>1696</v>
      </c>
    </row>
    <row r="112" spans="1:12" ht="12.75">
      <c r="A112" s="26" t="s">
        <v>222</v>
      </c>
      <c r="B112" s="39">
        <v>4452</v>
      </c>
      <c r="C112" s="39"/>
      <c r="D112" s="39"/>
      <c r="E112" s="47"/>
      <c r="F112" s="47"/>
      <c r="G112" s="59">
        <f t="shared" si="5"/>
        <v>4452</v>
      </c>
      <c r="H112" s="44"/>
      <c r="I112" s="44"/>
      <c r="J112" s="44"/>
      <c r="K112" s="56"/>
      <c r="L112" s="24">
        <f t="shared" si="4"/>
        <v>4452</v>
      </c>
    </row>
    <row r="113" spans="1:12" ht="12.75">
      <c r="A113" s="26" t="s">
        <v>225</v>
      </c>
      <c r="B113" s="39">
        <v>774</v>
      </c>
      <c r="C113" s="39"/>
      <c r="D113" s="39"/>
      <c r="E113" s="47"/>
      <c r="F113" s="47"/>
      <c r="G113" s="59">
        <f t="shared" si="5"/>
        <v>774</v>
      </c>
      <c r="H113" s="44"/>
      <c r="I113" s="44"/>
      <c r="J113" s="44"/>
      <c r="K113" s="56"/>
      <c r="L113" s="24">
        <f t="shared" si="4"/>
        <v>774</v>
      </c>
    </row>
    <row r="114" spans="1:12" ht="12.75">
      <c r="A114" s="26" t="s">
        <v>226</v>
      </c>
      <c r="B114" s="39">
        <v>10167</v>
      </c>
      <c r="C114" s="39"/>
      <c r="D114" s="39"/>
      <c r="E114" s="47"/>
      <c r="F114" s="47"/>
      <c r="G114" s="59">
        <f t="shared" si="5"/>
        <v>10167</v>
      </c>
      <c r="H114" s="44"/>
      <c r="I114" s="44"/>
      <c r="J114" s="44">
        <v>63931</v>
      </c>
      <c r="K114" s="56"/>
      <c r="L114" s="24">
        <f t="shared" si="4"/>
        <v>74098</v>
      </c>
    </row>
    <row r="115" spans="1:12" ht="12.75">
      <c r="A115" s="26" t="s">
        <v>227</v>
      </c>
      <c r="B115" s="39">
        <v>5217</v>
      </c>
      <c r="C115" s="39"/>
      <c r="D115" s="39"/>
      <c r="E115" s="47"/>
      <c r="F115" s="47"/>
      <c r="G115" s="59">
        <f t="shared" si="5"/>
        <v>5217</v>
      </c>
      <c r="H115" s="44"/>
      <c r="I115" s="44"/>
      <c r="J115" s="44">
        <v>17315</v>
      </c>
      <c r="K115" s="56"/>
      <c r="L115" s="24">
        <f t="shared" si="4"/>
        <v>22532</v>
      </c>
    </row>
    <row r="116" spans="1:12" ht="12.75">
      <c r="A116" s="26" t="s">
        <v>228</v>
      </c>
      <c r="B116" s="39">
        <v>1636</v>
      </c>
      <c r="C116" s="39"/>
      <c r="D116" s="39"/>
      <c r="E116" s="48"/>
      <c r="F116" s="47"/>
      <c r="G116" s="59">
        <f t="shared" si="5"/>
        <v>1636</v>
      </c>
      <c r="H116" s="44"/>
      <c r="I116" s="44"/>
      <c r="J116" s="44"/>
      <c r="K116" s="56"/>
      <c r="L116" s="24">
        <f t="shared" si="4"/>
        <v>1636</v>
      </c>
    </row>
    <row r="117" spans="1:12" ht="12.75">
      <c r="A117" s="26" t="s">
        <v>229</v>
      </c>
      <c r="B117" s="39">
        <v>3098</v>
      </c>
      <c r="C117" s="39"/>
      <c r="D117" s="39"/>
      <c r="E117" s="48"/>
      <c r="F117" s="47"/>
      <c r="G117" s="59">
        <f t="shared" si="5"/>
        <v>3098</v>
      </c>
      <c r="H117" s="44"/>
      <c r="I117" s="44"/>
      <c r="J117" s="44"/>
      <c r="K117" s="56"/>
      <c r="L117" s="24">
        <f t="shared" si="4"/>
        <v>3098</v>
      </c>
    </row>
    <row r="118" spans="1:12" ht="12.75">
      <c r="A118" s="24" t="s">
        <v>230</v>
      </c>
      <c r="B118" s="38">
        <v>789</v>
      </c>
      <c r="C118" s="38"/>
      <c r="D118" s="38"/>
      <c r="E118" s="47"/>
      <c r="F118" s="47"/>
      <c r="G118" s="59">
        <f t="shared" si="5"/>
        <v>789</v>
      </c>
      <c r="H118" s="44"/>
      <c r="I118" s="44"/>
      <c r="J118" s="44"/>
      <c r="K118" s="56"/>
      <c r="L118" s="24">
        <f t="shared" si="4"/>
        <v>789</v>
      </c>
    </row>
    <row r="119" spans="1:12" ht="12.75">
      <c r="A119" s="26" t="s">
        <v>231</v>
      </c>
      <c r="B119" s="39">
        <v>2511</v>
      </c>
      <c r="C119" s="39"/>
      <c r="D119" s="39"/>
      <c r="E119" s="47"/>
      <c r="F119" s="47"/>
      <c r="G119" s="59">
        <f t="shared" si="5"/>
        <v>2511</v>
      </c>
      <c r="H119" s="44"/>
      <c r="I119" s="44"/>
      <c r="J119" s="44"/>
      <c r="K119" s="56"/>
      <c r="L119" s="24">
        <f t="shared" si="4"/>
        <v>2511</v>
      </c>
    </row>
    <row r="120" spans="1:12" ht="12.75">
      <c r="A120" s="26" t="s">
        <v>232</v>
      </c>
      <c r="B120" s="39">
        <v>819</v>
      </c>
      <c r="C120" s="39"/>
      <c r="D120" s="39"/>
      <c r="E120" s="47"/>
      <c r="F120" s="47"/>
      <c r="G120" s="59">
        <f t="shared" si="5"/>
        <v>819</v>
      </c>
      <c r="H120" s="44"/>
      <c r="I120" s="44"/>
      <c r="J120" s="44"/>
      <c r="K120" s="56"/>
      <c r="L120" s="24">
        <f t="shared" si="4"/>
        <v>819</v>
      </c>
    </row>
    <row r="121" spans="1:12" ht="12.75">
      <c r="A121" s="26" t="s">
        <v>233</v>
      </c>
      <c r="B121" s="39">
        <v>1107</v>
      </c>
      <c r="C121" s="39"/>
      <c r="D121" s="39"/>
      <c r="E121" s="47"/>
      <c r="F121" s="47"/>
      <c r="G121" s="59">
        <f t="shared" si="5"/>
        <v>1107</v>
      </c>
      <c r="H121" s="44"/>
      <c r="I121" s="44"/>
      <c r="J121" s="44"/>
      <c r="K121" s="56"/>
      <c r="L121" s="24">
        <f t="shared" si="4"/>
        <v>1107</v>
      </c>
    </row>
    <row r="122" spans="1:12" ht="12.75">
      <c r="A122" s="26" t="s">
        <v>234</v>
      </c>
      <c r="B122" s="39">
        <v>5802</v>
      </c>
      <c r="C122" s="39">
        <v>14408</v>
      </c>
      <c r="D122" s="39"/>
      <c r="E122" s="47"/>
      <c r="F122" s="47"/>
      <c r="G122" s="59">
        <f t="shared" si="5"/>
        <v>20210</v>
      </c>
      <c r="H122" s="44"/>
      <c r="I122" s="44"/>
      <c r="J122" s="44">
        <v>173147</v>
      </c>
      <c r="K122" s="56"/>
      <c r="L122" s="24">
        <f t="shared" si="4"/>
        <v>193357</v>
      </c>
    </row>
    <row r="123" spans="1:12" ht="12.75">
      <c r="A123" s="26" t="s">
        <v>235</v>
      </c>
      <c r="B123" s="39">
        <v>1076</v>
      </c>
      <c r="C123" s="39"/>
      <c r="D123" s="39"/>
      <c r="E123" s="47"/>
      <c r="F123" s="47"/>
      <c r="G123" s="59">
        <f t="shared" si="5"/>
        <v>1076</v>
      </c>
      <c r="H123" s="44"/>
      <c r="I123" s="44"/>
      <c r="J123" s="44"/>
      <c r="K123" s="56"/>
      <c r="L123" s="24">
        <f t="shared" si="4"/>
        <v>1076</v>
      </c>
    </row>
    <row r="124" spans="1:12" ht="12.75">
      <c r="A124" s="26" t="s">
        <v>238</v>
      </c>
      <c r="B124" s="39">
        <v>1651</v>
      </c>
      <c r="C124" s="39"/>
      <c r="D124" s="39"/>
      <c r="E124" s="47"/>
      <c r="F124" s="47"/>
      <c r="G124" s="59">
        <f t="shared" si="5"/>
        <v>1651</v>
      </c>
      <c r="H124" s="44"/>
      <c r="I124" s="44"/>
      <c r="J124" s="44"/>
      <c r="K124" s="56"/>
      <c r="L124" s="24">
        <f t="shared" si="4"/>
        <v>1651</v>
      </c>
    </row>
    <row r="125" spans="1:12" ht="13.5" thickBot="1">
      <c r="A125" s="27" t="s">
        <v>123</v>
      </c>
      <c r="B125" s="40">
        <v>5292</v>
      </c>
      <c r="C125" s="40"/>
      <c r="D125" s="40"/>
      <c r="E125" s="49"/>
      <c r="F125" s="49"/>
      <c r="G125" s="60">
        <f t="shared" si="5"/>
        <v>5292</v>
      </c>
      <c r="H125" s="45"/>
      <c r="I125" s="45"/>
      <c r="J125" s="45">
        <v>21310</v>
      </c>
      <c r="K125" s="52"/>
      <c r="L125" s="24">
        <f t="shared" si="4"/>
        <v>26602</v>
      </c>
    </row>
    <row r="126" spans="1:12" ht="13.5" thickBot="1">
      <c r="A126" s="16" t="s">
        <v>402</v>
      </c>
      <c r="B126" s="34">
        <f aca="true" t="shared" si="6" ref="B126:I126">SUM(B5:B125)</f>
        <v>1547571</v>
      </c>
      <c r="C126" s="34">
        <f t="shared" si="6"/>
        <v>3944521</v>
      </c>
      <c r="D126" s="34">
        <f t="shared" si="6"/>
        <v>9191302</v>
      </c>
      <c r="E126" s="50">
        <f t="shared" si="6"/>
        <v>14501724</v>
      </c>
      <c r="F126" s="50">
        <f t="shared" si="6"/>
        <v>46491784</v>
      </c>
      <c r="G126" s="6">
        <f t="shared" si="6"/>
        <v>75676902</v>
      </c>
      <c r="H126" s="6">
        <f t="shared" si="6"/>
        <v>14430800</v>
      </c>
      <c r="I126" s="54">
        <f t="shared" si="6"/>
        <v>3766880</v>
      </c>
      <c r="J126" s="6">
        <f>SUM(J5:J125)</f>
        <v>17013645</v>
      </c>
      <c r="K126" s="58">
        <f>SUM(K5:K125)</f>
        <v>140144000</v>
      </c>
      <c r="L126" s="6">
        <f>SUM(L5:L125)</f>
        <v>251032227</v>
      </c>
    </row>
    <row r="127" spans="1:2" ht="12.75">
      <c r="A127" s="8"/>
      <c r="B127" s="10"/>
    </row>
    <row r="128" ht="12.75">
      <c r="A128" s="5"/>
    </row>
    <row r="129" spans="1:8" ht="12.75">
      <c r="A129" s="11"/>
      <c r="F129" s="51"/>
      <c r="G129" s="36"/>
      <c r="H129" s="35"/>
    </row>
    <row r="130" spans="1:8" ht="12.75">
      <c r="A130" s="7"/>
      <c r="F130" s="51"/>
      <c r="G130" s="36"/>
      <c r="H130" s="35"/>
    </row>
    <row r="131" ht="12.75">
      <c r="A131" s="7"/>
    </row>
    <row r="132" ht="12.75">
      <c r="A132" s="7"/>
    </row>
    <row r="133" ht="12.75">
      <c r="A133" s="7"/>
    </row>
    <row r="134" ht="12.75">
      <c r="A134" s="7"/>
    </row>
    <row r="135" ht="12.75">
      <c r="A135" s="7"/>
    </row>
    <row r="136" ht="12.75">
      <c r="A136" s="7"/>
    </row>
    <row r="137" ht="12.75">
      <c r="A137" s="7"/>
    </row>
    <row r="138" ht="12.75">
      <c r="A138" s="7"/>
    </row>
    <row r="139" ht="12.75">
      <c r="A139" s="7"/>
    </row>
    <row r="140" ht="12.75">
      <c r="A140" s="7"/>
    </row>
    <row r="141" ht="12.75">
      <c r="A141" s="7"/>
    </row>
    <row r="142" ht="12.75">
      <c r="A142" s="7"/>
    </row>
    <row r="143" ht="12.75">
      <c r="A143" s="7"/>
    </row>
    <row r="144" ht="12.75">
      <c r="A144" s="7"/>
    </row>
    <row r="145" ht="12.75">
      <c r="A145" s="7"/>
    </row>
    <row r="146" ht="12.75">
      <c r="A146" s="7"/>
    </row>
    <row r="147" ht="12.75">
      <c r="A147" s="7"/>
    </row>
    <row r="148" ht="12.75">
      <c r="A148" s="7"/>
    </row>
    <row r="149" ht="12.75">
      <c r="A149" s="7"/>
    </row>
    <row r="150" ht="12.75">
      <c r="A150" s="7"/>
    </row>
    <row r="151" ht="12.75">
      <c r="A151" s="7"/>
    </row>
    <row r="152" ht="12.75">
      <c r="A152" s="7"/>
    </row>
    <row r="153" ht="12.75">
      <c r="A153" s="7"/>
    </row>
    <row r="154" ht="12.75">
      <c r="A154" s="7"/>
    </row>
    <row r="155" ht="12.75">
      <c r="A155" s="7"/>
    </row>
    <row r="156" ht="12.75">
      <c r="A156" s="7"/>
    </row>
    <row r="157" ht="12.75">
      <c r="A157" s="7"/>
    </row>
    <row r="158" ht="12.75">
      <c r="A158" s="7"/>
    </row>
    <row r="159" ht="12.75">
      <c r="A159" s="7"/>
    </row>
    <row r="160" ht="12.75">
      <c r="A160" s="7"/>
    </row>
    <row r="161" ht="12.75">
      <c r="A161" s="7"/>
    </row>
    <row r="162" ht="12.75">
      <c r="A162" s="7"/>
    </row>
    <row r="163" ht="12.75">
      <c r="A163" s="7"/>
    </row>
    <row r="164" ht="12.75">
      <c r="A164" s="7"/>
    </row>
    <row r="165" ht="12.75">
      <c r="A165" s="7"/>
    </row>
    <row r="166" ht="12.75">
      <c r="A166" s="7"/>
    </row>
    <row r="167" ht="12.75">
      <c r="A167" s="7"/>
    </row>
    <row r="168" ht="12.75">
      <c r="A168" s="7"/>
    </row>
    <row r="169" ht="12.75">
      <c r="A169" s="7"/>
    </row>
    <row r="170" ht="12.75">
      <c r="A170" s="7"/>
    </row>
    <row r="171" ht="12.75">
      <c r="A171" s="7"/>
    </row>
    <row r="172" ht="12.75">
      <c r="A172" s="7"/>
    </row>
    <row r="173" ht="12.75">
      <c r="A173" s="7"/>
    </row>
    <row r="174" ht="12.75">
      <c r="A174" s="7"/>
    </row>
    <row r="175" ht="12.75">
      <c r="A175" s="7"/>
    </row>
    <row r="176" ht="12.75">
      <c r="A176" s="7"/>
    </row>
    <row r="177" ht="12.75">
      <c r="A177" s="7"/>
    </row>
    <row r="178" ht="12.75">
      <c r="A178" s="7"/>
    </row>
    <row r="179" ht="12.75">
      <c r="A179" s="7"/>
    </row>
    <row r="180" ht="12.75">
      <c r="A180" s="7"/>
    </row>
    <row r="181" ht="12.75">
      <c r="A181" s="7"/>
    </row>
    <row r="182" ht="12.75">
      <c r="A182" s="7"/>
    </row>
    <row r="183" ht="12.75">
      <c r="A183" s="7"/>
    </row>
    <row r="184" ht="12.75">
      <c r="A184" s="7"/>
    </row>
    <row r="185" ht="12.75">
      <c r="A185" s="7"/>
    </row>
    <row r="186" ht="12.75">
      <c r="A186" s="7"/>
    </row>
    <row r="187" ht="12.75">
      <c r="A187" s="7"/>
    </row>
    <row r="188" ht="12.75">
      <c r="A188" s="7"/>
    </row>
    <row r="189" ht="12.75">
      <c r="A189" s="7"/>
    </row>
    <row r="190" ht="12.75">
      <c r="A190" s="7"/>
    </row>
    <row r="191" ht="12.75">
      <c r="A191" s="7"/>
    </row>
    <row r="192" ht="12.75">
      <c r="A192" s="7"/>
    </row>
    <row r="193" ht="12.75">
      <c r="A193" s="7"/>
    </row>
    <row r="194" ht="12.75">
      <c r="A194" s="7"/>
    </row>
    <row r="195" ht="12.75">
      <c r="A195" s="7"/>
    </row>
    <row r="196" ht="12.75">
      <c r="A196" s="7"/>
    </row>
    <row r="197" ht="12.75">
      <c r="A197" s="7"/>
    </row>
    <row r="198" ht="12.75">
      <c r="A198" s="7"/>
    </row>
    <row r="199" ht="12.75">
      <c r="A199" s="7"/>
    </row>
    <row r="200" ht="12.75">
      <c r="A200" s="7"/>
    </row>
    <row r="201" ht="12.75">
      <c r="A201" s="7"/>
    </row>
    <row r="202" ht="12.75">
      <c r="A202" s="7"/>
    </row>
    <row r="203" ht="12.75">
      <c r="A203" s="7"/>
    </row>
    <row r="204" ht="12.75">
      <c r="A204" s="7"/>
    </row>
    <row r="205" ht="12.75">
      <c r="A205" s="7"/>
    </row>
    <row r="206" ht="12.75">
      <c r="A206" s="7"/>
    </row>
    <row r="207" ht="12.75">
      <c r="A207" s="7"/>
    </row>
    <row r="208" ht="12.75">
      <c r="A208" s="7"/>
    </row>
    <row r="209" ht="12.75">
      <c r="A209" s="7"/>
    </row>
    <row r="210" ht="12.75">
      <c r="A210" s="7"/>
    </row>
    <row r="211" ht="12.75">
      <c r="A211" s="7"/>
    </row>
    <row r="212" ht="12.75">
      <c r="A212" s="7"/>
    </row>
    <row r="213" ht="12.75">
      <c r="A213" s="7"/>
    </row>
    <row r="214" ht="12.75">
      <c r="A214" s="7"/>
    </row>
    <row r="215" ht="12.75">
      <c r="A215" s="7"/>
    </row>
    <row r="216" ht="12.75">
      <c r="A216" s="7"/>
    </row>
    <row r="217" ht="12.75">
      <c r="A217" s="7"/>
    </row>
    <row r="218" ht="12.75">
      <c r="A218" s="7"/>
    </row>
    <row r="219" ht="12.75">
      <c r="A219" s="7"/>
    </row>
    <row r="220" ht="12.75">
      <c r="A220" s="7"/>
    </row>
    <row r="221" ht="12.75">
      <c r="A221" s="7"/>
    </row>
    <row r="222" ht="12.75">
      <c r="A222" s="7"/>
    </row>
    <row r="223" ht="12.75">
      <c r="A223" s="7"/>
    </row>
    <row r="224" ht="12.75">
      <c r="A224" s="7"/>
    </row>
    <row r="225" ht="12.75">
      <c r="A225" s="7"/>
    </row>
    <row r="226" ht="12.75">
      <c r="A226" s="7"/>
    </row>
    <row r="227" ht="12.75">
      <c r="A227" s="7"/>
    </row>
    <row r="228" ht="12.75">
      <c r="A228" s="7"/>
    </row>
    <row r="229" ht="12.75">
      <c r="A229" s="7"/>
    </row>
    <row r="230" ht="12.75">
      <c r="A230" s="7"/>
    </row>
    <row r="231" ht="12.75">
      <c r="A231" s="7"/>
    </row>
    <row r="232" ht="12.75">
      <c r="A232" s="7"/>
    </row>
    <row r="233" ht="12.75">
      <c r="A233" s="7"/>
    </row>
    <row r="234" ht="12.75">
      <c r="A234" s="7"/>
    </row>
    <row r="235" ht="12.75">
      <c r="A235" s="7"/>
    </row>
    <row r="236" ht="12.75">
      <c r="A236" s="7"/>
    </row>
    <row r="237" ht="12.75">
      <c r="A237" s="7"/>
    </row>
    <row r="238" ht="12.75">
      <c r="A238" s="7"/>
    </row>
    <row r="239" ht="12.75">
      <c r="A239" s="7"/>
    </row>
    <row r="240" ht="12.75">
      <c r="A240" s="7"/>
    </row>
    <row r="241" ht="12.75">
      <c r="A241" s="7"/>
    </row>
    <row r="242" ht="12.75">
      <c r="A242" s="7"/>
    </row>
    <row r="243" ht="12.75">
      <c r="A243" s="7"/>
    </row>
    <row r="244" ht="12.75">
      <c r="A244" s="7"/>
    </row>
    <row r="245" ht="12.75">
      <c r="A245" s="7"/>
    </row>
    <row r="246" ht="12.75">
      <c r="A246" s="7"/>
    </row>
    <row r="247" ht="12.75">
      <c r="A247" s="7"/>
    </row>
    <row r="248" ht="12.75">
      <c r="A248" s="7"/>
    </row>
    <row r="249" ht="12.75">
      <c r="A249" s="7"/>
    </row>
    <row r="250" ht="12.75">
      <c r="A250" s="7"/>
    </row>
    <row r="251" ht="12.75">
      <c r="A251" s="7"/>
    </row>
    <row r="252" ht="12.75">
      <c r="A252" s="7"/>
    </row>
    <row r="253" ht="12.75">
      <c r="A253" s="7"/>
    </row>
    <row r="254" ht="12.75">
      <c r="A254" s="7"/>
    </row>
    <row r="255" ht="12.75">
      <c r="A255" s="7"/>
    </row>
    <row r="256" ht="12.75">
      <c r="A256" s="7"/>
    </row>
    <row r="257" ht="12.75">
      <c r="A257" s="7"/>
    </row>
    <row r="258" ht="12.75">
      <c r="A258" s="7"/>
    </row>
    <row r="259" ht="12.75">
      <c r="A259" s="7"/>
    </row>
    <row r="260" ht="12.75">
      <c r="A260" s="7"/>
    </row>
    <row r="261" ht="12.75">
      <c r="A261" s="7"/>
    </row>
    <row r="262" ht="12.75">
      <c r="A262" s="7"/>
    </row>
    <row r="263" ht="12.75">
      <c r="A263" s="7"/>
    </row>
    <row r="264" ht="12.75">
      <c r="A264" s="7"/>
    </row>
    <row r="265" ht="12.75">
      <c r="A265" s="7"/>
    </row>
    <row r="266" ht="12.75">
      <c r="A266" s="7"/>
    </row>
    <row r="267" ht="12.75">
      <c r="A267" s="7"/>
    </row>
    <row r="268" ht="12.75">
      <c r="A268" s="7"/>
    </row>
    <row r="269" ht="12.75">
      <c r="A269" s="7"/>
    </row>
    <row r="270" ht="12.75">
      <c r="A270" s="7"/>
    </row>
    <row r="271" ht="12.75">
      <c r="A271" s="7"/>
    </row>
    <row r="272" ht="12.75">
      <c r="A272" s="7"/>
    </row>
    <row r="273" ht="12.75">
      <c r="A273" s="7"/>
    </row>
    <row r="274" ht="12.75">
      <c r="A274" s="7"/>
    </row>
    <row r="275" ht="12.75">
      <c r="A275" s="7"/>
    </row>
    <row r="276" ht="12.75">
      <c r="A276" s="7"/>
    </row>
    <row r="277" ht="12.75">
      <c r="A277" s="7"/>
    </row>
    <row r="278" ht="12.75">
      <c r="A278" s="7"/>
    </row>
    <row r="279" ht="12.75">
      <c r="A279" s="7"/>
    </row>
    <row r="280" ht="12.75">
      <c r="A280" s="7"/>
    </row>
    <row r="281" ht="12.75">
      <c r="A281" s="7"/>
    </row>
    <row r="282" ht="12.75">
      <c r="A282" s="7"/>
    </row>
    <row r="283" ht="12.75">
      <c r="A283" s="7"/>
    </row>
    <row r="284" ht="12.75">
      <c r="A284" s="7"/>
    </row>
    <row r="285" ht="12.75">
      <c r="A285" s="7"/>
    </row>
    <row r="286" ht="12.75">
      <c r="A286" s="7"/>
    </row>
    <row r="287" ht="12.75">
      <c r="A287" s="7"/>
    </row>
    <row r="288" ht="12.75">
      <c r="A288" s="7"/>
    </row>
    <row r="289" ht="12.75">
      <c r="A289" s="7"/>
    </row>
    <row r="290" ht="12.75">
      <c r="A290" s="7"/>
    </row>
    <row r="291" ht="12.75">
      <c r="A291" s="7"/>
    </row>
    <row r="292" ht="12.75">
      <c r="A292" s="7"/>
    </row>
    <row r="293" ht="12.75">
      <c r="A293" s="7"/>
    </row>
    <row r="294" ht="12.75">
      <c r="A294" s="7"/>
    </row>
    <row r="295" ht="12.75">
      <c r="A295" s="7"/>
    </row>
    <row r="296" ht="12.75">
      <c r="A296" s="7"/>
    </row>
    <row r="297" ht="12.75">
      <c r="A297" s="7"/>
    </row>
    <row r="298" ht="12.75">
      <c r="A298" s="7"/>
    </row>
    <row r="299" ht="12.75">
      <c r="A299" s="7"/>
    </row>
    <row r="300" ht="12.75">
      <c r="A300" s="7"/>
    </row>
    <row r="301" ht="12.75">
      <c r="A301" s="7"/>
    </row>
    <row r="302" ht="12.75">
      <c r="A302" s="7"/>
    </row>
    <row r="303" ht="12.75">
      <c r="A303" s="7"/>
    </row>
    <row r="304" ht="12.75">
      <c r="A304" s="7"/>
    </row>
    <row r="305" ht="12.75">
      <c r="A305" s="7"/>
    </row>
    <row r="306" ht="12.75">
      <c r="A306" s="7"/>
    </row>
    <row r="307" ht="12.75">
      <c r="A307" s="7"/>
    </row>
    <row r="308" ht="12.75">
      <c r="A308" s="7"/>
    </row>
    <row r="309" ht="12.75">
      <c r="A309" s="7"/>
    </row>
    <row r="310" ht="12.75">
      <c r="A310" s="7"/>
    </row>
    <row r="311" ht="12.75">
      <c r="A311" s="7"/>
    </row>
    <row r="312" ht="12.75">
      <c r="A312" s="7"/>
    </row>
    <row r="313" ht="12.75">
      <c r="A313" s="7"/>
    </row>
    <row r="314" ht="12.75">
      <c r="A314" s="7"/>
    </row>
    <row r="315" ht="12.75">
      <c r="A315" s="7"/>
    </row>
    <row r="316" ht="12.75">
      <c r="A316" s="7"/>
    </row>
    <row r="317" ht="12.75">
      <c r="A317" s="7"/>
    </row>
    <row r="318" ht="12.75">
      <c r="A318" s="7"/>
    </row>
    <row r="319" ht="12.75">
      <c r="A319" s="7"/>
    </row>
    <row r="320" ht="12.75">
      <c r="A320" s="7"/>
    </row>
    <row r="321" ht="12.75">
      <c r="A321" s="7"/>
    </row>
    <row r="322" ht="12.75">
      <c r="A322" s="7"/>
    </row>
    <row r="323" ht="12.75">
      <c r="A323" s="7"/>
    </row>
    <row r="324" ht="12.75">
      <c r="A324" s="7"/>
    </row>
    <row r="325" ht="12.75">
      <c r="A325" s="7"/>
    </row>
    <row r="326" ht="12.75">
      <c r="A326" s="7"/>
    </row>
    <row r="327" ht="12.75">
      <c r="A327" s="7"/>
    </row>
    <row r="328" ht="12.75">
      <c r="A328" s="7"/>
    </row>
    <row r="329" ht="12.75">
      <c r="A329" s="7"/>
    </row>
    <row r="330" ht="12.75">
      <c r="A330" s="7"/>
    </row>
    <row r="331" ht="12.75">
      <c r="A331" s="7"/>
    </row>
    <row r="332" ht="12.75">
      <c r="A332" s="7"/>
    </row>
    <row r="333" ht="12.75">
      <c r="A333" s="7"/>
    </row>
    <row r="334" ht="12.75">
      <c r="A334" s="7"/>
    </row>
    <row r="335" ht="12.75">
      <c r="A335" s="7"/>
    </row>
    <row r="336" ht="12.75">
      <c r="A336" s="7"/>
    </row>
    <row r="337" ht="12.75">
      <c r="A337" s="7"/>
    </row>
    <row r="338" ht="12.75">
      <c r="A338" s="7"/>
    </row>
    <row r="339" ht="12.75">
      <c r="A339" s="7"/>
    </row>
    <row r="340" ht="12.75">
      <c r="A340" s="7"/>
    </row>
    <row r="341" ht="12.75">
      <c r="A341" s="7"/>
    </row>
    <row r="342" ht="12.75">
      <c r="A342" s="7"/>
    </row>
    <row r="343" ht="12.75">
      <c r="A343" s="7"/>
    </row>
    <row r="344" ht="12.75">
      <c r="A344" s="7"/>
    </row>
    <row r="345" ht="12.75">
      <c r="A345" s="7"/>
    </row>
    <row r="346" ht="12.75">
      <c r="A346" s="7"/>
    </row>
    <row r="347" ht="12.75">
      <c r="A347" s="7"/>
    </row>
    <row r="348" ht="12.75">
      <c r="A348" s="7"/>
    </row>
    <row r="349" ht="12.75">
      <c r="A349" s="7"/>
    </row>
    <row r="350" ht="12.75">
      <c r="A350" s="7"/>
    </row>
    <row r="351" ht="12.75">
      <c r="A351" s="7"/>
    </row>
    <row r="352" ht="12.75">
      <c r="A352" s="7"/>
    </row>
    <row r="353" ht="12.75">
      <c r="A353" s="7"/>
    </row>
    <row r="354" ht="12.75">
      <c r="A354" s="7"/>
    </row>
    <row r="355" ht="12.75">
      <c r="A355" s="7"/>
    </row>
    <row r="356" ht="12.75">
      <c r="A356" s="7"/>
    </row>
    <row r="357" ht="12.75">
      <c r="A357" s="7"/>
    </row>
    <row r="358" ht="12.75">
      <c r="A358" s="7"/>
    </row>
    <row r="359" ht="12.75">
      <c r="A359" s="7"/>
    </row>
    <row r="360" ht="12.75">
      <c r="A360" s="7"/>
    </row>
    <row r="361" ht="12.75">
      <c r="A361" s="7"/>
    </row>
    <row r="362" ht="12.75">
      <c r="A362" s="7"/>
    </row>
    <row r="363" ht="12.75">
      <c r="A363" s="7"/>
    </row>
    <row r="364" ht="12.75">
      <c r="A364" s="7"/>
    </row>
    <row r="365" ht="12.75">
      <c r="A365" s="7"/>
    </row>
    <row r="366" ht="12.75">
      <c r="A366" s="7"/>
    </row>
    <row r="367" ht="12.75">
      <c r="A367" s="7"/>
    </row>
    <row r="368" ht="12.75">
      <c r="A368" s="7"/>
    </row>
    <row r="369" ht="12.75">
      <c r="A369" s="7"/>
    </row>
    <row r="370" ht="12.75">
      <c r="A370" s="7"/>
    </row>
    <row r="371" ht="12.75">
      <c r="A371" s="7"/>
    </row>
    <row r="372" ht="12.75">
      <c r="A372" s="7"/>
    </row>
    <row r="373" ht="12.75">
      <c r="A373" s="7"/>
    </row>
    <row r="374" ht="12.75">
      <c r="A374" s="7"/>
    </row>
    <row r="375" ht="12.75">
      <c r="A375" s="7"/>
    </row>
    <row r="376" ht="12.75">
      <c r="A376" s="7"/>
    </row>
    <row r="377" ht="12.75">
      <c r="A377" s="7"/>
    </row>
    <row r="378" ht="12.75">
      <c r="A378" s="7"/>
    </row>
    <row r="379" ht="12.75">
      <c r="A379" s="7"/>
    </row>
    <row r="380" ht="12.75">
      <c r="A380" s="7"/>
    </row>
    <row r="381" ht="12.75">
      <c r="A381" s="7"/>
    </row>
    <row r="382" ht="12.75">
      <c r="A382" s="7"/>
    </row>
    <row r="383" ht="12.75">
      <c r="A383" s="7"/>
    </row>
    <row r="384" ht="12.75">
      <c r="A384" s="7"/>
    </row>
    <row r="385" ht="12.75">
      <c r="A385" s="7"/>
    </row>
    <row r="386" ht="12.75">
      <c r="A386" s="7"/>
    </row>
    <row r="387" ht="12.75">
      <c r="A387" s="7"/>
    </row>
    <row r="388" ht="12.75">
      <c r="A388" s="7"/>
    </row>
    <row r="389" ht="12.75">
      <c r="A389" s="7"/>
    </row>
    <row r="390" ht="12.75">
      <c r="A390" s="7"/>
    </row>
    <row r="391" ht="12.75">
      <c r="A391" s="7"/>
    </row>
    <row r="392" ht="12.75">
      <c r="A392" s="7"/>
    </row>
    <row r="393" ht="12.75">
      <c r="A393" s="7"/>
    </row>
    <row r="394" ht="12.75">
      <c r="A394" s="7"/>
    </row>
    <row r="395" ht="12.75">
      <c r="A395" s="7"/>
    </row>
    <row r="396" ht="12.75">
      <c r="A396" s="7"/>
    </row>
    <row r="397" ht="12.75">
      <c r="A397" s="7"/>
    </row>
    <row r="398" ht="12.75">
      <c r="A398" s="7"/>
    </row>
    <row r="399" ht="12.75">
      <c r="A399" s="7"/>
    </row>
    <row r="400" ht="12.75">
      <c r="A400" s="7"/>
    </row>
    <row r="401" ht="12.75">
      <c r="A401" s="7"/>
    </row>
    <row r="402" ht="12.75">
      <c r="A402" s="7"/>
    </row>
    <row r="403" ht="12.75">
      <c r="A403" s="7"/>
    </row>
    <row r="404" ht="12.75">
      <c r="A404" s="7"/>
    </row>
    <row r="405" ht="12.75">
      <c r="A405" s="7"/>
    </row>
    <row r="406" ht="12.75">
      <c r="A406" s="7"/>
    </row>
    <row r="407" ht="12.75">
      <c r="A407" s="7"/>
    </row>
    <row r="408" ht="12.75">
      <c r="A408" s="7"/>
    </row>
    <row r="409" ht="12.75">
      <c r="A409" s="7"/>
    </row>
    <row r="410" ht="12.75">
      <c r="A410" s="7"/>
    </row>
    <row r="411" ht="12.75">
      <c r="A411" s="7"/>
    </row>
    <row r="412" ht="12.75">
      <c r="A412" s="7"/>
    </row>
    <row r="413" ht="12.75">
      <c r="A413" s="7"/>
    </row>
    <row r="414" ht="12.75">
      <c r="A414" s="7"/>
    </row>
    <row r="415" ht="12.75">
      <c r="A415" s="7"/>
    </row>
    <row r="416" ht="12.75">
      <c r="A416" s="7"/>
    </row>
    <row r="417" ht="12.75">
      <c r="A417" s="7"/>
    </row>
    <row r="418" ht="12.75">
      <c r="A418" s="7"/>
    </row>
    <row r="419" ht="12.75">
      <c r="A419" s="7"/>
    </row>
    <row r="420" ht="12.75">
      <c r="A420" s="7"/>
    </row>
    <row r="421" ht="12.75">
      <c r="A421" s="7"/>
    </row>
    <row r="422" ht="12.75">
      <c r="A422" s="7"/>
    </row>
    <row r="423" ht="12.75">
      <c r="A423" s="7"/>
    </row>
    <row r="424" ht="12.75">
      <c r="A424" s="7"/>
    </row>
    <row r="425" ht="12.75">
      <c r="A425" s="7"/>
    </row>
    <row r="426" ht="12.75">
      <c r="A426" s="7"/>
    </row>
    <row r="427" ht="12.75">
      <c r="A427" s="7"/>
    </row>
    <row r="428" ht="12.75">
      <c r="A428" s="7"/>
    </row>
    <row r="429" ht="12.75">
      <c r="A429" s="7"/>
    </row>
    <row r="430" ht="12.75">
      <c r="A430" s="7"/>
    </row>
    <row r="431" ht="12.75">
      <c r="A431" s="7"/>
    </row>
    <row r="432" ht="12.75">
      <c r="A432" s="7"/>
    </row>
    <row r="433" ht="12.75">
      <c r="A433" s="7"/>
    </row>
    <row r="434" ht="12.75">
      <c r="A434" s="7"/>
    </row>
    <row r="435" ht="12.75">
      <c r="A435" s="7"/>
    </row>
    <row r="436" ht="12.75">
      <c r="A436" s="7"/>
    </row>
    <row r="437" ht="12.75">
      <c r="A437" s="7"/>
    </row>
    <row r="438" ht="12.75">
      <c r="A438" s="7"/>
    </row>
    <row r="439" ht="12.75">
      <c r="A439" s="7"/>
    </row>
    <row r="440" ht="12.75">
      <c r="A440" s="7"/>
    </row>
    <row r="441" ht="12.75">
      <c r="A441" s="7"/>
    </row>
    <row r="442" ht="12.75">
      <c r="A442" s="7"/>
    </row>
    <row r="443" ht="12.75">
      <c r="A443" s="7"/>
    </row>
    <row r="444" ht="12.75">
      <c r="A444" s="7"/>
    </row>
    <row r="445" ht="12.75">
      <c r="A445" s="7"/>
    </row>
    <row r="446" ht="12.75">
      <c r="A446" s="7"/>
    </row>
    <row r="447" ht="12.75">
      <c r="A447" s="7"/>
    </row>
    <row r="448" ht="12.75">
      <c r="A448" s="7"/>
    </row>
    <row r="449" ht="12.75">
      <c r="A449" s="7"/>
    </row>
    <row r="450" ht="12.75">
      <c r="A450" s="7"/>
    </row>
    <row r="451" ht="12.75">
      <c r="A451" s="7"/>
    </row>
    <row r="452" ht="12.75">
      <c r="A452" s="7"/>
    </row>
    <row r="453" ht="12.75">
      <c r="A453" s="7"/>
    </row>
    <row r="454" ht="12.75">
      <c r="A454" s="7"/>
    </row>
    <row r="455" ht="12.75">
      <c r="A455" s="7"/>
    </row>
    <row r="456" ht="12.75">
      <c r="A456" s="7"/>
    </row>
    <row r="457" ht="12.75">
      <c r="A457" s="7"/>
    </row>
    <row r="458" ht="12.75">
      <c r="A458" s="7"/>
    </row>
    <row r="459" ht="12.75">
      <c r="A459" s="7"/>
    </row>
    <row r="460" ht="12.75">
      <c r="A460" s="7"/>
    </row>
    <row r="461" ht="12.75">
      <c r="A461" s="7"/>
    </row>
    <row r="462" ht="12.75">
      <c r="A462" s="7"/>
    </row>
    <row r="463" ht="12.75">
      <c r="A463" s="7"/>
    </row>
    <row r="464" ht="12.75">
      <c r="A464" s="7"/>
    </row>
    <row r="465" ht="12.75">
      <c r="A465" s="7"/>
    </row>
    <row r="466" ht="12.75">
      <c r="A466" s="7"/>
    </row>
    <row r="467" ht="12.75">
      <c r="A467" s="7"/>
    </row>
    <row r="468" ht="12.75">
      <c r="A468" s="7"/>
    </row>
    <row r="469" ht="12.75">
      <c r="A469" s="7"/>
    </row>
    <row r="470" ht="12.75">
      <c r="A470" s="7"/>
    </row>
    <row r="471" ht="12.75">
      <c r="A471" s="7"/>
    </row>
    <row r="472" ht="12.75">
      <c r="A472" s="7"/>
    </row>
    <row r="473" ht="12.75">
      <c r="A473" s="7"/>
    </row>
    <row r="474" ht="12.75">
      <c r="A474" s="7"/>
    </row>
    <row r="475" ht="12.75">
      <c r="A475" s="7"/>
    </row>
    <row r="476" ht="12.75">
      <c r="A476" s="7"/>
    </row>
    <row r="477" ht="12.75">
      <c r="A477" s="7"/>
    </row>
    <row r="478" ht="12.75">
      <c r="A478" s="7"/>
    </row>
    <row r="479" ht="12.75">
      <c r="A479" s="7"/>
    </row>
    <row r="480" ht="12.75">
      <c r="A480" s="7"/>
    </row>
    <row r="481" ht="12.75">
      <c r="A481" s="7"/>
    </row>
    <row r="482" ht="12.75">
      <c r="A482" s="7"/>
    </row>
    <row r="483" ht="12.75">
      <c r="A483" s="7"/>
    </row>
    <row r="484" ht="12.75">
      <c r="A484" s="7"/>
    </row>
    <row r="485" ht="12.75">
      <c r="A485" s="7"/>
    </row>
    <row r="486" ht="12.75">
      <c r="A486" s="7"/>
    </row>
    <row r="487" ht="12.75">
      <c r="A487" s="7"/>
    </row>
    <row r="488" ht="12.75">
      <c r="A488" s="7"/>
    </row>
    <row r="489" ht="12.75">
      <c r="A489" s="7"/>
    </row>
    <row r="490" ht="12.75">
      <c r="A490" s="7"/>
    </row>
    <row r="491" ht="12.75">
      <c r="A491" s="7"/>
    </row>
    <row r="492" ht="12.75">
      <c r="A492" s="7"/>
    </row>
    <row r="493" ht="12.75">
      <c r="A493" s="7"/>
    </row>
    <row r="494" ht="12.75">
      <c r="A494" s="7"/>
    </row>
    <row r="495" ht="12.75">
      <c r="A495" s="7"/>
    </row>
    <row r="496" ht="12.75">
      <c r="A496" s="7"/>
    </row>
    <row r="497" ht="12.75">
      <c r="A497" s="7"/>
    </row>
    <row r="498" ht="12.75">
      <c r="A498" s="7"/>
    </row>
    <row r="499" ht="12.75">
      <c r="A499" s="7"/>
    </row>
    <row r="500" ht="12.75">
      <c r="A500" s="7"/>
    </row>
    <row r="501" ht="12.75">
      <c r="A501" s="7"/>
    </row>
    <row r="502" ht="12.75">
      <c r="A502" s="7"/>
    </row>
    <row r="503" ht="12.75">
      <c r="A503" s="7"/>
    </row>
    <row r="504" ht="12.75">
      <c r="A504" s="7"/>
    </row>
    <row r="505" ht="12.75">
      <c r="A505" s="7"/>
    </row>
    <row r="506" ht="12.75">
      <c r="A506" s="7"/>
    </row>
    <row r="507" ht="12.75">
      <c r="A507" s="7"/>
    </row>
    <row r="508" ht="12.75">
      <c r="A508" s="7"/>
    </row>
    <row r="509" ht="12.75">
      <c r="A509" s="7"/>
    </row>
    <row r="510" ht="12.75">
      <c r="A510" s="7"/>
    </row>
    <row r="511" ht="12.75">
      <c r="A511" s="7"/>
    </row>
    <row r="512" ht="12.75">
      <c r="A512" s="7"/>
    </row>
    <row r="513" ht="12.75">
      <c r="A513" s="7"/>
    </row>
    <row r="514" ht="12.75">
      <c r="A514" s="7"/>
    </row>
    <row r="515" ht="12.75">
      <c r="A515" s="7"/>
    </row>
    <row r="516" ht="12.75">
      <c r="A516" s="7"/>
    </row>
    <row r="517" ht="12.75">
      <c r="A517" s="7"/>
    </row>
    <row r="518" ht="12.75">
      <c r="A518" s="7"/>
    </row>
    <row r="519" ht="12.75">
      <c r="A519" s="7"/>
    </row>
    <row r="520" ht="12.75">
      <c r="A520" s="7"/>
    </row>
    <row r="521" ht="12.75">
      <c r="A521" s="7"/>
    </row>
    <row r="522" ht="12.75">
      <c r="A522" s="7"/>
    </row>
    <row r="523" ht="12.75">
      <c r="A523" s="7"/>
    </row>
    <row r="524" ht="12.75">
      <c r="A524" s="7"/>
    </row>
    <row r="525" ht="12.75">
      <c r="A525" s="7"/>
    </row>
    <row r="526" ht="12.75">
      <c r="A526" s="7"/>
    </row>
    <row r="527" ht="12.75">
      <c r="A527" s="7"/>
    </row>
    <row r="528" ht="12.75">
      <c r="A528" s="7"/>
    </row>
    <row r="529" ht="12.75">
      <c r="A529" s="7"/>
    </row>
    <row r="530" ht="12.75">
      <c r="A530" s="7"/>
    </row>
    <row r="531" ht="12.75">
      <c r="A531" s="7"/>
    </row>
    <row r="532" ht="12.75">
      <c r="A532" s="7"/>
    </row>
    <row r="533" ht="12.75">
      <c r="A533" s="7"/>
    </row>
    <row r="534" ht="12.75">
      <c r="A534" s="7"/>
    </row>
    <row r="535" ht="12.75">
      <c r="A535" s="7"/>
    </row>
    <row r="536" ht="12.75">
      <c r="A536" s="7"/>
    </row>
    <row r="537" ht="12.75">
      <c r="A537" s="7"/>
    </row>
    <row r="538" ht="12.75">
      <c r="A538" s="7"/>
    </row>
    <row r="539" ht="12.75">
      <c r="A539" s="7"/>
    </row>
    <row r="540" ht="12.75">
      <c r="A540" s="7"/>
    </row>
    <row r="541" ht="12.75">
      <c r="A541" s="7"/>
    </row>
    <row r="542" ht="12.75">
      <c r="A542" s="7"/>
    </row>
    <row r="543" ht="12.75">
      <c r="A543" s="7"/>
    </row>
    <row r="544" ht="12.75">
      <c r="A544" s="7"/>
    </row>
    <row r="545" ht="12.75">
      <c r="A545" s="7"/>
    </row>
    <row r="546" ht="12.75">
      <c r="A546" s="7"/>
    </row>
    <row r="547" ht="12.75">
      <c r="A547" s="7"/>
    </row>
    <row r="548" ht="12.75">
      <c r="A548" s="7"/>
    </row>
    <row r="549" ht="12.75">
      <c r="A549" s="7"/>
    </row>
    <row r="550" ht="12.75">
      <c r="A550" s="7"/>
    </row>
    <row r="551" ht="12.75">
      <c r="A551" s="7"/>
    </row>
    <row r="552" ht="12.75">
      <c r="A552" s="7"/>
    </row>
    <row r="553" ht="12.75">
      <c r="A553" s="7"/>
    </row>
    <row r="554" ht="12.75">
      <c r="A554" s="7"/>
    </row>
    <row r="555" ht="12.75">
      <c r="A555" s="7"/>
    </row>
    <row r="556" ht="12.75">
      <c r="A556" s="7"/>
    </row>
    <row r="557" ht="12.75">
      <c r="A557" s="7"/>
    </row>
    <row r="558" ht="12.75">
      <c r="A558" s="7"/>
    </row>
    <row r="559" ht="12.75">
      <c r="A559" s="7"/>
    </row>
    <row r="560" ht="12.75">
      <c r="A560" s="7"/>
    </row>
    <row r="561" ht="12.75">
      <c r="A561" s="7"/>
    </row>
    <row r="562" ht="12.75">
      <c r="A562" s="7"/>
    </row>
    <row r="563" ht="12.75">
      <c r="A563" s="7"/>
    </row>
    <row r="564" ht="12.75">
      <c r="A564" s="7"/>
    </row>
    <row r="565" ht="12.75">
      <c r="A565" s="7"/>
    </row>
    <row r="566" ht="12.75">
      <c r="A566" s="7"/>
    </row>
    <row r="567" ht="12.75">
      <c r="A567" s="7"/>
    </row>
    <row r="568" ht="12.75">
      <c r="A568" s="7"/>
    </row>
    <row r="569" ht="12.75">
      <c r="A569" s="7"/>
    </row>
    <row r="570" ht="12.75">
      <c r="A570" s="7"/>
    </row>
    <row r="571" ht="12.75">
      <c r="A571" s="7"/>
    </row>
    <row r="572" ht="12.75">
      <c r="A572" s="7"/>
    </row>
    <row r="573" ht="12.75">
      <c r="A573" s="7"/>
    </row>
    <row r="574" ht="12.75">
      <c r="A574" s="7"/>
    </row>
    <row r="575" ht="12.75">
      <c r="A575" s="7"/>
    </row>
    <row r="576" ht="12.75">
      <c r="A576" s="7"/>
    </row>
    <row r="577" ht="12.75">
      <c r="A577" s="7"/>
    </row>
    <row r="578" ht="12.75">
      <c r="A578" s="7"/>
    </row>
    <row r="579" ht="12.75">
      <c r="A579" s="7"/>
    </row>
    <row r="580" ht="12.75">
      <c r="A580" s="7"/>
    </row>
    <row r="581" ht="12.75">
      <c r="A581" s="7"/>
    </row>
    <row r="582" ht="12.75">
      <c r="A582" s="7"/>
    </row>
    <row r="583" ht="12.75">
      <c r="A583" s="7"/>
    </row>
    <row r="584" ht="12.75">
      <c r="A584" s="7"/>
    </row>
    <row r="585" ht="12.75">
      <c r="A585" s="7"/>
    </row>
    <row r="586" ht="12.75">
      <c r="A586" s="7"/>
    </row>
    <row r="587" ht="12.75">
      <c r="A587" s="7"/>
    </row>
    <row r="588" ht="12.75">
      <c r="A588" s="7"/>
    </row>
    <row r="589" ht="12.75">
      <c r="A589" s="7"/>
    </row>
    <row r="590" ht="12.75">
      <c r="A590" s="7"/>
    </row>
    <row r="591" ht="12.75">
      <c r="A591" s="7"/>
    </row>
    <row r="592" ht="12.75">
      <c r="A592" s="7"/>
    </row>
    <row r="593" ht="12.75">
      <c r="A593" s="7"/>
    </row>
    <row r="594" ht="12.75">
      <c r="A594" s="7"/>
    </row>
    <row r="595" ht="12.75">
      <c r="A595" s="7"/>
    </row>
    <row r="596" ht="12.75">
      <c r="A596" s="7"/>
    </row>
    <row r="597" ht="12.75">
      <c r="A597" s="7"/>
    </row>
    <row r="598" ht="12.75">
      <c r="A598" s="7"/>
    </row>
    <row r="599" ht="12.75">
      <c r="A599" s="7"/>
    </row>
    <row r="600" ht="12.75">
      <c r="A600" s="7"/>
    </row>
    <row r="601" ht="12.75">
      <c r="A601" s="7"/>
    </row>
    <row r="602" ht="12.75">
      <c r="A602" s="7"/>
    </row>
    <row r="603" ht="12.75">
      <c r="A603" s="7"/>
    </row>
    <row r="604" ht="12.75">
      <c r="A604" s="7"/>
    </row>
    <row r="605" ht="12.75">
      <c r="A605" s="7"/>
    </row>
    <row r="606" ht="12.75">
      <c r="A606" s="7"/>
    </row>
    <row r="607" ht="12.75">
      <c r="A607" s="7"/>
    </row>
    <row r="608" ht="12.75">
      <c r="A608" s="7"/>
    </row>
    <row r="609" ht="12.75">
      <c r="A609" s="7"/>
    </row>
    <row r="610" ht="12.75">
      <c r="A610" s="7"/>
    </row>
    <row r="611" ht="12.75">
      <c r="A611" s="7"/>
    </row>
    <row r="612" ht="12.75">
      <c r="A612" s="7"/>
    </row>
    <row r="613" ht="12.75">
      <c r="A613" s="7"/>
    </row>
    <row r="614" ht="12.75">
      <c r="A614" s="7"/>
    </row>
    <row r="615" ht="12.75">
      <c r="A615" s="7"/>
    </row>
    <row r="616" ht="12.75">
      <c r="A616" s="7"/>
    </row>
    <row r="617" ht="12.75">
      <c r="A617" s="7"/>
    </row>
    <row r="618" ht="12.75">
      <c r="A618" s="7"/>
    </row>
    <row r="619" ht="12.75">
      <c r="A619" s="7"/>
    </row>
    <row r="620" ht="12.75">
      <c r="A620" s="7"/>
    </row>
    <row r="621" ht="12.75">
      <c r="A621" s="7"/>
    </row>
    <row r="622" ht="12.75">
      <c r="A622" s="7"/>
    </row>
    <row r="623" ht="12.75">
      <c r="A623" s="7"/>
    </row>
    <row r="624" ht="12.75">
      <c r="A624" s="7"/>
    </row>
    <row r="625" ht="12.75">
      <c r="A625" s="7"/>
    </row>
    <row r="626" ht="12.75">
      <c r="A626" s="7"/>
    </row>
    <row r="627" ht="12.75">
      <c r="A627" s="7"/>
    </row>
    <row r="628" ht="12.75">
      <c r="A628" s="7"/>
    </row>
    <row r="629" ht="12.75">
      <c r="A629" s="7"/>
    </row>
    <row r="630" ht="12.75">
      <c r="A630" s="7"/>
    </row>
    <row r="631" ht="12.75">
      <c r="A631" s="7"/>
    </row>
    <row r="632" ht="12.75">
      <c r="A632" s="7"/>
    </row>
    <row r="633" ht="12.75">
      <c r="A633" s="7"/>
    </row>
    <row r="634" ht="12.75">
      <c r="A634" s="7"/>
    </row>
    <row r="635" ht="12.75">
      <c r="A635" s="7"/>
    </row>
    <row r="636" ht="12.75">
      <c r="A636" s="7"/>
    </row>
    <row r="637" ht="12.75">
      <c r="A637" s="7"/>
    </row>
    <row r="638" ht="12.75">
      <c r="A638" s="7"/>
    </row>
    <row r="639" ht="12.75">
      <c r="A639" s="7"/>
    </row>
    <row r="640" ht="12.75">
      <c r="A640" s="7"/>
    </row>
    <row r="641" ht="12.75">
      <c r="A641" s="7"/>
    </row>
    <row r="642" ht="12.75">
      <c r="A642" s="7"/>
    </row>
    <row r="643" ht="12.75">
      <c r="A643" s="7"/>
    </row>
    <row r="644" ht="12.75">
      <c r="A644" s="7"/>
    </row>
    <row r="645" ht="12.75">
      <c r="A645" s="7"/>
    </row>
    <row r="646" ht="12.75">
      <c r="A646" s="7"/>
    </row>
    <row r="647" ht="12.75">
      <c r="A647" s="7"/>
    </row>
    <row r="648" ht="12.75">
      <c r="A648" s="7"/>
    </row>
    <row r="649" ht="12.75">
      <c r="A649" s="7"/>
    </row>
    <row r="650" ht="12.75">
      <c r="A650" s="7"/>
    </row>
    <row r="651" ht="12.75">
      <c r="A651" s="7"/>
    </row>
    <row r="652" ht="12.75">
      <c r="A652" s="7"/>
    </row>
    <row r="653" ht="12.75">
      <c r="A653" s="7"/>
    </row>
    <row r="654" ht="12.75">
      <c r="A654" s="7"/>
    </row>
    <row r="655" ht="12.75">
      <c r="A655" s="7"/>
    </row>
    <row r="656" ht="12.75">
      <c r="A656" s="7"/>
    </row>
    <row r="657" ht="12.75">
      <c r="A657" s="7"/>
    </row>
    <row r="658" ht="12.75">
      <c r="A658" s="7"/>
    </row>
    <row r="659" ht="12.75">
      <c r="A659" s="7"/>
    </row>
    <row r="660" ht="12.75">
      <c r="A660" s="7"/>
    </row>
    <row r="661" ht="12.75">
      <c r="A661" s="7"/>
    </row>
    <row r="662" ht="12.75">
      <c r="A662" s="7"/>
    </row>
    <row r="663" ht="12.75">
      <c r="A663" s="7"/>
    </row>
    <row r="664" ht="12.75">
      <c r="A664" s="7"/>
    </row>
    <row r="665" ht="12.75">
      <c r="A665" s="7"/>
    </row>
    <row r="666" ht="12.75">
      <c r="A666" s="7"/>
    </row>
    <row r="667" ht="12.75">
      <c r="A667" s="7"/>
    </row>
    <row r="668" ht="12.75">
      <c r="A668" s="7"/>
    </row>
    <row r="669" ht="12.75">
      <c r="A669" s="7"/>
    </row>
    <row r="670" ht="12.75">
      <c r="A670" s="7"/>
    </row>
    <row r="671" ht="12.75">
      <c r="A671" s="7"/>
    </row>
    <row r="672" ht="12.75">
      <c r="A672" s="7"/>
    </row>
    <row r="673" ht="12.75">
      <c r="A673" s="7"/>
    </row>
    <row r="674" ht="12.75">
      <c r="A674" s="7"/>
    </row>
    <row r="675" ht="12.75">
      <c r="A675" s="7"/>
    </row>
    <row r="676" ht="12.75">
      <c r="A676" s="7"/>
    </row>
    <row r="677" ht="12.75">
      <c r="A677" s="7"/>
    </row>
    <row r="678" ht="12.75">
      <c r="A678" s="7"/>
    </row>
    <row r="679" ht="12.75">
      <c r="A679" s="7"/>
    </row>
    <row r="680" ht="12.75">
      <c r="A680" s="7"/>
    </row>
    <row r="681" ht="12.75">
      <c r="A681" s="7"/>
    </row>
    <row r="682" ht="12.75">
      <c r="A682" s="7"/>
    </row>
    <row r="683" ht="12.75">
      <c r="A683" s="7"/>
    </row>
    <row r="684" ht="12.75">
      <c r="A684" s="7"/>
    </row>
    <row r="685" ht="12.75">
      <c r="A685" s="7"/>
    </row>
    <row r="686" ht="12.75">
      <c r="A686" s="7"/>
    </row>
    <row r="687" ht="12.75">
      <c r="A687" s="7"/>
    </row>
    <row r="688" ht="12.75">
      <c r="A688" s="7"/>
    </row>
    <row r="689" ht="12.75">
      <c r="A689" s="7"/>
    </row>
    <row r="690" ht="12.75">
      <c r="A690" s="7"/>
    </row>
    <row r="691" ht="12.75">
      <c r="A691" s="7"/>
    </row>
    <row r="692" ht="12.75">
      <c r="A692" s="7"/>
    </row>
    <row r="693" ht="12.75">
      <c r="A693" s="7"/>
    </row>
    <row r="694" ht="12.75">
      <c r="A694" s="7"/>
    </row>
    <row r="695" ht="12.75">
      <c r="A695" s="7"/>
    </row>
    <row r="696" ht="12.75">
      <c r="A696" s="7"/>
    </row>
    <row r="697" ht="12.75">
      <c r="A697" s="7"/>
    </row>
    <row r="698" ht="12.75">
      <c r="A698" s="7"/>
    </row>
    <row r="699" ht="12.75">
      <c r="A699" s="7"/>
    </row>
    <row r="700" ht="12.75">
      <c r="A700" s="7"/>
    </row>
    <row r="701" ht="12.75">
      <c r="A701" s="7"/>
    </row>
    <row r="702" ht="12.75">
      <c r="A702" s="7"/>
    </row>
    <row r="703" ht="12.75">
      <c r="A703" s="7"/>
    </row>
    <row r="704" ht="12.75">
      <c r="A704" s="7"/>
    </row>
    <row r="705" ht="12.75">
      <c r="A705" s="7"/>
    </row>
    <row r="706" ht="12.75">
      <c r="A706" s="7"/>
    </row>
    <row r="707" ht="12.75">
      <c r="A707" s="7"/>
    </row>
    <row r="708" ht="12.75">
      <c r="A708" s="7"/>
    </row>
    <row r="709" ht="12.75">
      <c r="A709" s="7"/>
    </row>
    <row r="710" ht="12.75">
      <c r="A710" s="7"/>
    </row>
    <row r="711" ht="12.75">
      <c r="A711" s="7"/>
    </row>
    <row r="712" ht="12.75">
      <c r="A712" s="7"/>
    </row>
    <row r="713" ht="12.75">
      <c r="A713" s="7"/>
    </row>
    <row r="714" ht="12.75">
      <c r="A714" s="7"/>
    </row>
    <row r="715" ht="12.75">
      <c r="A715" s="7"/>
    </row>
    <row r="716" ht="12.75">
      <c r="A716" s="7"/>
    </row>
    <row r="717" ht="12.75">
      <c r="A717" s="7"/>
    </row>
    <row r="718" ht="12.75">
      <c r="A718" s="7"/>
    </row>
    <row r="719" ht="12.75">
      <c r="A719" s="7"/>
    </row>
    <row r="720" ht="12.75">
      <c r="A720" s="7"/>
    </row>
    <row r="721" ht="12.75">
      <c r="A721" s="7"/>
    </row>
    <row r="722" ht="12.75">
      <c r="A722" s="7"/>
    </row>
    <row r="723" ht="12.75">
      <c r="A723" s="7"/>
    </row>
    <row r="724" ht="12.75">
      <c r="A724" s="7"/>
    </row>
    <row r="725" ht="12.75">
      <c r="A725" s="7"/>
    </row>
    <row r="726" ht="12.75">
      <c r="A726" s="7"/>
    </row>
    <row r="727" ht="12.75">
      <c r="A727" s="7"/>
    </row>
    <row r="728" ht="12.75">
      <c r="A728" s="7"/>
    </row>
    <row r="729" ht="12.75">
      <c r="A729" s="7"/>
    </row>
    <row r="730" ht="12.75">
      <c r="A730" s="7"/>
    </row>
    <row r="731" ht="12.75">
      <c r="A731" s="7"/>
    </row>
    <row r="732" ht="12.75">
      <c r="A732" s="7"/>
    </row>
    <row r="733" ht="12.75">
      <c r="A733" s="7"/>
    </row>
    <row r="734" ht="12.75">
      <c r="A734" s="7"/>
    </row>
    <row r="735" ht="12.75">
      <c r="A735" s="7"/>
    </row>
    <row r="736" ht="12.75">
      <c r="A736" s="7"/>
    </row>
    <row r="737" ht="12.75">
      <c r="A737" s="7"/>
    </row>
    <row r="738" ht="12.75">
      <c r="A738" s="7"/>
    </row>
    <row r="739" ht="12.75">
      <c r="A739" s="7"/>
    </row>
    <row r="740" ht="12.75">
      <c r="A740" s="7"/>
    </row>
    <row r="741" ht="12.75">
      <c r="A741" s="7"/>
    </row>
    <row r="742" ht="12.75">
      <c r="A742" s="7"/>
    </row>
    <row r="743" ht="12.75">
      <c r="A743" s="7"/>
    </row>
    <row r="744" ht="12.75">
      <c r="A744" s="7"/>
    </row>
    <row r="745" ht="12.75">
      <c r="A745" s="7"/>
    </row>
    <row r="746" ht="12.75">
      <c r="A746" s="7"/>
    </row>
    <row r="747" ht="12.75">
      <c r="A747" s="7"/>
    </row>
    <row r="748" ht="12.75">
      <c r="A748" s="7"/>
    </row>
    <row r="749" ht="12.75">
      <c r="A749" s="7"/>
    </row>
    <row r="750" ht="12.75">
      <c r="A750" s="7"/>
    </row>
    <row r="751" ht="12.75">
      <c r="A751" s="7"/>
    </row>
    <row r="752" ht="12.75">
      <c r="A752" s="7"/>
    </row>
    <row r="753" ht="12.75">
      <c r="A753" s="7"/>
    </row>
    <row r="754" ht="12.75">
      <c r="A754" s="7"/>
    </row>
    <row r="755" ht="12.75">
      <c r="A755" s="7"/>
    </row>
    <row r="756" ht="12.75">
      <c r="A756" s="7"/>
    </row>
    <row r="757" ht="12.75">
      <c r="A757" s="7"/>
    </row>
    <row r="758" ht="12.75">
      <c r="A758" s="7"/>
    </row>
    <row r="759" ht="12.75">
      <c r="A759" s="7"/>
    </row>
    <row r="760" ht="12.75">
      <c r="A760" s="7"/>
    </row>
    <row r="761" ht="12.75">
      <c r="A761" s="7"/>
    </row>
    <row r="762" ht="12.75">
      <c r="A762" s="7"/>
    </row>
    <row r="763" ht="12.75">
      <c r="A763" s="7"/>
    </row>
    <row r="764" ht="12.75">
      <c r="A764" s="7"/>
    </row>
    <row r="765" ht="12.75">
      <c r="A765" s="7"/>
    </row>
    <row r="766" ht="12.75">
      <c r="A766" s="7"/>
    </row>
    <row r="767" ht="12.75">
      <c r="A767" s="7"/>
    </row>
    <row r="768" ht="12.75">
      <c r="A768" s="7"/>
    </row>
    <row r="769" ht="12.75">
      <c r="A769" s="7"/>
    </row>
    <row r="770" ht="12.75">
      <c r="A770" s="7"/>
    </row>
    <row r="771" ht="12.75">
      <c r="A771" s="7"/>
    </row>
    <row r="772" ht="12.75">
      <c r="A772" s="7"/>
    </row>
    <row r="773" ht="12.75">
      <c r="A773" s="7"/>
    </row>
    <row r="774" ht="12.75">
      <c r="A774" s="7"/>
    </row>
    <row r="775" ht="12.75">
      <c r="A775" s="7"/>
    </row>
    <row r="776" ht="12.75">
      <c r="A776" s="7"/>
    </row>
    <row r="777" ht="12.75">
      <c r="A777" s="7"/>
    </row>
    <row r="778" ht="12.75">
      <c r="A778" s="7"/>
    </row>
    <row r="779" ht="12.75">
      <c r="A779" s="7"/>
    </row>
    <row r="780" ht="12.75">
      <c r="A780" s="7"/>
    </row>
    <row r="781" ht="12.75">
      <c r="A781" s="7"/>
    </row>
    <row r="782" ht="12.75">
      <c r="A782" s="7"/>
    </row>
    <row r="783" ht="12.75">
      <c r="A783" s="7"/>
    </row>
    <row r="784" ht="12.75">
      <c r="A784" s="7"/>
    </row>
    <row r="785" ht="12.75">
      <c r="A785" s="7"/>
    </row>
    <row r="786" ht="12.75">
      <c r="A786" s="7"/>
    </row>
    <row r="787" ht="12.75">
      <c r="A787" s="7"/>
    </row>
    <row r="788" ht="12.75">
      <c r="A788" s="7"/>
    </row>
    <row r="789" ht="12.75">
      <c r="A789" s="7"/>
    </row>
    <row r="790" ht="12.75">
      <c r="A790" s="7"/>
    </row>
    <row r="791" ht="12.75">
      <c r="A791" s="7"/>
    </row>
    <row r="792" ht="12.75">
      <c r="A792" s="7"/>
    </row>
    <row r="793" ht="12.75">
      <c r="A793" s="7"/>
    </row>
    <row r="794" ht="12.75">
      <c r="A794" s="7"/>
    </row>
    <row r="795" ht="12.75">
      <c r="A795" s="7"/>
    </row>
    <row r="796" ht="12.75">
      <c r="A796" s="7"/>
    </row>
    <row r="797" ht="12.75">
      <c r="A797" s="7"/>
    </row>
    <row r="798" ht="12.75">
      <c r="A798" s="7"/>
    </row>
    <row r="799" ht="12.75">
      <c r="A799" s="7"/>
    </row>
    <row r="800" ht="12.75">
      <c r="A800" s="7"/>
    </row>
    <row r="801" ht="12.75">
      <c r="A801" s="7"/>
    </row>
    <row r="802" ht="12.75">
      <c r="A802" s="7"/>
    </row>
    <row r="803" ht="12.75">
      <c r="A803" s="7"/>
    </row>
    <row r="804" ht="12.75">
      <c r="A804" s="7"/>
    </row>
    <row r="805" ht="12.75">
      <c r="A805" s="7"/>
    </row>
    <row r="806" ht="12.75">
      <c r="A806" s="7"/>
    </row>
    <row r="807" ht="12.75">
      <c r="A807" s="7"/>
    </row>
    <row r="808" ht="12.75">
      <c r="A808" s="7"/>
    </row>
    <row r="809" ht="12.75">
      <c r="A809" s="7"/>
    </row>
    <row r="810" ht="12.75">
      <c r="A810" s="7"/>
    </row>
    <row r="811" ht="12.75">
      <c r="A811" s="7"/>
    </row>
    <row r="812" ht="12.75">
      <c r="A812" s="7"/>
    </row>
    <row r="813" ht="12.75">
      <c r="A813" s="7"/>
    </row>
    <row r="814" ht="12.75">
      <c r="A814" s="7"/>
    </row>
    <row r="815" ht="12.75">
      <c r="A815" s="7"/>
    </row>
    <row r="816" ht="12.75">
      <c r="A816" s="7"/>
    </row>
    <row r="817" ht="12.75">
      <c r="A817" s="7"/>
    </row>
    <row r="818" ht="12.75">
      <c r="A818" s="7"/>
    </row>
    <row r="819" ht="12.75">
      <c r="A819" s="7"/>
    </row>
    <row r="820" ht="12.75">
      <c r="A820" s="7"/>
    </row>
    <row r="821" ht="12.75">
      <c r="A821" s="7"/>
    </row>
    <row r="822" ht="12.75">
      <c r="A822" s="7"/>
    </row>
    <row r="823" ht="12.75">
      <c r="A823" s="7"/>
    </row>
    <row r="824" ht="12.75">
      <c r="A824" s="7"/>
    </row>
    <row r="825" ht="12.75">
      <c r="A825" s="7"/>
    </row>
    <row r="826" ht="12.75">
      <c r="A826" s="7"/>
    </row>
    <row r="827" ht="12.75">
      <c r="A827" s="7"/>
    </row>
    <row r="828" ht="12.75">
      <c r="A828" s="7"/>
    </row>
    <row r="829" ht="12.75">
      <c r="A829" s="7"/>
    </row>
    <row r="830" ht="12.75">
      <c r="A830" s="7"/>
    </row>
    <row r="831" ht="12.75">
      <c r="A831" s="7"/>
    </row>
    <row r="832" ht="12.75">
      <c r="A832" s="7"/>
    </row>
    <row r="833" ht="12.75">
      <c r="A833" s="7"/>
    </row>
    <row r="834" ht="12.75">
      <c r="A834" s="7"/>
    </row>
    <row r="835" ht="12.75">
      <c r="A835" s="7"/>
    </row>
    <row r="836" ht="12.75">
      <c r="A836" s="7"/>
    </row>
    <row r="837" ht="12.75">
      <c r="A837" s="7"/>
    </row>
    <row r="838" ht="12.75">
      <c r="A838" s="7"/>
    </row>
    <row r="839" ht="12.75">
      <c r="A839" s="7"/>
    </row>
    <row r="840" ht="12.75">
      <c r="A840" s="7"/>
    </row>
    <row r="841" ht="12.75">
      <c r="A841" s="7"/>
    </row>
    <row r="842" ht="12.75">
      <c r="A842" s="7"/>
    </row>
    <row r="843" ht="12.75">
      <c r="A843" s="7"/>
    </row>
    <row r="844" ht="12.75">
      <c r="A844" s="7"/>
    </row>
    <row r="845" ht="12.75">
      <c r="A845" s="7"/>
    </row>
    <row r="846" ht="12.75">
      <c r="A846" s="7"/>
    </row>
    <row r="847" ht="12.75">
      <c r="A847" s="7"/>
    </row>
    <row r="848" ht="12.75">
      <c r="A848" s="7"/>
    </row>
    <row r="849" ht="12.75">
      <c r="A849" s="7"/>
    </row>
    <row r="850" ht="12.75">
      <c r="A850" s="7"/>
    </row>
    <row r="851" ht="12.75">
      <c r="A851" s="7"/>
    </row>
    <row r="852" ht="12.75">
      <c r="A852" s="7"/>
    </row>
    <row r="853" ht="12.75">
      <c r="A853" s="7"/>
    </row>
    <row r="854" ht="12.75">
      <c r="A854" s="7"/>
    </row>
    <row r="855" ht="12.75">
      <c r="A855" s="7"/>
    </row>
    <row r="856" ht="12.75">
      <c r="A856" s="7"/>
    </row>
    <row r="857" ht="12.75">
      <c r="A857" s="7"/>
    </row>
    <row r="858" ht="12.75">
      <c r="A858" s="7"/>
    </row>
    <row r="859" ht="12.75">
      <c r="A859" s="7"/>
    </row>
    <row r="860" ht="12.75">
      <c r="A860" s="7"/>
    </row>
    <row r="861" ht="12.75">
      <c r="A861" s="7"/>
    </row>
    <row r="862" ht="12.75">
      <c r="A862" s="7"/>
    </row>
    <row r="863" ht="12.75">
      <c r="A863" s="7"/>
    </row>
    <row r="864" ht="12.75">
      <c r="A864" s="7"/>
    </row>
    <row r="865" ht="12.75">
      <c r="A865" s="7"/>
    </row>
    <row r="866" ht="12.75">
      <c r="A866" s="7"/>
    </row>
    <row r="867" ht="12.75">
      <c r="A867" s="7"/>
    </row>
    <row r="868" ht="12.75">
      <c r="A868" s="7"/>
    </row>
    <row r="869" ht="12.75">
      <c r="A869" s="7"/>
    </row>
    <row r="870" ht="12.75">
      <c r="A870" s="7"/>
    </row>
    <row r="871" ht="12.75">
      <c r="A871" s="7"/>
    </row>
    <row r="872" ht="12.75">
      <c r="A872" s="7"/>
    </row>
    <row r="873" ht="12.75">
      <c r="A873" s="7"/>
    </row>
    <row r="874" ht="12.75">
      <c r="A874" s="7"/>
    </row>
    <row r="875" ht="12.75">
      <c r="A875" s="7"/>
    </row>
    <row r="876" ht="12.75">
      <c r="A876" s="7"/>
    </row>
    <row r="877" ht="12.75">
      <c r="A877" s="7"/>
    </row>
    <row r="878" ht="12.75">
      <c r="A878" s="7"/>
    </row>
    <row r="879" ht="12.75">
      <c r="A879" s="7"/>
    </row>
    <row r="880" ht="12.75">
      <c r="A880" s="7"/>
    </row>
    <row r="881" ht="12.75">
      <c r="A881" s="7"/>
    </row>
    <row r="882" ht="12.75">
      <c r="A882" s="7"/>
    </row>
    <row r="883" ht="12.75">
      <c r="A883" s="7"/>
    </row>
    <row r="884" ht="12.75">
      <c r="A884" s="7"/>
    </row>
    <row r="885" ht="12.75">
      <c r="A885" s="7"/>
    </row>
    <row r="886" ht="12.75">
      <c r="A886" s="7"/>
    </row>
    <row r="887" ht="12.75">
      <c r="A887" s="7"/>
    </row>
    <row r="888" ht="12.75">
      <c r="A888" s="7"/>
    </row>
    <row r="889" ht="12.75">
      <c r="A889" s="7"/>
    </row>
    <row r="890" ht="12.75">
      <c r="A890" s="7"/>
    </row>
    <row r="891" ht="12.75">
      <c r="A891" s="7"/>
    </row>
    <row r="892" ht="12.75">
      <c r="A892" s="7"/>
    </row>
    <row r="893" ht="12.75">
      <c r="A893" s="7"/>
    </row>
    <row r="894" ht="12.75">
      <c r="A894" s="7"/>
    </row>
    <row r="895" ht="12.75">
      <c r="A895" s="7"/>
    </row>
    <row r="896" ht="12.75">
      <c r="A896" s="7"/>
    </row>
    <row r="897" ht="12.75">
      <c r="A897" s="7"/>
    </row>
    <row r="898" ht="12.75">
      <c r="A898" s="7"/>
    </row>
    <row r="899" ht="12.75">
      <c r="A899" s="7"/>
    </row>
    <row r="900" ht="12.75">
      <c r="A900" s="7"/>
    </row>
    <row r="901" ht="12.75">
      <c r="A901" s="7"/>
    </row>
    <row r="902" ht="12.75">
      <c r="A902" s="7"/>
    </row>
    <row r="903" ht="12.75">
      <c r="A903" s="7"/>
    </row>
    <row r="904" ht="12.75">
      <c r="A904" s="7"/>
    </row>
    <row r="905" ht="12.75">
      <c r="A905" s="7"/>
    </row>
    <row r="906" ht="12.75">
      <c r="A906" s="7"/>
    </row>
    <row r="907" ht="12.75">
      <c r="A907" s="7"/>
    </row>
    <row r="908" ht="12.75">
      <c r="A908" s="7"/>
    </row>
    <row r="909" ht="12.75">
      <c r="A909" s="7"/>
    </row>
    <row r="910" ht="12.75">
      <c r="A910" s="7"/>
    </row>
    <row r="911" ht="12.75">
      <c r="A911" s="7"/>
    </row>
    <row r="912" ht="12.75">
      <c r="A912" s="7"/>
    </row>
    <row r="913" ht="12.75">
      <c r="A913" s="7"/>
    </row>
    <row r="914" ht="12.75">
      <c r="A914" s="7"/>
    </row>
    <row r="915" ht="12.75">
      <c r="A915" s="7"/>
    </row>
    <row r="916" ht="12.75">
      <c r="A916" s="7"/>
    </row>
    <row r="917" ht="12.75">
      <c r="A917" s="7"/>
    </row>
    <row r="918" ht="12.75">
      <c r="A918" s="7"/>
    </row>
    <row r="919" ht="12.75">
      <c r="A919" s="7"/>
    </row>
    <row r="920" ht="12.75">
      <c r="A920" s="7"/>
    </row>
    <row r="921" ht="12.75">
      <c r="A921" s="7"/>
    </row>
    <row r="922" ht="12.75">
      <c r="A922" s="7"/>
    </row>
    <row r="923" ht="12.75">
      <c r="A923" s="7"/>
    </row>
    <row r="924" ht="12.75">
      <c r="A924" s="7"/>
    </row>
    <row r="925" ht="12.75">
      <c r="A925" s="7"/>
    </row>
    <row r="926" ht="12.75">
      <c r="A926" s="7"/>
    </row>
    <row r="927" ht="12.75">
      <c r="A927" s="7"/>
    </row>
    <row r="928" ht="12.75">
      <c r="A928" s="7"/>
    </row>
    <row r="929" ht="12.75">
      <c r="A929" s="7"/>
    </row>
    <row r="930" ht="12.75">
      <c r="A930" s="7"/>
    </row>
    <row r="931" ht="12.75">
      <c r="A931" s="7"/>
    </row>
    <row r="932" ht="12.75">
      <c r="A932" s="7"/>
    </row>
    <row r="933" ht="12.75">
      <c r="A933" s="7"/>
    </row>
    <row r="934" ht="12.75">
      <c r="A934" s="7"/>
    </row>
    <row r="935" ht="12.75">
      <c r="A935" s="7"/>
    </row>
    <row r="936" ht="12.75">
      <c r="A936" s="7"/>
    </row>
    <row r="937" ht="12.75">
      <c r="A937" s="7"/>
    </row>
    <row r="938" ht="12.75">
      <c r="A938" s="7"/>
    </row>
    <row r="939" ht="12.75">
      <c r="A939" s="7"/>
    </row>
    <row r="940" ht="12.75">
      <c r="A940" s="7"/>
    </row>
    <row r="941" ht="12.75">
      <c r="A941" s="7"/>
    </row>
    <row r="942" ht="12.75">
      <c r="A942" s="7"/>
    </row>
    <row r="943" ht="12.75">
      <c r="A943" s="7"/>
    </row>
    <row r="944" ht="12.75">
      <c r="A944" s="7"/>
    </row>
    <row r="945" ht="12.75">
      <c r="A945" s="7"/>
    </row>
    <row r="946" ht="12.75">
      <c r="A946" s="7"/>
    </row>
    <row r="947" ht="12.75">
      <c r="A947" s="7"/>
    </row>
    <row r="948" ht="12.75">
      <c r="A948" s="7"/>
    </row>
    <row r="949" ht="12.75">
      <c r="A949" s="7"/>
    </row>
    <row r="950" ht="12.75">
      <c r="A950" s="7"/>
    </row>
    <row r="951" ht="12.75">
      <c r="A951" s="7"/>
    </row>
    <row r="952" ht="12.75">
      <c r="A952" s="7"/>
    </row>
    <row r="953" ht="12.75">
      <c r="A953" s="7"/>
    </row>
    <row r="954" ht="12.75">
      <c r="A954" s="7"/>
    </row>
    <row r="955" ht="12.75">
      <c r="A955" s="7"/>
    </row>
    <row r="956" ht="12.75">
      <c r="A956" s="7"/>
    </row>
    <row r="957" ht="12.75">
      <c r="A957" s="7"/>
    </row>
    <row r="958" ht="12.75">
      <c r="A958" s="7"/>
    </row>
    <row r="959" ht="12.75">
      <c r="A959" s="7"/>
    </row>
    <row r="960" ht="12.75">
      <c r="A960" s="7"/>
    </row>
    <row r="961" ht="12.75">
      <c r="A961" s="7"/>
    </row>
    <row r="962" ht="12.75">
      <c r="A962" s="7"/>
    </row>
    <row r="963" ht="12.75">
      <c r="A963" s="7"/>
    </row>
    <row r="964" ht="12.75">
      <c r="A964" s="7"/>
    </row>
    <row r="965" ht="12.75">
      <c r="A965" s="7"/>
    </row>
    <row r="966" ht="12.75">
      <c r="A966" s="7"/>
    </row>
    <row r="967" ht="12.75">
      <c r="A967" s="7"/>
    </row>
    <row r="968" ht="12.75">
      <c r="A968" s="7"/>
    </row>
    <row r="969" ht="12.75">
      <c r="A969" s="7"/>
    </row>
    <row r="970" ht="12.75">
      <c r="A970" s="7"/>
    </row>
    <row r="971" ht="12.75">
      <c r="A971" s="7"/>
    </row>
    <row r="972" ht="12.75">
      <c r="A972" s="7"/>
    </row>
    <row r="973" ht="12.75">
      <c r="A973" s="7"/>
    </row>
    <row r="974" ht="12.75">
      <c r="A974" s="7"/>
    </row>
    <row r="975" ht="12.75">
      <c r="A975" s="7"/>
    </row>
    <row r="976" ht="12.75">
      <c r="A976" s="7"/>
    </row>
    <row r="977" ht="12.75">
      <c r="A977" s="7"/>
    </row>
    <row r="978" ht="12.75">
      <c r="A978" s="7"/>
    </row>
    <row r="979" ht="12.75">
      <c r="A979" s="7"/>
    </row>
    <row r="980" ht="12.75">
      <c r="A980" s="7"/>
    </row>
    <row r="981" ht="12.75">
      <c r="A981" s="7"/>
    </row>
    <row r="982" ht="12.75">
      <c r="A982" s="7"/>
    </row>
    <row r="983" ht="12.75">
      <c r="A983" s="7"/>
    </row>
    <row r="984" ht="12.75">
      <c r="A984" s="7"/>
    </row>
    <row r="985" ht="12.75">
      <c r="A985" s="7"/>
    </row>
    <row r="986" ht="12.75">
      <c r="A986" s="7"/>
    </row>
    <row r="987" ht="12.75">
      <c r="A987" s="7"/>
    </row>
    <row r="988" ht="12.75">
      <c r="A988" s="7"/>
    </row>
    <row r="989" ht="12.75">
      <c r="A989" s="7"/>
    </row>
    <row r="990" ht="12.75">
      <c r="A990" s="7"/>
    </row>
    <row r="991" ht="12.75">
      <c r="A991" s="7"/>
    </row>
    <row r="992" ht="12.75">
      <c r="A992" s="7"/>
    </row>
    <row r="993" ht="12.75">
      <c r="A993" s="7"/>
    </row>
    <row r="994" ht="12.75">
      <c r="A994" s="7"/>
    </row>
    <row r="995" ht="12.75">
      <c r="A995" s="7"/>
    </row>
    <row r="996" ht="12.75">
      <c r="A996" s="7"/>
    </row>
    <row r="997" ht="12.75">
      <c r="A997" s="7"/>
    </row>
    <row r="998" ht="12.75">
      <c r="A998" s="7"/>
    </row>
    <row r="999" ht="12.75">
      <c r="A999" s="7"/>
    </row>
    <row r="1000" ht="12.75">
      <c r="A1000" s="7"/>
    </row>
    <row r="1001" ht="12.75">
      <c r="A1001" s="7"/>
    </row>
    <row r="1002" ht="12.75">
      <c r="A1002" s="7"/>
    </row>
    <row r="1003" ht="12.75">
      <c r="A1003" s="7"/>
    </row>
    <row r="1004" ht="12.75">
      <c r="A1004" s="7"/>
    </row>
    <row r="1005" ht="12.75">
      <c r="A1005" s="7"/>
    </row>
    <row r="1006" ht="12.75">
      <c r="A1006" s="7"/>
    </row>
    <row r="1007" ht="12.75">
      <c r="A1007" s="7"/>
    </row>
    <row r="1008" ht="12.75">
      <c r="A1008" s="7"/>
    </row>
    <row r="1009" ht="12.75">
      <c r="A1009" s="7"/>
    </row>
    <row r="1010" ht="12.75">
      <c r="A1010" s="7"/>
    </row>
    <row r="1011" ht="12.75">
      <c r="A1011" s="7"/>
    </row>
    <row r="1012" ht="12.75">
      <c r="A1012" s="7"/>
    </row>
    <row r="1013" ht="12.75">
      <c r="A1013" s="7"/>
    </row>
    <row r="1014" ht="12.75">
      <c r="A1014" s="7"/>
    </row>
    <row r="1015" ht="12.75">
      <c r="A1015" s="7"/>
    </row>
    <row r="1016" ht="12.75">
      <c r="A1016" s="7"/>
    </row>
    <row r="1017" ht="12.75">
      <c r="A1017" s="7"/>
    </row>
    <row r="1018" ht="12.75">
      <c r="A1018" s="7"/>
    </row>
    <row r="1019" ht="12.75">
      <c r="A1019" s="7"/>
    </row>
    <row r="1020" ht="12.75">
      <c r="A1020" s="7"/>
    </row>
    <row r="1021" ht="12.75">
      <c r="A1021" s="7"/>
    </row>
    <row r="1022" ht="12.75">
      <c r="A1022" s="7"/>
    </row>
    <row r="1023" ht="12.75">
      <c r="A1023" s="7"/>
    </row>
    <row r="1024" ht="12.75">
      <c r="A1024" s="7"/>
    </row>
    <row r="1025" ht="12.75">
      <c r="A1025" s="7"/>
    </row>
    <row r="1026" ht="12.75">
      <c r="A1026" s="7"/>
    </row>
    <row r="1027" ht="12.75">
      <c r="A1027" s="7"/>
    </row>
    <row r="1028" ht="12.75">
      <c r="A1028" s="7"/>
    </row>
    <row r="1029" ht="12.75">
      <c r="A1029" s="7"/>
    </row>
    <row r="1030" ht="12.75">
      <c r="A1030" s="7"/>
    </row>
    <row r="1031" ht="12.75">
      <c r="A1031" s="7"/>
    </row>
    <row r="1032" ht="12.75">
      <c r="A1032" s="7"/>
    </row>
    <row r="1033" ht="12.75">
      <c r="A1033" s="7"/>
    </row>
    <row r="1034" ht="12.75">
      <c r="A1034" s="7"/>
    </row>
    <row r="1035" ht="12.75">
      <c r="A1035" s="7"/>
    </row>
    <row r="1036" ht="12.75">
      <c r="A1036" s="7"/>
    </row>
    <row r="1037" ht="12.75">
      <c r="A1037" s="7"/>
    </row>
    <row r="1038" ht="12.75">
      <c r="A1038" s="7"/>
    </row>
    <row r="1039" ht="12.75">
      <c r="A1039" s="7"/>
    </row>
    <row r="1040" ht="12.75">
      <c r="A1040" s="7"/>
    </row>
    <row r="1041" ht="12.75">
      <c r="A1041" s="7"/>
    </row>
    <row r="1042" ht="12.75">
      <c r="A1042" s="7"/>
    </row>
    <row r="1043" ht="12.75">
      <c r="A1043" s="7"/>
    </row>
    <row r="1044" ht="12.75">
      <c r="A1044" s="7"/>
    </row>
    <row r="1045" ht="12.75">
      <c r="A1045" s="7"/>
    </row>
    <row r="1046" ht="12.75">
      <c r="A1046" s="7"/>
    </row>
    <row r="1047" ht="12.75">
      <c r="A1047" s="7"/>
    </row>
    <row r="1048" ht="12.75">
      <c r="A1048" s="7"/>
    </row>
    <row r="1049" ht="12.75">
      <c r="A1049" s="7"/>
    </row>
    <row r="1050" ht="12.75">
      <c r="A1050" s="7"/>
    </row>
    <row r="1051" ht="12.75">
      <c r="A1051" s="7"/>
    </row>
    <row r="1052" ht="12.75">
      <c r="A1052" s="7"/>
    </row>
    <row r="1053" ht="12.75">
      <c r="A1053" s="7"/>
    </row>
    <row r="1054" ht="12.75">
      <c r="A1054" s="7"/>
    </row>
    <row r="1055" ht="12.75">
      <c r="A1055" s="7"/>
    </row>
    <row r="1056" ht="12.75">
      <c r="A1056" s="7"/>
    </row>
    <row r="1057" ht="12.75">
      <c r="A1057" s="7"/>
    </row>
    <row r="1058" ht="12.75">
      <c r="A1058" s="7"/>
    </row>
    <row r="1059" ht="12.75">
      <c r="A1059" s="7"/>
    </row>
    <row r="1060" ht="12.75">
      <c r="A1060" s="7"/>
    </row>
    <row r="1061" ht="12.75">
      <c r="A1061" s="7"/>
    </row>
    <row r="1062" ht="12.75">
      <c r="A1062" s="7"/>
    </row>
    <row r="1063" ht="12.75">
      <c r="A1063" s="7"/>
    </row>
    <row r="1064" ht="12.75">
      <c r="A1064" s="7"/>
    </row>
    <row r="1065" ht="12.75">
      <c r="A1065" s="7"/>
    </row>
    <row r="1066" ht="12.75">
      <c r="A1066" s="7"/>
    </row>
    <row r="1067" ht="12.75">
      <c r="A1067" s="7"/>
    </row>
    <row r="1068" ht="12.75">
      <c r="A1068" s="7"/>
    </row>
    <row r="1069" ht="12.75">
      <c r="A1069" s="7"/>
    </row>
    <row r="1070" ht="12.75">
      <c r="A1070" s="7"/>
    </row>
    <row r="1071" ht="12.75">
      <c r="A1071" s="7"/>
    </row>
    <row r="1072" ht="12.75">
      <c r="A1072" s="7"/>
    </row>
    <row r="1073" ht="12.75">
      <c r="A1073" s="7"/>
    </row>
    <row r="1074" ht="12.75">
      <c r="A1074" s="7"/>
    </row>
    <row r="1075" ht="12.75">
      <c r="A1075" s="7"/>
    </row>
    <row r="1076" ht="12.75">
      <c r="A1076" s="7"/>
    </row>
    <row r="1077" ht="12.75">
      <c r="A1077" s="7"/>
    </row>
    <row r="1078" ht="12.75">
      <c r="A1078" s="7"/>
    </row>
    <row r="1079" ht="12.75">
      <c r="A1079" s="7"/>
    </row>
    <row r="1080" ht="12.75">
      <c r="A1080" s="7"/>
    </row>
    <row r="1081" ht="12.75">
      <c r="A1081" s="7"/>
    </row>
    <row r="1082" ht="12.75">
      <c r="A1082" s="7"/>
    </row>
    <row r="1083" ht="12.75">
      <c r="A1083" s="7"/>
    </row>
    <row r="1084" ht="12.75">
      <c r="A1084" s="7"/>
    </row>
    <row r="1085" ht="12.75">
      <c r="A1085" s="7"/>
    </row>
    <row r="1086" ht="12.75">
      <c r="A1086" s="7"/>
    </row>
    <row r="1087" ht="12.75">
      <c r="A1087" s="7"/>
    </row>
    <row r="1088" ht="12.75">
      <c r="A1088" s="7"/>
    </row>
    <row r="1089" ht="12.75">
      <c r="A1089" s="7"/>
    </row>
    <row r="1090" ht="12.75">
      <c r="A1090" s="7"/>
    </row>
    <row r="1091" ht="12.75">
      <c r="A1091" s="7"/>
    </row>
    <row r="1092" ht="12.75">
      <c r="A1092" s="7"/>
    </row>
    <row r="1093" ht="12.75">
      <c r="A1093" s="7"/>
    </row>
    <row r="1094" ht="12.75">
      <c r="A1094" s="7"/>
    </row>
    <row r="1095" ht="12.75">
      <c r="A1095" s="7"/>
    </row>
    <row r="1096" ht="12.75">
      <c r="A1096" s="7"/>
    </row>
    <row r="1097" ht="12.75">
      <c r="A1097" s="7"/>
    </row>
    <row r="1098" ht="12.75">
      <c r="A1098" s="7"/>
    </row>
    <row r="1099" ht="12.75">
      <c r="A1099" s="7"/>
    </row>
    <row r="1100" ht="12.75">
      <c r="A1100" s="7"/>
    </row>
    <row r="1101" ht="12.75">
      <c r="A1101" s="7"/>
    </row>
    <row r="1102" ht="12.75">
      <c r="A1102" s="7"/>
    </row>
    <row r="1103" ht="12.75">
      <c r="A1103" s="7"/>
    </row>
    <row r="1104" ht="12.75">
      <c r="A1104" s="7"/>
    </row>
    <row r="1105" ht="12.75">
      <c r="A1105" s="7"/>
    </row>
    <row r="1106" ht="12.75">
      <c r="A1106" s="7"/>
    </row>
    <row r="1107" ht="12.75">
      <c r="A1107" s="7"/>
    </row>
    <row r="1108" ht="12.75">
      <c r="A1108" s="7"/>
    </row>
    <row r="1109" ht="12.75">
      <c r="A1109" s="7"/>
    </row>
    <row r="1110" ht="12.75">
      <c r="A1110" s="7"/>
    </row>
    <row r="1111" ht="12.75">
      <c r="A1111" s="7"/>
    </row>
    <row r="1112" ht="12.75">
      <c r="A1112" s="7"/>
    </row>
    <row r="1113" ht="12.75">
      <c r="A1113" s="7"/>
    </row>
    <row r="1114" ht="12.75">
      <c r="A1114" s="7"/>
    </row>
    <row r="1115" ht="12.75">
      <c r="A1115" s="7"/>
    </row>
    <row r="1116" ht="12.75">
      <c r="A1116" s="7"/>
    </row>
    <row r="1117" ht="12.75">
      <c r="A1117" s="7"/>
    </row>
    <row r="1118" ht="12.75">
      <c r="A1118" s="7"/>
    </row>
    <row r="1119" ht="12.75">
      <c r="A1119" s="7"/>
    </row>
    <row r="1120" ht="12.75">
      <c r="A1120" s="7"/>
    </row>
    <row r="1121" ht="12.75">
      <c r="A1121" s="7"/>
    </row>
    <row r="1122" ht="12.75">
      <c r="A1122" s="7"/>
    </row>
    <row r="1123" ht="12.75">
      <c r="A1123" s="7"/>
    </row>
    <row r="1124" ht="12.75">
      <c r="A1124" s="7"/>
    </row>
    <row r="1125" ht="12.75">
      <c r="A1125" s="7"/>
    </row>
    <row r="1126" ht="12.75">
      <c r="A1126" s="7"/>
    </row>
    <row r="1127" ht="12.75">
      <c r="A1127" s="7"/>
    </row>
    <row r="1128" ht="12.75">
      <c r="A1128" s="7"/>
    </row>
    <row r="1129" ht="12.75">
      <c r="A1129" s="7"/>
    </row>
    <row r="1130" ht="12.75">
      <c r="A1130" s="7"/>
    </row>
    <row r="1131" ht="12.75">
      <c r="A1131" s="7"/>
    </row>
    <row r="1132" ht="12.75">
      <c r="A1132" s="7"/>
    </row>
    <row r="1133" ht="12.75">
      <c r="A1133" s="7"/>
    </row>
    <row r="1134" ht="12.75">
      <c r="A1134" s="7"/>
    </row>
    <row r="1135" ht="12.75">
      <c r="A1135" s="7"/>
    </row>
    <row r="1136" ht="12.75">
      <c r="A1136" s="7"/>
    </row>
    <row r="1137" ht="12.75">
      <c r="A1137" s="7"/>
    </row>
    <row r="1138" ht="12.75">
      <c r="A1138" s="7"/>
    </row>
    <row r="1139" ht="12.75">
      <c r="A1139" s="7"/>
    </row>
    <row r="1140" ht="12.75">
      <c r="A1140" s="7"/>
    </row>
    <row r="1141" ht="12.75">
      <c r="A1141" s="7"/>
    </row>
    <row r="1142" ht="12.75">
      <c r="A1142" s="7"/>
    </row>
    <row r="1143" ht="12.75">
      <c r="A1143" s="7"/>
    </row>
    <row r="1144" ht="12.75">
      <c r="A1144" s="7"/>
    </row>
    <row r="1145" ht="12.75">
      <c r="A1145" s="7"/>
    </row>
    <row r="1146" ht="12.75">
      <c r="A1146" s="7"/>
    </row>
    <row r="1147" ht="12.75">
      <c r="A1147" s="7"/>
    </row>
    <row r="1148" ht="12.75">
      <c r="A1148" s="7"/>
    </row>
    <row r="1149" ht="12.75">
      <c r="A1149" s="7"/>
    </row>
    <row r="1150" ht="12.75">
      <c r="A1150" s="7"/>
    </row>
    <row r="1151" ht="12.75">
      <c r="A1151" s="7"/>
    </row>
    <row r="1152" ht="12.75">
      <c r="A1152" s="7"/>
    </row>
    <row r="1153" ht="12.75">
      <c r="A1153" s="7"/>
    </row>
    <row r="1154" ht="12.75">
      <c r="A1154" s="7"/>
    </row>
    <row r="1155" ht="12.75">
      <c r="A1155" s="7"/>
    </row>
    <row r="1156" ht="12.75">
      <c r="A1156" s="7"/>
    </row>
    <row r="1157" ht="12.75">
      <c r="A1157" s="7"/>
    </row>
    <row r="1158" ht="12.75">
      <c r="A1158" s="7"/>
    </row>
    <row r="1159" ht="12.75">
      <c r="A1159" s="7"/>
    </row>
    <row r="1160" ht="12.75">
      <c r="A1160" s="7"/>
    </row>
    <row r="1161" ht="12.75">
      <c r="A1161" s="7"/>
    </row>
    <row r="1162" ht="12.75">
      <c r="A1162" s="7"/>
    </row>
    <row r="1163" ht="12.75">
      <c r="A1163" s="7"/>
    </row>
    <row r="1164" ht="12.75">
      <c r="A1164" s="7"/>
    </row>
    <row r="1165" ht="12.75">
      <c r="A1165" s="7"/>
    </row>
    <row r="1166" ht="12.75">
      <c r="A1166" s="7"/>
    </row>
    <row r="1167" ht="12.75">
      <c r="A1167" s="7"/>
    </row>
    <row r="1168" ht="12.75">
      <c r="A1168" s="7"/>
    </row>
    <row r="1169" ht="12.75">
      <c r="A1169" s="7"/>
    </row>
    <row r="1170" ht="12.75">
      <c r="A1170" s="7"/>
    </row>
    <row r="1171" ht="12.75">
      <c r="A1171" s="7"/>
    </row>
    <row r="1172" ht="12.75">
      <c r="A1172" s="7"/>
    </row>
    <row r="1173" ht="12.75">
      <c r="A1173" s="7"/>
    </row>
    <row r="1174" ht="12.75">
      <c r="A1174" s="7"/>
    </row>
    <row r="1175" ht="12.75">
      <c r="A1175" s="7"/>
    </row>
    <row r="1176" ht="12.75">
      <c r="A1176" s="7"/>
    </row>
    <row r="1177" ht="12.75">
      <c r="A1177" s="7"/>
    </row>
    <row r="1178" ht="12.75">
      <c r="A1178" s="7"/>
    </row>
    <row r="1179" ht="12.75">
      <c r="A1179" s="7"/>
    </row>
    <row r="1180" ht="12.75">
      <c r="A1180" s="7"/>
    </row>
    <row r="1181" ht="12.75">
      <c r="A1181" s="7"/>
    </row>
    <row r="1182" ht="12.75">
      <c r="A1182" s="7"/>
    </row>
    <row r="1183" ht="12.75">
      <c r="A1183" s="7"/>
    </row>
    <row r="1184" ht="12.75">
      <c r="A1184" s="7"/>
    </row>
    <row r="1185" ht="12.75">
      <c r="A1185" s="7"/>
    </row>
    <row r="1186" ht="12.75">
      <c r="A1186" s="7"/>
    </row>
    <row r="1187" ht="12.75">
      <c r="A1187" s="7"/>
    </row>
    <row r="1188" ht="12.75">
      <c r="A1188" s="7"/>
    </row>
    <row r="1189" ht="12.75">
      <c r="A1189" s="7"/>
    </row>
    <row r="1190" ht="12.75">
      <c r="A1190" s="7"/>
    </row>
    <row r="1191" ht="12.75">
      <c r="A1191" s="7"/>
    </row>
    <row r="1192" ht="12.75">
      <c r="A1192" s="7"/>
    </row>
    <row r="1193" ht="12.75">
      <c r="A1193" s="7"/>
    </row>
    <row r="1194" ht="12.75">
      <c r="A1194" s="7"/>
    </row>
    <row r="1195" ht="12.75">
      <c r="A1195" s="7"/>
    </row>
    <row r="1196" ht="12.75">
      <c r="A1196" s="7"/>
    </row>
    <row r="1197" ht="12.75">
      <c r="A1197" s="7"/>
    </row>
    <row r="1198" ht="12.75">
      <c r="A1198" s="7"/>
    </row>
    <row r="1199" ht="12.75">
      <c r="A1199" s="7"/>
    </row>
    <row r="1200" ht="12.75">
      <c r="A1200" s="7"/>
    </row>
    <row r="1201" ht="12.75">
      <c r="A1201" s="7"/>
    </row>
    <row r="1202" ht="12.75">
      <c r="A1202" s="7"/>
    </row>
    <row r="1203" ht="12.75">
      <c r="A1203" s="7"/>
    </row>
    <row r="1204" ht="12.75">
      <c r="A1204" s="7"/>
    </row>
    <row r="1205" ht="12.75">
      <c r="A1205" s="7"/>
    </row>
    <row r="1206" ht="12.75">
      <c r="A1206" s="7"/>
    </row>
    <row r="1207" ht="12.75">
      <c r="A1207" s="7"/>
    </row>
    <row r="1208" ht="12.75">
      <c r="A1208" s="7"/>
    </row>
    <row r="1209" ht="12.75">
      <c r="A1209" s="7"/>
    </row>
    <row r="1210" ht="12.75">
      <c r="A1210" s="7"/>
    </row>
    <row r="1211" ht="12.75">
      <c r="A1211" s="7"/>
    </row>
    <row r="1212" ht="12.75">
      <c r="A1212" s="7"/>
    </row>
    <row r="1213" ht="12.75">
      <c r="A1213" s="7"/>
    </row>
    <row r="1214" ht="12.75">
      <c r="A1214" s="7"/>
    </row>
    <row r="1215" ht="12.75">
      <c r="A1215" s="7"/>
    </row>
    <row r="1216" ht="12.75">
      <c r="A1216" s="7"/>
    </row>
    <row r="1217" ht="12.75">
      <c r="A1217" s="7"/>
    </row>
    <row r="1218" ht="12.75">
      <c r="A1218" s="7"/>
    </row>
    <row r="1219" ht="12.75">
      <c r="A1219" s="7"/>
    </row>
    <row r="1220" ht="12.75">
      <c r="A1220" s="7"/>
    </row>
    <row r="1221" ht="12.75">
      <c r="A1221" s="7"/>
    </row>
    <row r="1222" ht="12.75">
      <c r="A1222" s="7"/>
    </row>
    <row r="1223" ht="12.75">
      <c r="A1223" s="7"/>
    </row>
    <row r="1224" ht="12.75">
      <c r="A1224" s="7"/>
    </row>
    <row r="1225" ht="12.75">
      <c r="A1225" s="7"/>
    </row>
    <row r="1226" ht="12.75">
      <c r="A1226" s="7"/>
    </row>
    <row r="1227" ht="12.75">
      <c r="A1227" s="7"/>
    </row>
    <row r="1228" ht="12.75">
      <c r="A1228" s="7"/>
    </row>
    <row r="1229" ht="12.75">
      <c r="A1229" s="7"/>
    </row>
    <row r="1230" ht="12.75">
      <c r="A1230" s="7"/>
    </row>
    <row r="1231" ht="12.75">
      <c r="A1231" s="7"/>
    </row>
    <row r="1232" ht="12.75">
      <c r="A1232" s="7"/>
    </row>
    <row r="1233" ht="12.75">
      <c r="A1233" s="7"/>
    </row>
    <row r="1234" ht="12.75">
      <c r="A1234" s="7"/>
    </row>
    <row r="1235" ht="12.75">
      <c r="A1235" s="7"/>
    </row>
    <row r="1236" ht="12.75">
      <c r="A1236" s="7"/>
    </row>
    <row r="1237" ht="12.75">
      <c r="A1237" s="7"/>
    </row>
    <row r="1238" ht="12.75">
      <c r="A1238" s="7"/>
    </row>
    <row r="1239" ht="12.75">
      <c r="A1239" s="7"/>
    </row>
    <row r="1240" ht="12.75">
      <c r="A1240" s="7"/>
    </row>
    <row r="1241" ht="12.75">
      <c r="A1241" s="7"/>
    </row>
    <row r="1242" ht="12.75">
      <c r="A1242" s="7"/>
    </row>
    <row r="1243" ht="12.75">
      <c r="A1243" s="7"/>
    </row>
    <row r="1244" ht="12.75">
      <c r="A1244" s="7"/>
    </row>
    <row r="1245" ht="12.75">
      <c r="A1245" s="7"/>
    </row>
    <row r="1246" ht="12.75">
      <c r="A1246" s="7"/>
    </row>
    <row r="1247" ht="12.75">
      <c r="A1247" s="7"/>
    </row>
    <row r="1248" ht="12.75">
      <c r="A1248" s="7"/>
    </row>
    <row r="1249" ht="12.75">
      <c r="A1249" s="7"/>
    </row>
    <row r="1250" ht="12.75">
      <c r="A1250" s="7"/>
    </row>
    <row r="1251" ht="12.75">
      <c r="A1251" s="7"/>
    </row>
    <row r="1252" ht="12.75">
      <c r="A1252" s="7"/>
    </row>
    <row r="1253" ht="12.75">
      <c r="A1253" s="7"/>
    </row>
    <row r="1254" ht="12.75">
      <c r="A1254" s="7"/>
    </row>
    <row r="1255" ht="12.75">
      <c r="A1255" s="7"/>
    </row>
    <row r="1256" ht="12.75">
      <c r="A1256" s="7"/>
    </row>
    <row r="1257" ht="12.75">
      <c r="A1257" s="7"/>
    </row>
    <row r="1258" ht="12.75">
      <c r="A1258" s="7"/>
    </row>
    <row r="1259" ht="12.75">
      <c r="A1259" s="7"/>
    </row>
    <row r="1260" ht="12.75">
      <c r="A1260" s="7"/>
    </row>
    <row r="1261" ht="12.75">
      <c r="A1261" s="7"/>
    </row>
    <row r="1262" ht="12.75">
      <c r="A1262" s="7"/>
    </row>
    <row r="1263" ht="12.75">
      <c r="A1263" s="7"/>
    </row>
    <row r="1264" ht="12.75">
      <c r="A1264" s="7"/>
    </row>
    <row r="1265" ht="12.75">
      <c r="A1265" s="7"/>
    </row>
    <row r="1266" ht="12.75">
      <c r="A1266" s="7"/>
    </row>
    <row r="1267" ht="12.75">
      <c r="A1267" s="7"/>
    </row>
    <row r="1268" ht="12.75">
      <c r="A1268" s="7"/>
    </row>
    <row r="1269" ht="12.75">
      <c r="A1269" s="7"/>
    </row>
    <row r="1270" ht="12.75">
      <c r="A1270" s="7"/>
    </row>
    <row r="1271" ht="12.75">
      <c r="A1271" s="7"/>
    </row>
    <row r="1272" ht="12.75">
      <c r="A1272" s="7"/>
    </row>
    <row r="1273" ht="12.75">
      <c r="A1273" s="7"/>
    </row>
    <row r="1274" ht="12.75">
      <c r="A1274" s="7"/>
    </row>
    <row r="1275" ht="12.75">
      <c r="A1275" s="7"/>
    </row>
    <row r="1276" ht="12.75">
      <c r="A1276" s="7"/>
    </row>
    <row r="1277" ht="12.75">
      <c r="A1277" s="7"/>
    </row>
    <row r="1278" ht="12.75">
      <c r="A1278" s="7"/>
    </row>
    <row r="1279" ht="12.75">
      <c r="A1279" s="7"/>
    </row>
    <row r="1280" ht="12.75">
      <c r="A1280" s="7"/>
    </row>
    <row r="1281" ht="12.75">
      <c r="A1281" s="7"/>
    </row>
    <row r="1282" ht="12.75">
      <c r="A1282" s="7"/>
    </row>
    <row r="1283" ht="12.75">
      <c r="A1283" s="7"/>
    </row>
    <row r="1284" ht="12.75">
      <c r="A1284" s="7"/>
    </row>
    <row r="1285" ht="12.75">
      <c r="A1285" s="7"/>
    </row>
    <row r="1286" ht="12.75">
      <c r="A1286" s="7"/>
    </row>
    <row r="1287" ht="12.75">
      <c r="A1287" s="7"/>
    </row>
    <row r="1288" ht="12.75">
      <c r="A1288" s="7"/>
    </row>
    <row r="1289" ht="12.75">
      <c r="A1289" s="7"/>
    </row>
    <row r="1290" ht="12.75">
      <c r="A1290" s="7"/>
    </row>
    <row r="1291" ht="12.75">
      <c r="A1291" s="7"/>
    </row>
    <row r="1292" ht="12.75">
      <c r="A1292" s="7"/>
    </row>
    <row r="1293" ht="12.75">
      <c r="A1293" s="7"/>
    </row>
    <row r="1294" ht="12.75">
      <c r="A1294" s="7"/>
    </row>
    <row r="1295" ht="12.75">
      <c r="A1295" s="7"/>
    </row>
    <row r="1296" ht="12.75">
      <c r="A1296" s="7"/>
    </row>
    <row r="1297" ht="12.75">
      <c r="A1297" s="7"/>
    </row>
    <row r="1298" ht="12.75">
      <c r="A1298" s="7"/>
    </row>
    <row r="1299" ht="12.75">
      <c r="A1299" s="7"/>
    </row>
    <row r="1300" ht="12.75">
      <c r="A1300" s="7"/>
    </row>
    <row r="1301" ht="12.75">
      <c r="A1301" s="7"/>
    </row>
    <row r="1302" ht="12.75">
      <c r="A1302" s="7"/>
    </row>
    <row r="1303" ht="12.75">
      <c r="A1303" s="7"/>
    </row>
    <row r="1304" ht="12.75">
      <c r="A1304" s="7"/>
    </row>
    <row r="1305" ht="12.75">
      <c r="A1305" s="7"/>
    </row>
    <row r="1306" ht="12.75">
      <c r="A1306" s="7"/>
    </row>
    <row r="1307" ht="12.75">
      <c r="A1307" s="7"/>
    </row>
    <row r="1308" ht="12.75">
      <c r="A1308" s="7"/>
    </row>
    <row r="1309" ht="12.75">
      <c r="A1309" s="7"/>
    </row>
    <row r="1310" ht="12.75">
      <c r="A1310" s="7"/>
    </row>
    <row r="1311" ht="12.75">
      <c r="A1311" s="7"/>
    </row>
    <row r="1312" ht="12.75">
      <c r="A1312" s="7"/>
    </row>
    <row r="1313" ht="12.75">
      <c r="A1313" s="7"/>
    </row>
    <row r="1314" ht="12.75">
      <c r="A1314" s="7"/>
    </row>
    <row r="1315" ht="12.75">
      <c r="A1315" s="7"/>
    </row>
    <row r="1316" ht="12.75">
      <c r="A1316" s="7"/>
    </row>
    <row r="1317" ht="12.75">
      <c r="A1317" s="7"/>
    </row>
    <row r="1318" ht="12.75">
      <c r="A1318" s="7"/>
    </row>
    <row r="1319" ht="12.75">
      <c r="A1319" s="7"/>
    </row>
    <row r="1320" ht="12.75">
      <c r="A1320" s="7"/>
    </row>
    <row r="1321" ht="12.75">
      <c r="A1321" s="7"/>
    </row>
    <row r="1322" ht="12.75">
      <c r="A1322" s="7"/>
    </row>
    <row r="1323" ht="12.75">
      <c r="A1323" s="7"/>
    </row>
    <row r="1324" ht="12.75">
      <c r="A1324" s="7"/>
    </row>
    <row r="1325" ht="12.75">
      <c r="A1325" s="7"/>
    </row>
    <row r="1326" ht="12.75">
      <c r="A1326" s="7"/>
    </row>
    <row r="1327" ht="12.75">
      <c r="A1327" s="7"/>
    </row>
    <row r="1328" ht="12.75">
      <c r="A1328" s="7"/>
    </row>
    <row r="1329" ht="12.75">
      <c r="A1329" s="7"/>
    </row>
    <row r="1330" ht="12.75">
      <c r="A1330" s="7"/>
    </row>
    <row r="1331" ht="12.75">
      <c r="A1331" s="7"/>
    </row>
    <row r="1332" ht="12.75">
      <c r="A1332" s="7"/>
    </row>
    <row r="1333" ht="12.75">
      <c r="A1333" s="7"/>
    </row>
    <row r="1334" ht="12.75">
      <c r="A1334" s="7"/>
    </row>
    <row r="1335" ht="12.75">
      <c r="A1335" s="7"/>
    </row>
    <row r="1336" ht="12.75">
      <c r="A1336" s="7"/>
    </row>
    <row r="1337" ht="12.75">
      <c r="A1337" s="7"/>
    </row>
    <row r="1338" ht="12.75">
      <c r="A1338" s="7"/>
    </row>
    <row r="1339" ht="12.75">
      <c r="A1339" s="7"/>
    </row>
    <row r="1340" ht="12.75">
      <c r="A1340" s="7"/>
    </row>
    <row r="1341" ht="12.75">
      <c r="A1341" s="7"/>
    </row>
    <row r="1342" ht="12.75">
      <c r="A1342" s="7"/>
    </row>
    <row r="1343" ht="12.75">
      <c r="A1343" s="7"/>
    </row>
    <row r="1344" ht="12.75">
      <c r="A1344" s="7"/>
    </row>
    <row r="1345" ht="12.75">
      <c r="A1345" s="7"/>
    </row>
    <row r="1346" ht="12.75">
      <c r="A1346" s="7"/>
    </row>
    <row r="1347" ht="12.75">
      <c r="A1347" s="7"/>
    </row>
    <row r="1348" ht="12.75">
      <c r="A1348" s="7"/>
    </row>
    <row r="1349" ht="12.75">
      <c r="A1349" s="7"/>
    </row>
    <row r="1350" ht="12.75">
      <c r="A1350" s="7"/>
    </row>
    <row r="1351" ht="12.75">
      <c r="A1351" s="7"/>
    </row>
    <row r="1352" ht="12.75">
      <c r="A1352" s="7"/>
    </row>
    <row r="1353" ht="12.75">
      <c r="A1353" s="7"/>
    </row>
    <row r="1354" ht="12.75">
      <c r="A1354" s="7"/>
    </row>
    <row r="1355" ht="12.75">
      <c r="A1355" s="7"/>
    </row>
    <row r="1356" ht="12.75">
      <c r="A1356" s="7"/>
    </row>
    <row r="1357" ht="12.75">
      <c r="A1357" s="7"/>
    </row>
    <row r="1358" ht="12.75">
      <c r="A1358" s="7"/>
    </row>
    <row r="1359" ht="12.75">
      <c r="A1359" s="7"/>
    </row>
    <row r="1360" ht="12.75">
      <c r="A1360" s="7"/>
    </row>
    <row r="1361" ht="12.75">
      <c r="A1361" s="7"/>
    </row>
    <row r="1362" ht="12.75">
      <c r="A1362" s="7"/>
    </row>
    <row r="1363" ht="12.75">
      <c r="A1363" s="7"/>
    </row>
    <row r="1364" ht="12.75">
      <c r="A1364" s="7"/>
    </row>
    <row r="1365" ht="12.75">
      <c r="A1365" s="7"/>
    </row>
    <row r="1366" ht="12.75">
      <c r="A1366" s="7"/>
    </row>
    <row r="1367" ht="12.75">
      <c r="A1367" s="7"/>
    </row>
    <row r="1368" ht="12.75">
      <c r="A1368" s="7"/>
    </row>
    <row r="1369" ht="12.75">
      <c r="A1369" s="7"/>
    </row>
    <row r="1370" ht="12.75">
      <c r="A1370" s="7"/>
    </row>
    <row r="1371" ht="12.75">
      <c r="A1371" s="7"/>
    </row>
    <row r="1372" ht="12.75">
      <c r="A1372" s="7"/>
    </row>
    <row r="1373" ht="12.75">
      <c r="A1373" s="7"/>
    </row>
    <row r="1374" ht="12.75">
      <c r="A1374" s="7"/>
    </row>
    <row r="1375" ht="12.75">
      <c r="A1375" s="7"/>
    </row>
    <row r="1376" ht="12.75">
      <c r="A1376" s="7"/>
    </row>
    <row r="1377" ht="12.75">
      <c r="A1377" s="7"/>
    </row>
    <row r="1378" ht="12.75">
      <c r="A1378" s="7"/>
    </row>
    <row r="1379" ht="12.75">
      <c r="A1379" s="7"/>
    </row>
    <row r="1380" ht="12.75">
      <c r="A1380" s="7"/>
    </row>
    <row r="1381" ht="12.75">
      <c r="A1381" s="7"/>
    </row>
    <row r="1382" ht="12.75">
      <c r="A1382" s="7"/>
    </row>
    <row r="1383" ht="12.75">
      <c r="A1383" s="7"/>
    </row>
    <row r="1384" ht="12.75">
      <c r="A1384" s="7"/>
    </row>
    <row r="1385" ht="12.75">
      <c r="A1385" s="7"/>
    </row>
    <row r="1386" ht="12.75">
      <c r="A1386" s="7"/>
    </row>
    <row r="1387" ht="12.75">
      <c r="A1387" s="7"/>
    </row>
    <row r="1388" ht="12.75">
      <c r="A1388" s="7"/>
    </row>
    <row r="1389" ht="12.75">
      <c r="A1389" s="7"/>
    </row>
    <row r="1390" ht="12.75">
      <c r="A1390" s="7"/>
    </row>
    <row r="1391" ht="12.75">
      <c r="A1391" s="7"/>
    </row>
    <row r="1392" ht="12.75">
      <c r="A1392" s="7"/>
    </row>
    <row r="1393" ht="12.75">
      <c r="A1393" s="7"/>
    </row>
    <row r="1394" ht="12.75">
      <c r="A1394" s="7"/>
    </row>
    <row r="1395" ht="12.75">
      <c r="A1395" s="7"/>
    </row>
    <row r="1396" ht="12.75">
      <c r="A1396" s="7"/>
    </row>
    <row r="1397" ht="12.75">
      <c r="A1397" s="7"/>
    </row>
    <row r="1398" ht="12.75">
      <c r="A1398" s="7"/>
    </row>
    <row r="1399" ht="12.75">
      <c r="A1399" s="7"/>
    </row>
    <row r="1400" ht="12.75">
      <c r="A1400" s="7"/>
    </row>
    <row r="1401" ht="12.75">
      <c r="A1401" s="7"/>
    </row>
    <row r="1402" ht="12.75">
      <c r="A1402" s="7"/>
    </row>
    <row r="1403" ht="12.75">
      <c r="A1403" s="7"/>
    </row>
    <row r="1404" ht="12.75">
      <c r="A1404" s="7"/>
    </row>
    <row r="1405" ht="12.75">
      <c r="A1405" s="7"/>
    </row>
    <row r="1406" ht="12.75">
      <c r="A1406" s="7"/>
    </row>
    <row r="1407" ht="12.75">
      <c r="A1407" s="7"/>
    </row>
    <row r="1408" ht="12.75">
      <c r="A1408" s="7"/>
    </row>
    <row r="1409" ht="12.75">
      <c r="A1409" s="7"/>
    </row>
    <row r="1410" ht="12.75">
      <c r="A1410" s="7"/>
    </row>
    <row r="1411" ht="12.75">
      <c r="A1411" s="7"/>
    </row>
    <row r="1412" ht="12.75">
      <c r="A1412" s="7"/>
    </row>
    <row r="1413" ht="12.75">
      <c r="A1413" s="7"/>
    </row>
    <row r="1414" ht="12.75">
      <c r="A1414" s="7"/>
    </row>
    <row r="1415" ht="12.75">
      <c r="A1415" s="7"/>
    </row>
    <row r="1416" ht="12.75">
      <c r="A1416" s="7"/>
    </row>
    <row r="1417" ht="12.75">
      <c r="A1417" s="7"/>
    </row>
    <row r="1418" ht="12.75">
      <c r="A1418" s="7"/>
    </row>
    <row r="1419" ht="12.75">
      <c r="A1419" s="7"/>
    </row>
    <row r="1420" ht="12.75">
      <c r="A1420" s="7"/>
    </row>
    <row r="1421" ht="12.75">
      <c r="A1421" s="7"/>
    </row>
    <row r="1422" ht="12.75">
      <c r="A1422" s="7"/>
    </row>
    <row r="1423" ht="12.75">
      <c r="A1423" s="7"/>
    </row>
    <row r="1424" ht="12.75">
      <c r="A1424" s="7"/>
    </row>
    <row r="1425" ht="12.75">
      <c r="A1425" s="7"/>
    </row>
    <row r="1426" ht="12.75">
      <c r="A1426" s="7"/>
    </row>
    <row r="1427" ht="12.75">
      <c r="A1427" s="7"/>
    </row>
    <row r="1428" ht="12.75">
      <c r="A1428" s="7"/>
    </row>
    <row r="1429" ht="12.75">
      <c r="A1429" s="7"/>
    </row>
    <row r="1430" ht="12.75">
      <c r="A1430" s="7"/>
    </row>
    <row r="1431" ht="12.75">
      <c r="A1431" s="7"/>
    </row>
    <row r="1432" ht="12.75">
      <c r="A1432" s="7"/>
    </row>
    <row r="1433" ht="12.75">
      <c r="A1433" s="7"/>
    </row>
    <row r="1434" ht="12.75">
      <c r="A1434" s="7"/>
    </row>
    <row r="1435" ht="12.75">
      <c r="A1435" s="7"/>
    </row>
    <row r="1436" ht="12.75">
      <c r="A1436" s="7"/>
    </row>
    <row r="1437" ht="12.75">
      <c r="A1437" s="7"/>
    </row>
    <row r="1438" ht="12.75">
      <c r="A1438" s="7"/>
    </row>
    <row r="1439" ht="12.75">
      <c r="A1439" s="7"/>
    </row>
    <row r="1440" ht="12.75">
      <c r="A1440" s="7"/>
    </row>
    <row r="1441" ht="12.75">
      <c r="A1441" s="7"/>
    </row>
    <row r="1442" ht="12.75">
      <c r="A1442" s="7"/>
    </row>
    <row r="1443" ht="12.75">
      <c r="A1443" s="7"/>
    </row>
    <row r="1444" ht="12.75">
      <c r="A1444" s="7"/>
    </row>
    <row r="1445" ht="12.75">
      <c r="A1445" s="7"/>
    </row>
    <row r="1446" ht="12.75">
      <c r="A1446" s="7"/>
    </row>
    <row r="1447" ht="12.75">
      <c r="A1447" s="7"/>
    </row>
    <row r="1448" ht="12.75">
      <c r="A1448" s="7"/>
    </row>
    <row r="1449" ht="12.75">
      <c r="A1449" s="7"/>
    </row>
    <row r="1450" ht="12.75">
      <c r="A1450" s="7"/>
    </row>
    <row r="1451" ht="12.75">
      <c r="A1451" s="7"/>
    </row>
    <row r="1452" ht="12.75">
      <c r="A1452" s="7"/>
    </row>
    <row r="1453" ht="12.75">
      <c r="A1453" s="7"/>
    </row>
    <row r="1454" ht="12.75">
      <c r="A1454" s="7"/>
    </row>
    <row r="1455" ht="12.75">
      <c r="A1455" s="7"/>
    </row>
    <row r="1456" ht="12.75">
      <c r="A1456" s="7"/>
    </row>
    <row r="1457" ht="12.75">
      <c r="A1457" s="7"/>
    </row>
    <row r="1458" ht="12.75">
      <c r="A1458" s="7"/>
    </row>
    <row r="1459" ht="12.75">
      <c r="A1459" s="7"/>
    </row>
    <row r="1460" ht="12.75">
      <c r="A1460" s="7"/>
    </row>
    <row r="1461" ht="12.75">
      <c r="A1461" s="7"/>
    </row>
    <row r="1462" ht="12.75">
      <c r="A1462" s="7"/>
    </row>
    <row r="1463" ht="12.75">
      <c r="A1463" s="7"/>
    </row>
    <row r="1464" ht="12.75">
      <c r="A1464" s="7"/>
    </row>
    <row r="1465" ht="12.75">
      <c r="A1465" s="7"/>
    </row>
    <row r="1466" ht="12.75">
      <c r="A1466" s="7"/>
    </row>
    <row r="1467" ht="12.75">
      <c r="A1467" s="7"/>
    </row>
    <row r="1468" ht="12.75">
      <c r="A1468" s="7"/>
    </row>
    <row r="1469" ht="12.75">
      <c r="A1469" s="7"/>
    </row>
    <row r="1470" ht="12.75">
      <c r="A1470" s="7"/>
    </row>
    <row r="1471" ht="12.75">
      <c r="A1471" s="7"/>
    </row>
    <row r="1472" ht="12.75">
      <c r="A1472" s="7"/>
    </row>
    <row r="1473" ht="12.75">
      <c r="A1473" s="7"/>
    </row>
    <row r="1474" ht="12.75">
      <c r="A1474" s="7"/>
    </row>
    <row r="1475" ht="12.75">
      <c r="A1475" s="7"/>
    </row>
    <row r="1476" ht="12.75">
      <c r="A1476" s="7"/>
    </row>
    <row r="1477" ht="12.75">
      <c r="A1477" s="7"/>
    </row>
    <row r="1478" ht="12.75">
      <c r="A1478" s="7"/>
    </row>
    <row r="1479" ht="12.75">
      <c r="A1479" s="7"/>
    </row>
    <row r="1480" ht="12.75">
      <c r="A1480" s="7"/>
    </row>
    <row r="1481" ht="12.75">
      <c r="A1481" s="7"/>
    </row>
    <row r="1482" ht="12.75">
      <c r="A1482" s="7"/>
    </row>
    <row r="1483" ht="12.75">
      <c r="A1483" s="7"/>
    </row>
    <row r="1484" ht="12.75">
      <c r="A1484" s="7"/>
    </row>
    <row r="1485" ht="12.75">
      <c r="A1485" s="7"/>
    </row>
    <row r="1486" ht="12.75">
      <c r="A1486" s="7"/>
    </row>
    <row r="1487" ht="12.75">
      <c r="A1487" s="7"/>
    </row>
    <row r="1488" ht="12.75">
      <c r="A1488" s="7"/>
    </row>
    <row r="1489" ht="12.75">
      <c r="A1489" s="7"/>
    </row>
    <row r="1490" ht="12.75">
      <c r="A1490" s="7"/>
    </row>
    <row r="1491" ht="12.75">
      <c r="A1491" s="7"/>
    </row>
    <row r="1492" ht="12.75">
      <c r="A1492" s="7"/>
    </row>
    <row r="1493" ht="12.75">
      <c r="A1493" s="7"/>
    </row>
    <row r="1494" ht="12.75">
      <c r="A1494" s="7"/>
    </row>
    <row r="1495" ht="12.75">
      <c r="A1495" s="7"/>
    </row>
    <row r="1496" ht="12.75">
      <c r="A1496" s="7"/>
    </row>
    <row r="1497" ht="12.75">
      <c r="A1497" s="7"/>
    </row>
    <row r="1498" ht="12.75">
      <c r="A1498" s="7"/>
    </row>
    <row r="1499" ht="12.75">
      <c r="A1499" s="7"/>
    </row>
    <row r="1500" ht="12.75">
      <c r="A1500" s="7"/>
    </row>
    <row r="1501" ht="12.75">
      <c r="A1501" s="7"/>
    </row>
    <row r="1502" ht="12.75">
      <c r="A1502" s="7"/>
    </row>
    <row r="1503" ht="12.75">
      <c r="A1503" s="7"/>
    </row>
    <row r="1504" ht="12.75">
      <c r="A1504" s="7"/>
    </row>
    <row r="1505" ht="12.75">
      <c r="A1505" s="7"/>
    </row>
    <row r="1506" ht="12.75">
      <c r="A1506" s="7"/>
    </row>
    <row r="1507" ht="12.75">
      <c r="A1507" s="7"/>
    </row>
    <row r="1508" ht="12.75">
      <c r="A1508" s="7"/>
    </row>
    <row r="1509" ht="12.75">
      <c r="A1509" s="7"/>
    </row>
    <row r="1510" ht="12.75">
      <c r="A1510" s="7"/>
    </row>
    <row r="1511" ht="12.75">
      <c r="A1511" s="7"/>
    </row>
    <row r="1512" ht="12.75">
      <c r="A1512" s="7"/>
    </row>
    <row r="1513" ht="12.75">
      <c r="A1513" s="7"/>
    </row>
    <row r="1514" ht="12.75">
      <c r="A1514" s="7"/>
    </row>
    <row r="1515" ht="12.75">
      <c r="A1515" s="7"/>
    </row>
    <row r="1516" ht="12.75">
      <c r="A1516" s="7"/>
    </row>
    <row r="1517" ht="12.75">
      <c r="A1517" s="7"/>
    </row>
    <row r="1518" ht="12.75">
      <c r="A1518" s="7"/>
    </row>
    <row r="1519" ht="12.75">
      <c r="A1519" s="7"/>
    </row>
    <row r="1520" ht="12.75">
      <c r="A1520" s="7"/>
    </row>
    <row r="1521" ht="12.75">
      <c r="A1521" s="7"/>
    </row>
    <row r="1522" ht="12.75">
      <c r="A1522" s="7"/>
    </row>
    <row r="1523" ht="12.75">
      <c r="A1523" s="7"/>
    </row>
    <row r="1524" ht="12.75">
      <c r="A1524" s="7"/>
    </row>
    <row r="1525" ht="12.75">
      <c r="A1525" s="7"/>
    </row>
    <row r="1526" ht="12.75">
      <c r="A1526" s="7"/>
    </row>
    <row r="1527" ht="12.75">
      <c r="A1527" s="7"/>
    </row>
    <row r="1528" ht="12.75">
      <c r="A1528" s="7"/>
    </row>
    <row r="1529" ht="12.75">
      <c r="A1529" s="7"/>
    </row>
    <row r="1530" ht="12.75">
      <c r="A1530" s="7"/>
    </row>
    <row r="1531" ht="12.75">
      <c r="A1531" s="7"/>
    </row>
    <row r="1532" ht="12.75">
      <c r="A1532" s="7"/>
    </row>
    <row r="1533" ht="12.75">
      <c r="A1533" s="7"/>
    </row>
    <row r="1534" ht="12.75">
      <c r="A1534" s="7"/>
    </row>
    <row r="1535" ht="12.75">
      <c r="A1535" s="7"/>
    </row>
    <row r="1536" ht="12.75">
      <c r="A1536" s="7"/>
    </row>
    <row r="1537" ht="12.75">
      <c r="A1537" s="7"/>
    </row>
    <row r="1538" ht="12.75">
      <c r="A1538" s="7"/>
    </row>
    <row r="1539" ht="12.75">
      <c r="A1539" s="7"/>
    </row>
    <row r="1540" ht="12.75">
      <c r="A1540" s="7"/>
    </row>
    <row r="1541" ht="12.75">
      <c r="A1541" s="7"/>
    </row>
    <row r="1542" ht="12.75">
      <c r="A1542" s="7"/>
    </row>
    <row r="1543" ht="12.75">
      <c r="A1543" s="7"/>
    </row>
    <row r="1544" ht="12.75">
      <c r="A1544" s="7"/>
    </row>
    <row r="1545" ht="12.75">
      <c r="A1545" s="7"/>
    </row>
    <row r="1546" ht="12.75">
      <c r="A1546" s="7"/>
    </row>
    <row r="1547" ht="12.75">
      <c r="A1547" s="7"/>
    </row>
    <row r="1548" ht="12.75">
      <c r="A1548" s="7"/>
    </row>
    <row r="1549" ht="12.75">
      <c r="A1549" s="7"/>
    </row>
    <row r="1550" ht="12.75">
      <c r="A1550" s="7"/>
    </row>
    <row r="1551" ht="12.75">
      <c r="A1551" s="7"/>
    </row>
    <row r="1552" ht="12.75">
      <c r="A1552" s="7"/>
    </row>
    <row r="1553" ht="12.75">
      <c r="A1553" s="7"/>
    </row>
    <row r="1554" ht="12.75">
      <c r="A1554" s="7"/>
    </row>
    <row r="1555" ht="12.75">
      <c r="A1555" s="7"/>
    </row>
    <row r="1556" ht="12.75">
      <c r="A1556" s="7"/>
    </row>
    <row r="1557" ht="12.75">
      <c r="A1557" s="7"/>
    </row>
    <row r="1558" ht="12.75">
      <c r="A1558" s="7"/>
    </row>
    <row r="1559" ht="12.75">
      <c r="A1559" s="7"/>
    </row>
    <row r="1560" ht="12.75">
      <c r="A1560" s="7"/>
    </row>
    <row r="1561" ht="12.75">
      <c r="A1561" s="7"/>
    </row>
    <row r="1562" ht="12.75">
      <c r="A1562" s="7"/>
    </row>
    <row r="1563" ht="12.75">
      <c r="A1563" s="7"/>
    </row>
    <row r="1564" ht="12.75">
      <c r="A1564" s="7"/>
    </row>
    <row r="1565" ht="12.75">
      <c r="A1565" s="7"/>
    </row>
    <row r="1566" ht="12.75">
      <c r="A1566" s="7"/>
    </row>
    <row r="1567" ht="12.75">
      <c r="A1567" s="7"/>
    </row>
    <row r="1568" ht="12.75">
      <c r="A1568" s="7"/>
    </row>
    <row r="1569" ht="12.75">
      <c r="A1569" s="7"/>
    </row>
    <row r="1570" ht="12.75">
      <c r="A1570" s="7"/>
    </row>
    <row r="1571" ht="12.75">
      <c r="A1571" s="7"/>
    </row>
    <row r="1572" ht="12.75">
      <c r="A1572" s="7"/>
    </row>
    <row r="1573" ht="12.75">
      <c r="A1573" s="7"/>
    </row>
    <row r="1574" ht="12.75">
      <c r="A1574" s="7"/>
    </row>
    <row r="1575" ht="12.75">
      <c r="A1575" s="7"/>
    </row>
    <row r="1576" ht="12.75">
      <c r="A1576" s="7"/>
    </row>
    <row r="1577" ht="12.75">
      <c r="A1577" s="7"/>
    </row>
    <row r="1578" ht="12.75">
      <c r="A1578" s="7"/>
    </row>
    <row r="1579" ht="12.75">
      <c r="A1579" s="7"/>
    </row>
    <row r="1580" ht="12.75">
      <c r="A1580" s="7"/>
    </row>
    <row r="1581" ht="12.75">
      <c r="A1581" s="7"/>
    </row>
    <row r="1582" ht="12.75">
      <c r="A1582" s="7"/>
    </row>
    <row r="1583" ht="12.75">
      <c r="A1583" s="7"/>
    </row>
    <row r="1584" ht="12.75">
      <c r="A1584" s="7"/>
    </row>
    <row r="1585" ht="12.75">
      <c r="A1585" s="7"/>
    </row>
    <row r="1586" ht="12.75">
      <c r="A1586" s="7"/>
    </row>
    <row r="1587" ht="12.75">
      <c r="A1587" s="7"/>
    </row>
    <row r="1588" ht="12.75">
      <c r="A1588" s="7"/>
    </row>
    <row r="1589" ht="12.75">
      <c r="A1589" s="7"/>
    </row>
    <row r="1590" ht="12.75">
      <c r="A1590" s="7"/>
    </row>
    <row r="1591" ht="12.75">
      <c r="A1591" s="7"/>
    </row>
    <row r="1592" ht="12.75">
      <c r="A1592" s="7"/>
    </row>
    <row r="1593" ht="12.75">
      <c r="A1593" s="7"/>
    </row>
    <row r="1594" ht="12.75">
      <c r="A1594" s="7"/>
    </row>
    <row r="1595" ht="12.75">
      <c r="A1595" s="7"/>
    </row>
    <row r="1596" ht="12.75">
      <c r="A1596" s="7"/>
    </row>
    <row r="1597" ht="12.75">
      <c r="A1597" s="7"/>
    </row>
    <row r="1598" ht="12.75">
      <c r="A1598" s="7"/>
    </row>
    <row r="1599" ht="12.75">
      <c r="A1599" s="7"/>
    </row>
    <row r="1600" ht="12.75">
      <c r="A1600" s="7"/>
    </row>
    <row r="1601" ht="12.75">
      <c r="A1601" s="7"/>
    </row>
    <row r="1602" ht="12.75">
      <c r="A1602" s="7"/>
    </row>
    <row r="1603" ht="12.75">
      <c r="A1603" s="7"/>
    </row>
    <row r="1604" ht="12.75">
      <c r="A1604" s="7"/>
    </row>
    <row r="1605" ht="12.75">
      <c r="A1605" s="7"/>
    </row>
    <row r="1606" ht="12.75">
      <c r="A1606" s="7"/>
    </row>
    <row r="1607" ht="12.75">
      <c r="A1607" s="7"/>
    </row>
    <row r="1608" ht="12.75">
      <c r="A1608" s="7"/>
    </row>
    <row r="1609" ht="12.75">
      <c r="A1609" s="7"/>
    </row>
    <row r="1610" ht="12.75">
      <c r="A1610" s="7"/>
    </row>
    <row r="1611" ht="12.75">
      <c r="A1611" s="7"/>
    </row>
    <row r="1612" ht="12.75">
      <c r="A1612" s="7"/>
    </row>
    <row r="1613" ht="12.75">
      <c r="A1613" s="7"/>
    </row>
    <row r="1614" ht="12.75">
      <c r="A1614" s="7"/>
    </row>
    <row r="1615" ht="12.75">
      <c r="A1615" s="7"/>
    </row>
    <row r="1616" ht="12.75">
      <c r="A1616" s="7"/>
    </row>
    <row r="1617" ht="12.75">
      <c r="A1617" s="7"/>
    </row>
    <row r="1618" ht="12.75">
      <c r="A1618" s="7"/>
    </row>
    <row r="1619" ht="12.75">
      <c r="A1619" s="7"/>
    </row>
    <row r="1620" ht="12.75">
      <c r="A1620" s="7"/>
    </row>
    <row r="1621" ht="12.75">
      <c r="A1621" s="7"/>
    </row>
    <row r="1622" ht="12.75">
      <c r="A1622" s="7"/>
    </row>
    <row r="1623" ht="12.75">
      <c r="A1623" s="7"/>
    </row>
    <row r="1624" ht="12.75">
      <c r="A1624" s="7"/>
    </row>
    <row r="1625" ht="12.75">
      <c r="A1625" s="7"/>
    </row>
    <row r="1626" ht="12.75">
      <c r="A1626" s="7"/>
    </row>
    <row r="1627" ht="12.75">
      <c r="A1627" s="7"/>
    </row>
    <row r="1628" ht="12.75">
      <c r="A1628" s="7"/>
    </row>
    <row r="1629" ht="12.75">
      <c r="A1629" s="7"/>
    </row>
    <row r="1630" ht="12.75">
      <c r="A1630" s="7"/>
    </row>
    <row r="1631" ht="12.75">
      <c r="A1631" s="7"/>
    </row>
    <row r="1632" ht="12.75">
      <c r="A1632" s="7"/>
    </row>
    <row r="1633" ht="12.75">
      <c r="A1633" s="7"/>
    </row>
    <row r="1634" ht="12.75">
      <c r="A1634" s="7"/>
    </row>
    <row r="1635" ht="12.75">
      <c r="A1635" s="7"/>
    </row>
    <row r="1636" ht="12.75">
      <c r="A1636" s="7"/>
    </row>
    <row r="1637" ht="12.75">
      <c r="A1637" s="7"/>
    </row>
    <row r="1638" ht="12.75">
      <c r="A1638" s="7"/>
    </row>
    <row r="1639" ht="12.75">
      <c r="A1639" s="7"/>
    </row>
    <row r="1640" ht="12.75">
      <c r="A1640" s="7"/>
    </row>
    <row r="1641" ht="12.75">
      <c r="A1641" s="7"/>
    </row>
    <row r="1642" ht="12.75">
      <c r="A1642" s="7"/>
    </row>
    <row r="1643" ht="12.75">
      <c r="A1643" s="7"/>
    </row>
    <row r="1644" ht="12.75">
      <c r="A1644" s="7"/>
    </row>
    <row r="1645" ht="12.75">
      <c r="A1645" s="7"/>
    </row>
    <row r="1646" ht="12.75">
      <c r="A1646" s="7"/>
    </row>
    <row r="1647" ht="12.75">
      <c r="A1647" s="7"/>
    </row>
    <row r="1648" ht="12.75">
      <c r="A1648" s="7"/>
    </row>
    <row r="1649" ht="12.75">
      <c r="A1649" s="7"/>
    </row>
    <row r="1650" ht="12.75">
      <c r="A1650" s="7"/>
    </row>
    <row r="1651" ht="12.75">
      <c r="A1651" s="7"/>
    </row>
    <row r="1652" ht="12.75">
      <c r="A1652" s="7"/>
    </row>
    <row r="1653" ht="12.75">
      <c r="A1653" s="7"/>
    </row>
    <row r="1654" ht="12.75">
      <c r="A1654" s="7"/>
    </row>
    <row r="1655" ht="12.75">
      <c r="A1655" s="7"/>
    </row>
    <row r="1656" ht="12.75">
      <c r="A1656" s="7"/>
    </row>
    <row r="1657" ht="12.75">
      <c r="A1657" s="7"/>
    </row>
    <row r="1658" ht="12.75">
      <c r="A1658" s="7"/>
    </row>
    <row r="1659" ht="12.75">
      <c r="A1659" s="7"/>
    </row>
    <row r="1660" ht="12.75">
      <c r="A1660" s="7"/>
    </row>
    <row r="1661" ht="12.75">
      <c r="A1661" s="7"/>
    </row>
    <row r="1662" ht="12.75">
      <c r="A1662" s="7"/>
    </row>
    <row r="1663" ht="12.75">
      <c r="A1663" s="7"/>
    </row>
    <row r="1664" ht="12.75">
      <c r="A1664" s="7"/>
    </row>
    <row r="1665" ht="12.75">
      <c r="A1665" s="7"/>
    </row>
    <row r="1666" ht="12.75">
      <c r="A1666" s="7"/>
    </row>
    <row r="1667" ht="12.75">
      <c r="A1667" s="7"/>
    </row>
    <row r="1668" ht="12.75">
      <c r="A1668" s="7"/>
    </row>
    <row r="1669" ht="12.75">
      <c r="A1669" s="7"/>
    </row>
    <row r="1670" ht="12.75">
      <c r="A1670" s="7"/>
    </row>
    <row r="1671" ht="12.75">
      <c r="A1671" s="7"/>
    </row>
    <row r="1672" ht="12.75">
      <c r="A1672" s="7"/>
    </row>
    <row r="1673" ht="12.75">
      <c r="A1673" s="7"/>
    </row>
    <row r="1674" ht="12.75">
      <c r="A1674" s="7"/>
    </row>
    <row r="1675" ht="12.75">
      <c r="A1675" s="7"/>
    </row>
    <row r="1676" ht="12.75">
      <c r="A1676" s="7"/>
    </row>
    <row r="1677" ht="12.75">
      <c r="A1677" s="7"/>
    </row>
    <row r="1678" ht="12.75">
      <c r="A1678" s="7"/>
    </row>
    <row r="1679" ht="12.75">
      <c r="A1679" s="7"/>
    </row>
    <row r="1680" ht="12.75">
      <c r="A1680" s="7"/>
    </row>
    <row r="1681" ht="12.75">
      <c r="A1681" s="7"/>
    </row>
    <row r="1682" ht="12.75">
      <c r="A1682" s="7"/>
    </row>
    <row r="1683" ht="12.75">
      <c r="A1683" s="7"/>
    </row>
    <row r="1684" ht="12.75">
      <c r="A1684" s="7"/>
    </row>
    <row r="1685" ht="12.75">
      <c r="A1685" s="7"/>
    </row>
    <row r="1686" ht="12.75">
      <c r="A1686" s="7"/>
    </row>
    <row r="1687" ht="12.75">
      <c r="A1687" s="7"/>
    </row>
    <row r="1688" ht="12.75">
      <c r="A1688" s="7"/>
    </row>
    <row r="1689" ht="12.75">
      <c r="A1689" s="7"/>
    </row>
    <row r="1690" ht="12.75">
      <c r="A1690" s="7"/>
    </row>
    <row r="1691" ht="12.75">
      <c r="A1691" s="7"/>
    </row>
    <row r="1692" ht="12.75">
      <c r="A1692" s="7"/>
    </row>
    <row r="1693" ht="12.75">
      <c r="A1693" s="7"/>
    </row>
    <row r="1694" ht="12.75">
      <c r="A1694" s="7"/>
    </row>
    <row r="1695" ht="12.75">
      <c r="A1695" s="7"/>
    </row>
    <row r="1696" ht="12.75">
      <c r="A1696" s="7"/>
    </row>
    <row r="1697" ht="12.75">
      <c r="A1697" s="7"/>
    </row>
    <row r="1698" ht="12.75">
      <c r="A1698" s="7"/>
    </row>
    <row r="1699" ht="12.75">
      <c r="A1699" s="7"/>
    </row>
    <row r="1700" ht="12.75">
      <c r="A1700" s="7"/>
    </row>
    <row r="1701" ht="12.75">
      <c r="A1701" s="7"/>
    </row>
    <row r="1702" ht="12.75">
      <c r="A1702" s="7"/>
    </row>
    <row r="1703" ht="12.75">
      <c r="A1703" s="7"/>
    </row>
    <row r="1704" ht="12.75">
      <c r="A1704" s="7"/>
    </row>
    <row r="1705" ht="12.75">
      <c r="A1705" s="7"/>
    </row>
    <row r="1706" ht="12.75">
      <c r="A1706" s="7"/>
    </row>
    <row r="1707" ht="12.75">
      <c r="A1707" s="7"/>
    </row>
    <row r="1708" ht="12.75">
      <c r="A1708" s="7"/>
    </row>
    <row r="1709" ht="12.75">
      <c r="A1709" s="7"/>
    </row>
    <row r="1710" ht="12.75">
      <c r="A1710" s="7"/>
    </row>
    <row r="1711" ht="12.75">
      <c r="A1711" s="7"/>
    </row>
    <row r="1712" ht="12.75">
      <c r="A1712" s="7"/>
    </row>
    <row r="1713" ht="12.75">
      <c r="A1713" s="7"/>
    </row>
    <row r="1714" ht="12.75">
      <c r="A1714" s="7"/>
    </row>
    <row r="1715" ht="12.75">
      <c r="A1715" s="7"/>
    </row>
    <row r="1716" ht="12.75">
      <c r="A1716" s="7"/>
    </row>
    <row r="1717" ht="12.75">
      <c r="A1717" s="7"/>
    </row>
    <row r="1718" ht="12.75">
      <c r="A1718" s="7"/>
    </row>
    <row r="1719" ht="12.75">
      <c r="A1719" s="7"/>
    </row>
    <row r="1720" ht="12.75">
      <c r="A1720" s="7"/>
    </row>
    <row r="1721" ht="12.75">
      <c r="A1721" s="7"/>
    </row>
    <row r="1722" ht="12.75">
      <c r="A1722" s="7"/>
    </row>
    <row r="1723" ht="12.75">
      <c r="A1723" s="7"/>
    </row>
    <row r="1724" ht="12.75">
      <c r="A1724" s="7"/>
    </row>
    <row r="1725" ht="12.75">
      <c r="A1725" s="7"/>
    </row>
    <row r="1726" ht="12.75">
      <c r="A1726" s="7"/>
    </row>
    <row r="1727" ht="12.75">
      <c r="A1727" s="7"/>
    </row>
    <row r="1728" ht="12.75">
      <c r="A1728" s="7"/>
    </row>
    <row r="1729" ht="12.75">
      <c r="A1729" s="7"/>
    </row>
    <row r="1730" ht="12.75">
      <c r="A1730" s="7"/>
    </row>
    <row r="1731" ht="12.75">
      <c r="A1731" s="7"/>
    </row>
    <row r="1732" ht="12.75">
      <c r="A1732" s="7"/>
    </row>
    <row r="1733" ht="12.75">
      <c r="A1733" s="7"/>
    </row>
    <row r="1734" ht="12.75">
      <c r="A1734" s="7"/>
    </row>
    <row r="1735" ht="12.75">
      <c r="A1735" s="7"/>
    </row>
    <row r="1736" ht="12.75">
      <c r="A1736" s="7"/>
    </row>
    <row r="1737" ht="12.75">
      <c r="A1737" s="7"/>
    </row>
    <row r="1738" ht="12.75">
      <c r="A1738" s="7"/>
    </row>
    <row r="1739" ht="12.75">
      <c r="A1739" s="7"/>
    </row>
    <row r="1740" ht="12.75">
      <c r="A1740" s="7"/>
    </row>
    <row r="1741" ht="12.75">
      <c r="A1741" s="7"/>
    </row>
    <row r="1742" ht="12.75">
      <c r="A1742" s="7"/>
    </row>
    <row r="1743" ht="12.75">
      <c r="A1743" s="7"/>
    </row>
    <row r="1744" ht="12.75">
      <c r="A1744" s="7"/>
    </row>
    <row r="1745" ht="12.75">
      <c r="A1745" s="7"/>
    </row>
    <row r="1746" ht="12.75">
      <c r="A1746" s="7"/>
    </row>
    <row r="1747" ht="12.75">
      <c r="A1747" s="7"/>
    </row>
    <row r="1748" ht="12.75">
      <c r="A1748" s="7"/>
    </row>
    <row r="1749" ht="12.75">
      <c r="A1749" s="7"/>
    </row>
    <row r="1750" ht="12.75">
      <c r="A1750" s="7"/>
    </row>
    <row r="1751" ht="12.75">
      <c r="A1751" s="7"/>
    </row>
    <row r="1752" ht="12.75">
      <c r="A1752" s="7"/>
    </row>
    <row r="1753" ht="12.75">
      <c r="A1753" s="7"/>
    </row>
    <row r="1754" ht="12.75">
      <c r="A1754" s="7"/>
    </row>
    <row r="1755" ht="12.75">
      <c r="A1755" s="7"/>
    </row>
    <row r="1756" ht="12.75">
      <c r="A1756" s="7"/>
    </row>
    <row r="1757" ht="12.75">
      <c r="A1757" s="7"/>
    </row>
    <row r="1758" ht="12.75">
      <c r="A1758" s="7"/>
    </row>
    <row r="1759" ht="12.75">
      <c r="A1759" s="7"/>
    </row>
    <row r="1760" ht="12.75">
      <c r="A1760" s="7"/>
    </row>
    <row r="1761" ht="12.75">
      <c r="A1761" s="7"/>
    </row>
    <row r="1762" ht="12.75">
      <c r="A1762" s="7"/>
    </row>
    <row r="1763" ht="12.75">
      <c r="A1763" s="7"/>
    </row>
    <row r="1764" ht="12.75">
      <c r="A1764" s="7"/>
    </row>
    <row r="1765" ht="12.75">
      <c r="A1765" s="7"/>
    </row>
    <row r="1766" ht="12.75">
      <c r="A1766" s="7"/>
    </row>
    <row r="1767" ht="12.75">
      <c r="A1767" s="7"/>
    </row>
    <row r="1768" ht="12.75">
      <c r="A1768" s="7"/>
    </row>
    <row r="1769" ht="12.75">
      <c r="A1769" s="7"/>
    </row>
    <row r="1770" ht="12.75">
      <c r="A1770" s="7"/>
    </row>
    <row r="1771" ht="12.75">
      <c r="A1771" s="7"/>
    </row>
    <row r="1772" ht="12.75">
      <c r="A1772" s="7"/>
    </row>
    <row r="1773" ht="12.75">
      <c r="A1773" s="7"/>
    </row>
    <row r="1774" ht="12.75">
      <c r="A1774" s="7"/>
    </row>
    <row r="1775" ht="12.75">
      <c r="A1775" s="7"/>
    </row>
    <row r="1776" ht="12.75">
      <c r="A1776" s="7"/>
    </row>
    <row r="1777" ht="12.75">
      <c r="A1777" s="7"/>
    </row>
    <row r="1778" ht="12.75">
      <c r="A1778" s="7"/>
    </row>
    <row r="1779" ht="12.75">
      <c r="A1779" s="7"/>
    </row>
    <row r="1780" ht="12.75">
      <c r="A1780" s="7"/>
    </row>
    <row r="1781" ht="12.75">
      <c r="A1781" s="7"/>
    </row>
    <row r="1782" ht="12.75">
      <c r="A1782" s="7"/>
    </row>
    <row r="1783" ht="12.75">
      <c r="A1783" s="7"/>
    </row>
    <row r="1784" ht="12.75">
      <c r="A1784" s="7"/>
    </row>
    <row r="1785" ht="12.75">
      <c r="A1785" s="7"/>
    </row>
    <row r="1786" ht="12.75">
      <c r="A1786" s="7"/>
    </row>
    <row r="1787" ht="12.75">
      <c r="A1787" s="7"/>
    </row>
    <row r="1788" ht="12.75">
      <c r="A1788" s="7"/>
    </row>
    <row r="1789" ht="12.75">
      <c r="A1789" s="7"/>
    </row>
    <row r="1790" ht="12.75">
      <c r="A1790" s="7"/>
    </row>
    <row r="1791" ht="12.75">
      <c r="A1791" s="7"/>
    </row>
    <row r="1792" ht="12.75">
      <c r="A1792" s="7"/>
    </row>
    <row r="1793" ht="12.75">
      <c r="A1793" s="7"/>
    </row>
    <row r="1794" ht="12.75">
      <c r="A1794" s="7"/>
    </row>
    <row r="1795" ht="12.75">
      <c r="A1795" s="7"/>
    </row>
    <row r="1796" ht="12.75">
      <c r="A1796" s="7"/>
    </row>
    <row r="1797" ht="12.75">
      <c r="A1797" s="7"/>
    </row>
    <row r="1798" ht="12.75">
      <c r="A1798" s="7"/>
    </row>
    <row r="1799" ht="12.75">
      <c r="A1799" s="7"/>
    </row>
    <row r="1800" ht="12.75">
      <c r="A1800" s="7"/>
    </row>
    <row r="1801" ht="12.75">
      <c r="A1801" s="7"/>
    </row>
    <row r="1802" ht="12.75">
      <c r="A1802" s="7"/>
    </row>
    <row r="1803" ht="12.75">
      <c r="A1803" s="7"/>
    </row>
    <row r="1804" ht="12.75">
      <c r="A1804" s="7"/>
    </row>
    <row r="1805" ht="12.75">
      <c r="A1805" s="7"/>
    </row>
    <row r="1806" ht="12.75">
      <c r="A1806" s="7"/>
    </row>
    <row r="1807" ht="12.75">
      <c r="A1807" s="7"/>
    </row>
    <row r="1808" ht="12.75">
      <c r="A1808" s="7"/>
    </row>
    <row r="1809" ht="12.75">
      <c r="A1809" s="7"/>
    </row>
    <row r="1810" ht="12.75">
      <c r="A1810" s="7"/>
    </row>
    <row r="1811" ht="12.75">
      <c r="A1811" s="7"/>
    </row>
    <row r="1812" ht="12.75">
      <c r="A1812" s="7"/>
    </row>
    <row r="1813" ht="12.75">
      <c r="A1813" s="7"/>
    </row>
    <row r="1814" ht="12.75">
      <c r="A1814" s="7"/>
    </row>
    <row r="1815" ht="12.75">
      <c r="A1815" s="7"/>
    </row>
    <row r="1816" ht="12.75">
      <c r="A1816" s="7"/>
    </row>
    <row r="1817" ht="12.75">
      <c r="A1817" s="7"/>
    </row>
    <row r="1818" ht="12.75">
      <c r="A1818" s="7"/>
    </row>
    <row r="1819" ht="12.75">
      <c r="A1819" s="7"/>
    </row>
    <row r="1820" ht="12.75">
      <c r="A1820" s="7"/>
    </row>
    <row r="1821" ht="12.75">
      <c r="A1821" s="7"/>
    </row>
    <row r="1822" ht="12.75">
      <c r="A1822" s="7"/>
    </row>
    <row r="1823" ht="12.75">
      <c r="A1823" s="7"/>
    </row>
    <row r="1824" ht="12.75">
      <c r="A1824" s="7"/>
    </row>
    <row r="1825" ht="12.75">
      <c r="A1825" s="7"/>
    </row>
    <row r="1826" ht="12.75">
      <c r="A1826" s="7"/>
    </row>
    <row r="1827" ht="12.75">
      <c r="A1827" s="7"/>
    </row>
    <row r="1828" ht="12.75">
      <c r="A1828" s="7"/>
    </row>
    <row r="1829" ht="12.75">
      <c r="A1829" s="7"/>
    </row>
    <row r="1830" ht="12.75">
      <c r="A1830" s="7"/>
    </row>
    <row r="1831" ht="12.75">
      <c r="A1831" s="7"/>
    </row>
    <row r="1832" ht="12.75">
      <c r="A1832" s="7"/>
    </row>
    <row r="1833" ht="12.75">
      <c r="A1833" s="7"/>
    </row>
    <row r="1834" ht="12.75">
      <c r="A1834" s="7"/>
    </row>
    <row r="1835" ht="12.75">
      <c r="A1835" s="7"/>
    </row>
    <row r="1836" ht="12.75">
      <c r="A1836" s="7"/>
    </row>
    <row r="1837" ht="12.75">
      <c r="A1837" s="7"/>
    </row>
    <row r="1838" ht="12.75">
      <c r="A1838" s="7"/>
    </row>
    <row r="1839" ht="12.75">
      <c r="A1839" s="7"/>
    </row>
    <row r="1840" ht="12.75">
      <c r="A1840" s="7"/>
    </row>
    <row r="1841" ht="12.75">
      <c r="A1841" s="7"/>
    </row>
    <row r="1842" ht="12.75">
      <c r="A1842" s="7"/>
    </row>
    <row r="1843" ht="12.75">
      <c r="A1843" s="7"/>
    </row>
    <row r="1844" ht="12.75">
      <c r="A1844" s="7"/>
    </row>
    <row r="1845" ht="12.75">
      <c r="A1845" s="7"/>
    </row>
    <row r="1846" ht="12.75">
      <c r="A1846" s="7"/>
    </row>
    <row r="1847" ht="12.75">
      <c r="A1847" s="7"/>
    </row>
    <row r="1848" ht="12.75">
      <c r="A1848" s="7"/>
    </row>
    <row r="1849" ht="12.75">
      <c r="A1849" s="7"/>
    </row>
    <row r="1850" ht="12.75">
      <c r="A1850" s="7"/>
    </row>
    <row r="1851" ht="12.75">
      <c r="A1851" s="7"/>
    </row>
    <row r="1852" ht="12.75">
      <c r="A1852" s="7"/>
    </row>
    <row r="1853" ht="12.75">
      <c r="A1853" s="7"/>
    </row>
    <row r="1854" ht="12.75">
      <c r="A1854" s="7"/>
    </row>
    <row r="1855" ht="12.75">
      <c r="A1855" s="7"/>
    </row>
    <row r="1856" ht="12.75">
      <c r="A1856" s="7"/>
    </row>
    <row r="1857" ht="12.75">
      <c r="A1857" s="7"/>
    </row>
    <row r="1858" ht="12.75">
      <c r="A1858" s="7"/>
    </row>
    <row r="1859" ht="12.75">
      <c r="A1859" s="7"/>
    </row>
    <row r="1860" ht="12.75">
      <c r="A1860" s="7"/>
    </row>
    <row r="1861" ht="12.75">
      <c r="A1861" s="7"/>
    </row>
    <row r="1862" ht="12.75">
      <c r="A1862" s="7"/>
    </row>
    <row r="1863" ht="12.75">
      <c r="A1863" s="7"/>
    </row>
    <row r="1864" ht="12.75">
      <c r="A1864" s="7"/>
    </row>
    <row r="1865" ht="12.75">
      <c r="A1865" s="7"/>
    </row>
    <row r="1866" ht="12.75">
      <c r="A1866" s="7"/>
    </row>
    <row r="1867" ht="12.75">
      <c r="A1867" s="7"/>
    </row>
    <row r="1868" ht="12.75">
      <c r="A1868" s="7"/>
    </row>
    <row r="1869" ht="12.75">
      <c r="A1869" s="7"/>
    </row>
    <row r="1870" ht="12.75">
      <c r="A1870" s="7"/>
    </row>
    <row r="1871" ht="12.75">
      <c r="A1871" s="7"/>
    </row>
    <row r="1872" ht="12.75">
      <c r="A1872" s="7"/>
    </row>
    <row r="1873" ht="12.75">
      <c r="A1873" s="7"/>
    </row>
    <row r="1874" ht="12.75">
      <c r="A1874" s="7"/>
    </row>
    <row r="1875" ht="12.75">
      <c r="A1875" s="7"/>
    </row>
    <row r="1876" ht="12.75">
      <c r="A1876" s="7"/>
    </row>
    <row r="1877" ht="12.75">
      <c r="A1877" s="7"/>
    </row>
    <row r="1878" ht="12.75">
      <c r="A1878" s="7"/>
    </row>
    <row r="1879" ht="12.75">
      <c r="A1879" s="7"/>
    </row>
    <row r="1880" ht="12.75">
      <c r="A1880" s="7"/>
    </row>
    <row r="1881" ht="12.75">
      <c r="A1881" s="7"/>
    </row>
    <row r="1882" ht="12.75">
      <c r="A1882" s="7"/>
    </row>
    <row r="1883" ht="12.75">
      <c r="A1883" s="7"/>
    </row>
    <row r="1884" ht="12.75">
      <c r="A1884" s="7"/>
    </row>
    <row r="1885" ht="12.75">
      <c r="A1885" s="7"/>
    </row>
    <row r="1886" ht="12.75">
      <c r="A1886" s="7"/>
    </row>
    <row r="1887" ht="12.75">
      <c r="A1887" s="7"/>
    </row>
    <row r="1888" ht="12.75">
      <c r="A1888" s="7"/>
    </row>
    <row r="1889" ht="12.75">
      <c r="A1889" s="7"/>
    </row>
    <row r="1890" ht="12.75">
      <c r="A1890" s="7"/>
    </row>
    <row r="1891" ht="12.75">
      <c r="A1891" s="7"/>
    </row>
    <row r="1892" ht="12.75">
      <c r="A1892" s="7"/>
    </row>
    <row r="1893" ht="12.75">
      <c r="A1893" s="7"/>
    </row>
    <row r="1894" ht="12.75">
      <c r="A1894" s="7"/>
    </row>
    <row r="1895" ht="12.75">
      <c r="A1895" s="7"/>
    </row>
    <row r="1896" ht="12.75">
      <c r="A1896" s="7"/>
    </row>
    <row r="1897" ht="12.75">
      <c r="A1897" s="7"/>
    </row>
    <row r="1898" ht="12.75">
      <c r="A1898" s="7"/>
    </row>
    <row r="1899" ht="12.75">
      <c r="A1899" s="7"/>
    </row>
    <row r="1900" ht="12.75">
      <c r="A1900" s="7"/>
    </row>
    <row r="1901" ht="12.75">
      <c r="A1901" s="7"/>
    </row>
    <row r="1902" ht="12.75">
      <c r="A1902" s="7"/>
    </row>
    <row r="1903" ht="12.75">
      <c r="A1903" s="7"/>
    </row>
    <row r="1904" ht="12.75">
      <c r="A1904" s="7"/>
    </row>
    <row r="1905" ht="12.75">
      <c r="A1905" s="7"/>
    </row>
    <row r="1906" ht="12.75">
      <c r="A1906" s="7"/>
    </row>
    <row r="1907" ht="12.75">
      <c r="A1907" s="7"/>
    </row>
    <row r="1908" ht="12.75">
      <c r="A1908" s="7"/>
    </row>
    <row r="1909" ht="12.75">
      <c r="A1909" s="7"/>
    </row>
    <row r="1910" ht="12.75">
      <c r="A1910" s="7"/>
    </row>
    <row r="1911" ht="12.75">
      <c r="A1911" s="7"/>
    </row>
    <row r="1912" ht="12.75">
      <c r="A1912" s="7"/>
    </row>
    <row r="1913" ht="12.75">
      <c r="A1913" s="7"/>
    </row>
    <row r="1914" ht="12.75">
      <c r="A1914" s="7"/>
    </row>
    <row r="1915" ht="12.75">
      <c r="A1915" s="7"/>
    </row>
    <row r="1916" ht="12.75">
      <c r="A1916" s="7"/>
    </row>
    <row r="1917" ht="12.75">
      <c r="A1917" s="7"/>
    </row>
    <row r="1918" ht="12.75">
      <c r="A1918" s="7"/>
    </row>
    <row r="1919" ht="12.75">
      <c r="A1919" s="7"/>
    </row>
    <row r="1920" ht="12.75">
      <c r="A1920" s="7"/>
    </row>
    <row r="1921" ht="12.75">
      <c r="A1921" s="7"/>
    </row>
    <row r="1922" ht="12.75">
      <c r="A1922" s="7"/>
    </row>
    <row r="1923" ht="12.75">
      <c r="A1923" s="7"/>
    </row>
    <row r="1924" ht="12.75">
      <c r="A1924" s="7"/>
    </row>
    <row r="1925" ht="12.75">
      <c r="A1925" s="7"/>
    </row>
    <row r="1926" ht="12.75">
      <c r="A1926" s="7"/>
    </row>
    <row r="1927" ht="12.75">
      <c r="A1927" s="7"/>
    </row>
    <row r="1928" ht="12.75">
      <c r="A1928" s="7"/>
    </row>
    <row r="1929" ht="12.75">
      <c r="A1929" s="7"/>
    </row>
    <row r="1930" ht="12.75">
      <c r="A1930" s="7"/>
    </row>
    <row r="1931" ht="12.75">
      <c r="A1931" s="7"/>
    </row>
    <row r="1932" ht="12.75">
      <c r="A1932" s="7"/>
    </row>
    <row r="1933" ht="12.75">
      <c r="A1933" s="7"/>
    </row>
    <row r="1934" ht="12.75">
      <c r="A1934" s="7"/>
    </row>
    <row r="1935" ht="12.75">
      <c r="A1935" s="7"/>
    </row>
    <row r="1936" ht="12.75">
      <c r="A1936" s="7"/>
    </row>
    <row r="1937" ht="12.75">
      <c r="A1937" s="7"/>
    </row>
    <row r="1938" ht="12.75">
      <c r="A1938" s="7"/>
    </row>
    <row r="1939" ht="12.75">
      <c r="A1939" s="7"/>
    </row>
    <row r="1940" ht="12.75">
      <c r="A1940" s="7"/>
    </row>
    <row r="1941" ht="12.75">
      <c r="A1941" s="7"/>
    </row>
    <row r="1942" ht="12.75">
      <c r="A1942" s="7"/>
    </row>
    <row r="1943" ht="12.75">
      <c r="A1943" s="7"/>
    </row>
    <row r="1944" ht="12.75">
      <c r="A1944" s="7"/>
    </row>
    <row r="1945" ht="12.75">
      <c r="A1945" s="7"/>
    </row>
    <row r="1946" ht="12.75">
      <c r="A1946" s="7"/>
    </row>
    <row r="1947" ht="12.75">
      <c r="A1947" s="7"/>
    </row>
    <row r="1948" ht="12.75">
      <c r="A1948" s="7"/>
    </row>
    <row r="1949" ht="12.75">
      <c r="A1949" s="7"/>
    </row>
    <row r="1950" ht="12.75">
      <c r="A1950" s="7"/>
    </row>
    <row r="1951" ht="12.75">
      <c r="A1951" s="7"/>
    </row>
    <row r="1952" ht="12.75">
      <c r="A1952" s="7"/>
    </row>
    <row r="1953" ht="12.75">
      <c r="A1953" s="7"/>
    </row>
    <row r="1954" ht="12.75">
      <c r="A1954" s="7"/>
    </row>
    <row r="1955" ht="12.75">
      <c r="A1955" s="7"/>
    </row>
    <row r="1956" ht="12.75">
      <c r="A1956" s="7"/>
    </row>
    <row r="1957" ht="12.75">
      <c r="A1957" s="7"/>
    </row>
    <row r="1958" ht="12.75">
      <c r="A1958" s="7"/>
    </row>
    <row r="1959" ht="12.75">
      <c r="A1959" s="7"/>
    </row>
    <row r="1960" ht="12.75">
      <c r="A1960" s="7"/>
    </row>
    <row r="1961" ht="12.75">
      <c r="A1961" s="7"/>
    </row>
    <row r="1962" ht="12.75">
      <c r="A1962" s="7"/>
    </row>
    <row r="1963" ht="12.75">
      <c r="A1963" s="7"/>
    </row>
    <row r="1964" ht="12.75">
      <c r="A1964" s="7"/>
    </row>
    <row r="1965" ht="12.75">
      <c r="A1965" s="7"/>
    </row>
    <row r="1966" ht="12.75">
      <c r="A1966" s="7"/>
    </row>
    <row r="1967" ht="12.75">
      <c r="A1967" s="7"/>
    </row>
    <row r="1968" ht="12.75">
      <c r="A1968" s="7"/>
    </row>
    <row r="1969" ht="12.75">
      <c r="A1969" s="7"/>
    </row>
    <row r="1970" ht="12.75">
      <c r="A1970" s="7"/>
    </row>
    <row r="1971" ht="12.75">
      <c r="A1971" s="7"/>
    </row>
    <row r="1972" ht="12.75">
      <c r="A1972" s="7"/>
    </row>
    <row r="1973" ht="12.75">
      <c r="A1973" s="7"/>
    </row>
    <row r="1974" ht="12.75">
      <c r="A1974" s="7"/>
    </row>
    <row r="1975" ht="12.75">
      <c r="A1975" s="7"/>
    </row>
    <row r="1976" ht="12.75">
      <c r="A1976" s="7"/>
    </row>
    <row r="1977" ht="12.75">
      <c r="A1977" s="7"/>
    </row>
    <row r="1978" ht="12.75">
      <c r="A1978" s="7"/>
    </row>
    <row r="1979" ht="12.75">
      <c r="A1979" s="7"/>
    </row>
    <row r="1980" ht="12.75">
      <c r="A1980" s="7"/>
    </row>
    <row r="1981" ht="12.75">
      <c r="A1981" s="7"/>
    </row>
    <row r="1982" ht="12.75">
      <c r="A1982" s="7"/>
    </row>
    <row r="1983" ht="12.75">
      <c r="A1983" s="7"/>
    </row>
    <row r="1984" ht="12.75">
      <c r="A1984" s="7"/>
    </row>
    <row r="1985" ht="12.75">
      <c r="A1985" s="7"/>
    </row>
    <row r="1986" ht="12.75">
      <c r="A1986" s="7"/>
    </row>
    <row r="1987" ht="12.75">
      <c r="A1987" s="7"/>
    </row>
    <row r="1988" ht="12.75">
      <c r="A1988" s="7"/>
    </row>
    <row r="1989" ht="12.75">
      <c r="A1989" s="7"/>
    </row>
    <row r="1990" ht="12.75">
      <c r="A1990" s="7"/>
    </row>
    <row r="1991" ht="12.75">
      <c r="A1991" s="7"/>
    </row>
    <row r="1992" ht="12.75">
      <c r="A1992" s="7"/>
    </row>
    <row r="1993" ht="12.75">
      <c r="A1993" s="7"/>
    </row>
    <row r="1994" ht="12.75">
      <c r="A1994" s="7"/>
    </row>
    <row r="1995" ht="12.75">
      <c r="A1995" s="7"/>
    </row>
    <row r="1996" ht="12.75">
      <c r="A1996" s="7"/>
    </row>
    <row r="1997" ht="12.75">
      <c r="A1997" s="7"/>
    </row>
    <row r="1998" ht="12.75">
      <c r="A1998" s="7"/>
    </row>
    <row r="1999" ht="12.75">
      <c r="A1999" s="7"/>
    </row>
    <row r="2000" ht="12.75">
      <c r="A2000" s="7"/>
    </row>
    <row r="2001" ht="12.75">
      <c r="A2001" s="7"/>
    </row>
    <row r="2002" ht="12.75">
      <c r="A2002" s="7"/>
    </row>
    <row r="2003" ht="12.75">
      <c r="A2003" s="7"/>
    </row>
    <row r="2004" ht="12.75">
      <c r="A2004" s="7"/>
    </row>
    <row r="2005" ht="12.75">
      <c r="A2005" s="7"/>
    </row>
    <row r="2006" ht="12.75">
      <c r="A2006" s="7"/>
    </row>
    <row r="2007" ht="12.75">
      <c r="A2007" s="7"/>
    </row>
    <row r="2008" ht="12.75">
      <c r="A2008" s="7"/>
    </row>
    <row r="2009" ht="12.75">
      <c r="A2009" s="7"/>
    </row>
    <row r="2010" ht="12.75">
      <c r="A2010" s="7"/>
    </row>
    <row r="2011" ht="12.75">
      <c r="A2011" s="7"/>
    </row>
    <row r="2012" ht="12.75">
      <c r="A2012" s="7"/>
    </row>
    <row r="2013" ht="12.75">
      <c r="A2013" s="7"/>
    </row>
    <row r="2014" ht="12.75">
      <c r="A2014" s="7"/>
    </row>
    <row r="2015" ht="12.75">
      <c r="A2015" s="7"/>
    </row>
    <row r="2016" ht="12.75">
      <c r="A2016" s="7"/>
    </row>
    <row r="2017" ht="12.75">
      <c r="A2017" s="7"/>
    </row>
    <row r="2018" ht="12.75">
      <c r="A2018" s="7"/>
    </row>
    <row r="2019" ht="12.75">
      <c r="A2019" s="7"/>
    </row>
    <row r="2020" ht="12.75">
      <c r="A2020" s="7"/>
    </row>
    <row r="2021" ht="12.75">
      <c r="A2021" s="7"/>
    </row>
    <row r="2022" ht="12.75">
      <c r="A2022" s="7"/>
    </row>
    <row r="2023" ht="12.75">
      <c r="A2023" s="7"/>
    </row>
    <row r="2024" ht="12.75">
      <c r="A2024" s="7"/>
    </row>
    <row r="2025" ht="12.75">
      <c r="A2025" s="7"/>
    </row>
    <row r="2026" ht="12.75">
      <c r="A2026" s="7"/>
    </row>
    <row r="2027" ht="12.75">
      <c r="A2027" s="7"/>
    </row>
    <row r="2028" ht="12.75">
      <c r="A2028" s="7"/>
    </row>
    <row r="2029" ht="12.75">
      <c r="A2029" s="7"/>
    </row>
    <row r="2030" ht="12.75">
      <c r="A2030" s="7"/>
    </row>
    <row r="2031" ht="12.75">
      <c r="A2031" s="7"/>
    </row>
    <row r="2032" ht="12.75">
      <c r="A2032" s="7"/>
    </row>
    <row r="2033" ht="12.75">
      <c r="A2033" s="7"/>
    </row>
    <row r="2034" ht="12.75">
      <c r="A2034" s="7"/>
    </row>
    <row r="2035" ht="12.75">
      <c r="A2035" s="7"/>
    </row>
    <row r="2036" ht="12.75">
      <c r="A2036" s="7"/>
    </row>
    <row r="2037" ht="12.75">
      <c r="A2037" s="7"/>
    </row>
    <row r="2038" ht="12.75">
      <c r="A2038" s="7"/>
    </row>
    <row r="2039" ht="12.75">
      <c r="A2039" s="7"/>
    </row>
    <row r="2040" ht="12.75">
      <c r="A2040" s="7"/>
    </row>
    <row r="2041" ht="12.75">
      <c r="A2041" s="7"/>
    </row>
    <row r="2042" ht="12.75">
      <c r="A2042" s="7"/>
    </row>
    <row r="2043" ht="12.75">
      <c r="A2043" s="7"/>
    </row>
    <row r="2044" ht="12.75">
      <c r="A2044" s="7"/>
    </row>
    <row r="2045" ht="12.75">
      <c r="A2045" s="7"/>
    </row>
    <row r="2046" ht="12.75">
      <c r="A2046" s="7"/>
    </row>
    <row r="2047" ht="12.75">
      <c r="A2047" s="7"/>
    </row>
    <row r="2048" ht="12.75">
      <c r="A2048" s="7"/>
    </row>
    <row r="2049" ht="12.75">
      <c r="A2049" s="7"/>
    </row>
    <row r="2050" ht="12.75">
      <c r="A2050" s="7"/>
    </row>
    <row r="2051" ht="12.75">
      <c r="A2051" s="7"/>
    </row>
    <row r="2052" ht="12.75">
      <c r="A2052" s="7"/>
    </row>
    <row r="2053" ht="12.75">
      <c r="A2053" s="7"/>
    </row>
    <row r="2054" ht="12.75">
      <c r="A2054" s="7"/>
    </row>
    <row r="2055" ht="12.75">
      <c r="A2055" s="7"/>
    </row>
    <row r="2056" ht="12.75">
      <c r="A2056" s="7"/>
    </row>
    <row r="2057" ht="12.75">
      <c r="A2057" s="7"/>
    </row>
    <row r="2058" ht="12.75">
      <c r="A2058" s="7"/>
    </row>
    <row r="2059" ht="12.75">
      <c r="A2059" s="7"/>
    </row>
    <row r="2060" ht="12.75">
      <c r="A2060" s="7"/>
    </row>
    <row r="2061" ht="12.75">
      <c r="A2061" s="7"/>
    </row>
    <row r="2062" ht="12.75">
      <c r="A2062" s="7"/>
    </row>
    <row r="2063" ht="12.75">
      <c r="A2063" s="7"/>
    </row>
    <row r="2064" ht="12.75">
      <c r="A2064" s="7"/>
    </row>
    <row r="2065" ht="12.75">
      <c r="A2065" s="7"/>
    </row>
    <row r="2066" ht="12.75">
      <c r="A2066" s="7"/>
    </row>
    <row r="2067" ht="12.75">
      <c r="A2067" s="7"/>
    </row>
    <row r="2068" ht="12.75">
      <c r="A2068" s="7"/>
    </row>
    <row r="2069" ht="12.75">
      <c r="A2069" s="7"/>
    </row>
    <row r="2070" ht="12.75">
      <c r="A2070" s="7"/>
    </row>
    <row r="2071" ht="12.75">
      <c r="A2071" s="7"/>
    </row>
    <row r="2072" ht="12.75">
      <c r="A2072" s="7"/>
    </row>
    <row r="2073" ht="12.75">
      <c r="A2073" s="7"/>
    </row>
    <row r="2074" ht="12.75">
      <c r="A2074" s="7"/>
    </row>
    <row r="2075" ht="12.75">
      <c r="A2075" s="7"/>
    </row>
    <row r="2076" ht="12.75">
      <c r="A2076" s="7"/>
    </row>
    <row r="2077" ht="12.75">
      <c r="A2077" s="7"/>
    </row>
    <row r="2078" ht="12.75">
      <c r="A2078" s="7"/>
    </row>
    <row r="2079" ht="12.75">
      <c r="A2079" s="7"/>
    </row>
    <row r="2080" ht="12.75">
      <c r="A2080" s="7"/>
    </row>
    <row r="2081" ht="12.75">
      <c r="A2081" s="7"/>
    </row>
    <row r="2082" ht="12.75">
      <c r="A2082" s="7"/>
    </row>
    <row r="2083" ht="12.75">
      <c r="A2083" s="7"/>
    </row>
    <row r="2084" ht="12.75">
      <c r="A2084" s="7"/>
    </row>
    <row r="2085" ht="12.75">
      <c r="A2085" s="7"/>
    </row>
    <row r="2086" ht="12.75">
      <c r="A2086" s="7"/>
    </row>
    <row r="2087" ht="12.75">
      <c r="A2087" s="7"/>
    </row>
    <row r="2088" ht="12.75">
      <c r="A2088" s="7"/>
    </row>
    <row r="2089" ht="12.75">
      <c r="A2089" s="7"/>
    </row>
    <row r="2090" ht="12.75">
      <c r="A2090" s="7"/>
    </row>
    <row r="2091" ht="12.75">
      <c r="A2091" s="7"/>
    </row>
    <row r="2092" ht="12.75">
      <c r="A2092" s="7"/>
    </row>
    <row r="2093" ht="12.75">
      <c r="A2093" s="7"/>
    </row>
    <row r="2094" ht="12.75">
      <c r="A2094" s="7"/>
    </row>
    <row r="2095" ht="12.75">
      <c r="A2095" s="7"/>
    </row>
    <row r="2096" ht="12.75">
      <c r="A2096" s="7"/>
    </row>
    <row r="2097" ht="12.75">
      <c r="A2097" s="7"/>
    </row>
    <row r="2098" ht="12.75">
      <c r="A2098" s="7"/>
    </row>
    <row r="2099" ht="12.75">
      <c r="A2099" s="7"/>
    </row>
    <row r="2100" ht="12.75">
      <c r="A2100" s="7"/>
    </row>
    <row r="2101" ht="12.75">
      <c r="A2101" s="7"/>
    </row>
    <row r="2102" ht="12.75">
      <c r="A2102" s="7"/>
    </row>
    <row r="2103" ht="12.75">
      <c r="A2103" s="7"/>
    </row>
    <row r="2104" ht="12.75">
      <c r="A2104" s="7"/>
    </row>
    <row r="2105" ht="12.75">
      <c r="A2105" s="7"/>
    </row>
    <row r="2106" ht="12.75">
      <c r="A2106" s="7"/>
    </row>
    <row r="2107" ht="12.75">
      <c r="A2107" s="7"/>
    </row>
    <row r="2108" ht="12.75">
      <c r="A2108" s="7"/>
    </row>
    <row r="2109" ht="12.75">
      <c r="A2109" s="7"/>
    </row>
    <row r="2110" ht="12.75">
      <c r="A2110" s="7"/>
    </row>
    <row r="2111" ht="12.75">
      <c r="A2111" s="7"/>
    </row>
    <row r="2112" ht="12.75">
      <c r="A2112" s="7"/>
    </row>
    <row r="2113" ht="12.75">
      <c r="A2113" s="7"/>
    </row>
    <row r="2114" ht="12.75">
      <c r="A2114" s="7"/>
    </row>
    <row r="2115" ht="12.75">
      <c r="A2115" s="7"/>
    </row>
    <row r="2116" ht="12.75">
      <c r="A2116" s="7"/>
    </row>
    <row r="2117" ht="12.75">
      <c r="A2117" s="7"/>
    </row>
    <row r="2118" ht="12.75">
      <c r="A2118" s="7"/>
    </row>
    <row r="2119" ht="12.75">
      <c r="A2119" s="7"/>
    </row>
    <row r="2120" ht="12.75">
      <c r="A2120" s="7"/>
    </row>
    <row r="2121" ht="12.75">
      <c r="A2121" s="7"/>
    </row>
    <row r="2122" ht="12.75">
      <c r="A2122" s="7"/>
    </row>
    <row r="2123" ht="12.75">
      <c r="A2123" s="7"/>
    </row>
    <row r="2124" ht="12.75">
      <c r="A2124" s="7"/>
    </row>
    <row r="2125" ht="12.75">
      <c r="A2125" s="7"/>
    </row>
    <row r="2126" ht="12.75">
      <c r="A2126" s="7"/>
    </row>
    <row r="2127" ht="12.75">
      <c r="A2127" s="7"/>
    </row>
    <row r="2128" ht="12.75">
      <c r="A2128" s="7"/>
    </row>
    <row r="2129" ht="12.75">
      <c r="A2129" s="7"/>
    </row>
    <row r="2130" ht="12.75">
      <c r="A2130" s="7"/>
    </row>
    <row r="2131" ht="12.75">
      <c r="A2131" s="7"/>
    </row>
    <row r="2132" ht="12.75">
      <c r="A2132" s="7"/>
    </row>
    <row r="2133" ht="12.75">
      <c r="A2133" s="7"/>
    </row>
    <row r="2134" ht="12.75">
      <c r="A2134" s="7"/>
    </row>
    <row r="2135" ht="12.75">
      <c r="A2135" s="7"/>
    </row>
    <row r="2136" ht="12.75">
      <c r="A2136" s="7"/>
    </row>
    <row r="2137" ht="12.75">
      <c r="A2137" s="7"/>
    </row>
    <row r="2138" ht="12.75">
      <c r="A2138" s="7"/>
    </row>
    <row r="2139" ht="12.75">
      <c r="A2139" s="7"/>
    </row>
    <row r="2140" ht="12.75">
      <c r="A2140" s="7"/>
    </row>
    <row r="2141" ht="12.75">
      <c r="A2141" s="7"/>
    </row>
    <row r="2142" ht="12.75">
      <c r="A2142" s="7"/>
    </row>
    <row r="2143" ht="12.75">
      <c r="A2143" s="7"/>
    </row>
    <row r="2144" ht="12.75">
      <c r="A2144" s="7"/>
    </row>
    <row r="2145" ht="12.75">
      <c r="A2145" s="7"/>
    </row>
    <row r="2146" ht="12.75">
      <c r="A2146" s="7"/>
    </row>
    <row r="2147" ht="12.75">
      <c r="A2147" s="7"/>
    </row>
    <row r="2148" ht="12.75">
      <c r="A2148" s="7"/>
    </row>
    <row r="2149" ht="12.75">
      <c r="A2149" s="7"/>
    </row>
    <row r="2150" ht="12.75">
      <c r="A2150" s="7"/>
    </row>
    <row r="2151" ht="12.75">
      <c r="A2151" s="7"/>
    </row>
    <row r="2152" ht="12.75">
      <c r="A2152" s="7"/>
    </row>
    <row r="2153" ht="12.75">
      <c r="A2153" s="7"/>
    </row>
    <row r="2154" ht="12.75">
      <c r="A2154" s="7"/>
    </row>
    <row r="2155" ht="12.75">
      <c r="A2155" s="7"/>
    </row>
    <row r="2156" ht="12.75">
      <c r="A2156" s="7"/>
    </row>
    <row r="2157" ht="12.75">
      <c r="A2157" s="7"/>
    </row>
    <row r="2158" ht="12.75">
      <c r="A2158" s="7"/>
    </row>
    <row r="2159" ht="12.75">
      <c r="A2159" s="7"/>
    </row>
    <row r="2160" ht="12.75">
      <c r="A2160" s="7"/>
    </row>
    <row r="2161" ht="12.75">
      <c r="A2161" s="7"/>
    </row>
    <row r="2162" ht="12.75">
      <c r="A2162" s="7"/>
    </row>
    <row r="2163" ht="12.75">
      <c r="A2163" s="7"/>
    </row>
    <row r="2164" ht="12.75">
      <c r="A2164" s="7"/>
    </row>
    <row r="2165" ht="12.75">
      <c r="A2165" s="7"/>
    </row>
    <row r="2166" ht="12.75">
      <c r="A2166" s="7"/>
    </row>
    <row r="2167" ht="12.75">
      <c r="A2167" s="7"/>
    </row>
    <row r="2168" ht="12.75">
      <c r="A2168" s="7"/>
    </row>
    <row r="2169" ht="12.75">
      <c r="A2169" s="7"/>
    </row>
    <row r="2170" ht="12.75">
      <c r="A2170" s="7"/>
    </row>
    <row r="2171" ht="12.75">
      <c r="A2171" s="7"/>
    </row>
    <row r="2172" ht="12.75">
      <c r="A2172" s="7"/>
    </row>
    <row r="2173" ht="12.75">
      <c r="A2173" s="7"/>
    </row>
    <row r="2174" ht="12.75">
      <c r="A2174" s="7"/>
    </row>
    <row r="2175" ht="12.75">
      <c r="A2175" s="7"/>
    </row>
    <row r="2176" ht="12.75">
      <c r="A2176" s="7"/>
    </row>
    <row r="2177" ht="12.75">
      <c r="A2177" s="7"/>
    </row>
    <row r="2178" ht="12.75">
      <c r="A2178" s="7"/>
    </row>
    <row r="2179" ht="12.75">
      <c r="A2179" s="7"/>
    </row>
    <row r="2180" ht="12.75">
      <c r="A2180" s="7"/>
    </row>
    <row r="2181" ht="12.75">
      <c r="A2181" s="7"/>
    </row>
    <row r="2182" ht="12.75">
      <c r="A2182" s="7"/>
    </row>
    <row r="2183" ht="12.75">
      <c r="A2183" s="7"/>
    </row>
    <row r="2184" ht="12.75">
      <c r="A2184" s="7"/>
    </row>
    <row r="2185" ht="12.75">
      <c r="A2185" s="7"/>
    </row>
    <row r="2186" ht="12.75">
      <c r="A2186" s="7"/>
    </row>
    <row r="2187" ht="12.75">
      <c r="A2187" s="7"/>
    </row>
    <row r="2188" ht="12.75">
      <c r="A2188" s="7"/>
    </row>
    <row r="2189" ht="12.75">
      <c r="A2189" s="7"/>
    </row>
    <row r="2190" ht="12.75">
      <c r="A2190" s="7"/>
    </row>
    <row r="2191" ht="12.75">
      <c r="A2191" s="7"/>
    </row>
    <row r="2192" ht="12.75">
      <c r="A2192" s="7"/>
    </row>
    <row r="2193" ht="12.75">
      <c r="A2193" s="7"/>
    </row>
    <row r="2194" ht="12.75">
      <c r="A2194" s="7"/>
    </row>
    <row r="2195" ht="12.75">
      <c r="A2195" s="7"/>
    </row>
    <row r="2196" ht="12.75">
      <c r="A2196" s="7"/>
    </row>
    <row r="2197" ht="12.75">
      <c r="A2197" s="7"/>
    </row>
    <row r="2198" ht="12.75">
      <c r="A2198" s="7"/>
    </row>
    <row r="2199" ht="12.75">
      <c r="A2199" s="7"/>
    </row>
    <row r="2200" ht="12.75">
      <c r="A2200" s="7"/>
    </row>
    <row r="2201" ht="12.75">
      <c r="A2201" s="7"/>
    </row>
    <row r="2202" ht="12.75">
      <c r="A2202" s="7"/>
    </row>
    <row r="2203" ht="12.75">
      <c r="A2203" s="7"/>
    </row>
    <row r="2204" ht="12.75">
      <c r="A2204" s="7"/>
    </row>
    <row r="2205" ht="12.75">
      <c r="A2205" s="7"/>
    </row>
    <row r="2206" ht="12.75">
      <c r="A2206" s="7"/>
    </row>
    <row r="2207" ht="12.75">
      <c r="A2207" s="7"/>
    </row>
    <row r="2208" ht="12.75">
      <c r="A2208" s="7"/>
    </row>
    <row r="2209" ht="12.75">
      <c r="A2209" s="7"/>
    </row>
    <row r="2210" ht="12.75">
      <c r="A2210" s="7"/>
    </row>
    <row r="2211" ht="12.75">
      <c r="A2211" s="7"/>
    </row>
    <row r="2212" ht="12.75">
      <c r="A2212" s="7"/>
    </row>
    <row r="2213" ht="12.75">
      <c r="A2213" s="7"/>
    </row>
    <row r="2214" ht="12.75">
      <c r="A2214" s="7"/>
    </row>
    <row r="2215" ht="12.75">
      <c r="A2215" s="7"/>
    </row>
    <row r="2216" ht="12.75">
      <c r="A2216" s="7"/>
    </row>
    <row r="2217" ht="12.75">
      <c r="A2217" s="7"/>
    </row>
    <row r="2218" ht="12.75">
      <c r="A2218" s="7"/>
    </row>
    <row r="2219" ht="12.75">
      <c r="A2219" s="7"/>
    </row>
    <row r="2220" ht="12.75">
      <c r="A2220" s="7"/>
    </row>
    <row r="2221" ht="12.75">
      <c r="A2221" s="7"/>
    </row>
    <row r="2222" ht="12.75">
      <c r="A2222" s="7"/>
    </row>
    <row r="2223" ht="12.75">
      <c r="A2223" s="7"/>
    </row>
    <row r="2224" ht="12.75">
      <c r="A2224" s="7"/>
    </row>
    <row r="2225" ht="12.75">
      <c r="A2225" s="7"/>
    </row>
    <row r="2226" ht="12.75">
      <c r="A2226" s="7"/>
    </row>
    <row r="2227" ht="12.75">
      <c r="A2227" s="7"/>
    </row>
    <row r="2228" ht="12.75">
      <c r="A2228" s="7"/>
    </row>
    <row r="2229" ht="12.75">
      <c r="A2229" s="7"/>
    </row>
    <row r="2230" ht="12.75">
      <c r="A2230" s="7"/>
    </row>
    <row r="2231" ht="12.75">
      <c r="A2231" s="7"/>
    </row>
    <row r="2232" ht="12.75">
      <c r="A2232" s="7"/>
    </row>
    <row r="2233" ht="12.75">
      <c r="A2233" s="7"/>
    </row>
    <row r="2234" ht="12.75">
      <c r="A2234" s="7"/>
    </row>
    <row r="2235" ht="12.75">
      <c r="A2235" s="7"/>
    </row>
    <row r="2236" ht="12.75">
      <c r="A2236" s="7"/>
    </row>
    <row r="2237" ht="12.75">
      <c r="A2237" s="7"/>
    </row>
    <row r="2238" ht="12.75">
      <c r="A2238" s="7"/>
    </row>
    <row r="2239" ht="12.75">
      <c r="A2239" s="7"/>
    </row>
    <row r="2240" ht="12.75">
      <c r="A2240" s="7"/>
    </row>
    <row r="2241" ht="12.75">
      <c r="A2241" s="7"/>
    </row>
    <row r="2242" ht="12.75">
      <c r="A2242" s="7"/>
    </row>
    <row r="2243" ht="12.75">
      <c r="A2243" s="7"/>
    </row>
    <row r="2244" ht="12.75">
      <c r="A2244" s="7"/>
    </row>
    <row r="2245" ht="12.75">
      <c r="A2245" s="7"/>
    </row>
    <row r="2246" ht="12.75">
      <c r="A2246" s="7"/>
    </row>
    <row r="2247" ht="12.75">
      <c r="A2247" s="7"/>
    </row>
    <row r="2248" ht="12.75">
      <c r="A2248" s="7"/>
    </row>
    <row r="2249" ht="12.75">
      <c r="A2249" s="7"/>
    </row>
    <row r="2250" ht="12.75">
      <c r="A2250" s="7"/>
    </row>
    <row r="2251" ht="12.75">
      <c r="A2251" s="7"/>
    </row>
    <row r="2252" ht="12.75">
      <c r="A2252" s="7"/>
    </row>
    <row r="2253" ht="12.75">
      <c r="A2253" s="7"/>
    </row>
    <row r="2254" ht="12.75">
      <c r="A2254" s="7"/>
    </row>
    <row r="2255" ht="12.75">
      <c r="A2255" s="7"/>
    </row>
    <row r="2256" ht="12.75">
      <c r="A2256" s="7"/>
    </row>
    <row r="2257" ht="12.75">
      <c r="A2257" s="7"/>
    </row>
    <row r="2258" ht="12.75">
      <c r="A2258" s="7"/>
    </row>
    <row r="2259" ht="12.75">
      <c r="A2259" s="7"/>
    </row>
    <row r="2260" ht="12.75">
      <c r="A2260" s="7"/>
    </row>
    <row r="2261" ht="12.75">
      <c r="A2261" s="7"/>
    </row>
    <row r="2262" ht="12.75">
      <c r="A2262" s="7"/>
    </row>
    <row r="2263" ht="12.75">
      <c r="A2263" s="7"/>
    </row>
    <row r="2264" ht="12.75">
      <c r="A2264" s="7"/>
    </row>
    <row r="2265" ht="12.75">
      <c r="A2265" s="7"/>
    </row>
    <row r="2266" ht="12.75">
      <c r="A2266" s="7"/>
    </row>
    <row r="2267" ht="12.75">
      <c r="A2267" s="7"/>
    </row>
    <row r="2268" ht="12.75">
      <c r="A2268" s="7"/>
    </row>
    <row r="2269" ht="12.75">
      <c r="A2269" s="7"/>
    </row>
    <row r="2270" ht="12.75">
      <c r="A2270" s="7"/>
    </row>
    <row r="2271" ht="12.75">
      <c r="A2271" s="7"/>
    </row>
    <row r="2272" ht="12.75">
      <c r="A2272" s="7"/>
    </row>
    <row r="2273" ht="12.75">
      <c r="A2273" s="7"/>
    </row>
    <row r="2274" ht="12.75">
      <c r="A2274" s="7"/>
    </row>
    <row r="2275" ht="12.75">
      <c r="A2275" s="7"/>
    </row>
    <row r="2276" ht="12.75">
      <c r="A2276" s="7"/>
    </row>
    <row r="2277" ht="12.75">
      <c r="A2277" s="7"/>
    </row>
    <row r="2278" ht="12.75">
      <c r="A2278" s="7"/>
    </row>
    <row r="2279" ht="12.75">
      <c r="A2279" s="7"/>
    </row>
    <row r="2280" ht="12.75">
      <c r="A2280" s="7"/>
    </row>
    <row r="2281" ht="12.75">
      <c r="A2281" s="7"/>
    </row>
    <row r="2282" ht="12.75">
      <c r="A2282" s="7"/>
    </row>
    <row r="2283" ht="12.75">
      <c r="A2283" s="7"/>
    </row>
    <row r="2284" ht="12.75">
      <c r="A2284" s="7"/>
    </row>
    <row r="2285" ht="12.75">
      <c r="A2285" s="7"/>
    </row>
    <row r="2286" ht="12.75">
      <c r="A2286" s="7"/>
    </row>
    <row r="2287" ht="12.75">
      <c r="A2287" s="7"/>
    </row>
    <row r="2288" ht="12.75">
      <c r="A2288" s="7"/>
    </row>
    <row r="2289" ht="12.75">
      <c r="A2289" s="7"/>
    </row>
    <row r="2290" ht="12.75">
      <c r="A2290" s="7"/>
    </row>
    <row r="2291" ht="12.75">
      <c r="A2291" s="7"/>
    </row>
    <row r="2292" ht="12.75">
      <c r="A2292" s="7"/>
    </row>
    <row r="2293" ht="12.75">
      <c r="A2293" s="7"/>
    </row>
    <row r="2294" ht="12.75">
      <c r="A2294" s="7"/>
    </row>
    <row r="2295" ht="12.75">
      <c r="A2295" s="7"/>
    </row>
    <row r="2296" ht="12.75">
      <c r="A2296" s="7"/>
    </row>
    <row r="2297" ht="12.75">
      <c r="A2297" s="7"/>
    </row>
    <row r="2298" ht="12.75">
      <c r="A2298" s="7"/>
    </row>
    <row r="2299" ht="12.75">
      <c r="A2299" s="7"/>
    </row>
    <row r="2300" ht="12.75">
      <c r="A2300" s="7"/>
    </row>
    <row r="2301" ht="12.75">
      <c r="A2301" s="7"/>
    </row>
    <row r="2302" ht="12.75">
      <c r="A2302" s="7"/>
    </row>
    <row r="2303" ht="12.75">
      <c r="A2303" s="7"/>
    </row>
    <row r="2304" ht="12.75">
      <c r="A2304" s="7"/>
    </row>
    <row r="2305" ht="12.75">
      <c r="A2305" s="7"/>
    </row>
  </sheetData>
  <mergeCells count="8">
    <mergeCell ref="L3:L4"/>
    <mergeCell ref="J3:J4"/>
    <mergeCell ref="K3:K4"/>
    <mergeCell ref="I3:I4"/>
    <mergeCell ref="G3:G4"/>
    <mergeCell ref="A3:A4"/>
    <mergeCell ref="B3:F3"/>
    <mergeCell ref="H3:H4"/>
  </mergeCells>
  <printOptions/>
  <pageMargins left="0.7874015748031497" right="0.7874015748031497" top="0.984251968503937" bottom="0.984251968503937" header="0.5118110236220472" footer="0.5118110236220472"/>
  <pageSetup firstPageNumber="3" useFirstPageNumber="1" fitToHeight="3" horizontalDpi="600" verticalDpi="600" orientation="portrait" paperSize="9" scale="80" r:id="rId3"/>
  <headerFooter alignWithMargins="0">
    <oddHeader>&amp;RSouhrnný finanční vztah pro okres Jihlava</oddHeader>
    <oddFooter>&amp;CStránka &amp;P z 12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18"/>
  <sheetViews>
    <sheetView zoomScale="80" zoomScaleNormal="80" workbookViewId="0" topLeftCell="A1">
      <pane xSplit="1" ySplit="4" topLeftCell="G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N7" sqref="N7"/>
    </sheetView>
  </sheetViews>
  <sheetFormatPr defaultColWidth="9.00390625" defaultRowHeight="12.75"/>
  <cols>
    <col min="1" max="1" width="25.00390625" style="2" customWidth="1"/>
    <col min="2" max="6" width="13.75390625" style="0" hidden="1" customWidth="1"/>
    <col min="7" max="10" width="13.75390625" style="0" customWidth="1"/>
    <col min="11" max="11" width="13.75390625" style="7" customWidth="1"/>
    <col min="12" max="12" width="13.75390625" style="0" customWidth="1"/>
  </cols>
  <sheetData>
    <row r="1" spans="1:11" ht="15">
      <c r="A1" s="4"/>
      <c r="C1" s="14"/>
      <c r="D1" s="14"/>
      <c r="K1"/>
    </row>
    <row r="2" spans="1:11" ht="13.5" thickBot="1">
      <c r="A2" s="4" t="s">
        <v>398</v>
      </c>
      <c r="K2"/>
    </row>
    <row r="3" spans="1:12" ht="12.75" customHeight="1">
      <c r="A3" s="63" t="s">
        <v>403</v>
      </c>
      <c r="B3" s="65" t="s">
        <v>679</v>
      </c>
      <c r="C3" s="66"/>
      <c r="D3" s="66"/>
      <c r="E3" s="66"/>
      <c r="F3" s="67"/>
      <c r="G3" s="61" t="s">
        <v>685</v>
      </c>
      <c r="H3" s="61" t="s">
        <v>686</v>
      </c>
      <c r="I3" s="61" t="s">
        <v>687</v>
      </c>
      <c r="J3" s="61" t="s">
        <v>688</v>
      </c>
      <c r="K3" s="61" t="s">
        <v>689</v>
      </c>
      <c r="L3" s="61" t="s">
        <v>690</v>
      </c>
    </row>
    <row r="4" spans="1:12" ht="34.5" thickBot="1">
      <c r="A4" s="64"/>
      <c r="B4" s="31" t="s">
        <v>680</v>
      </c>
      <c r="C4" s="31" t="s">
        <v>681</v>
      </c>
      <c r="D4" s="31" t="s">
        <v>682</v>
      </c>
      <c r="E4" s="31" t="s">
        <v>683</v>
      </c>
      <c r="F4" s="31" t="s">
        <v>684</v>
      </c>
      <c r="G4" s="62"/>
      <c r="H4" s="62"/>
      <c r="I4" s="62"/>
      <c r="J4" s="62"/>
      <c r="K4" s="62"/>
      <c r="L4" s="62"/>
    </row>
    <row r="5" spans="1:12" ht="12.75">
      <c r="A5" s="19" t="s">
        <v>404</v>
      </c>
      <c r="B5" s="37">
        <v>1152</v>
      </c>
      <c r="C5" s="37"/>
      <c r="D5" s="37"/>
      <c r="E5" s="37"/>
      <c r="F5" s="37"/>
      <c r="G5" s="59">
        <f aca="true" t="shared" si="0" ref="G5:G36">SUM(B5,C5,D5,E5,F5)</f>
        <v>1152</v>
      </c>
      <c r="H5" s="43"/>
      <c r="I5" s="43"/>
      <c r="J5" s="43"/>
      <c r="K5" s="57"/>
      <c r="L5" s="24">
        <f>SUM(G5:K5)</f>
        <v>1152</v>
      </c>
    </row>
    <row r="6" spans="1:12" ht="12.75">
      <c r="A6" s="20" t="s">
        <v>405</v>
      </c>
      <c r="B6" s="39">
        <v>713</v>
      </c>
      <c r="C6" s="39"/>
      <c r="D6" s="39"/>
      <c r="E6" s="39"/>
      <c r="F6" s="38"/>
      <c r="G6" s="59">
        <f t="shared" si="0"/>
        <v>713</v>
      </c>
      <c r="H6" s="44"/>
      <c r="I6" s="44"/>
      <c r="J6" s="44"/>
      <c r="K6" s="56"/>
      <c r="L6" s="24">
        <f aca="true" t="shared" si="1" ref="L6:L69">SUM(G6:K6)</f>
        <v>713</v>
      </c>
    </row>
    <row r="7" spans="1:12" ht="12.75">
      <c r="A7" s="20" t="s">
        <v>1</v>
      </c>
      <c r="B7" s="39">
        <v>759</v>
      </c>
      <c r="C7" s="39"/>
      <c r="D7" s="39"/>
      <c r="E7" s="39"/>
      <c r="F7" s="38"/>
      <c r="G7" s="59">
        <f t="shared" si="0"/>
        <v>759</v>
      </c>
      <c r="H7" s="44"/>
      <c r="I7" s="44"/>
      <c r="J7" s="44"/>
      <c r="K7" s="56"/>
      <c r="L7" s="24">
        <f t="shared" si="1"/>
        <v>759</v>
      </c>
    </row>
    <row r="8" spans="1:12" ht="12.75">
      <c r="A8" s="20" t="s">
        <v>406</v>
      </c>
      <c r="B8" s="39">
        <v>3429</v>
      </c>
      <c r="C8" s="39"/>
      <c r="D8" s="39"/>
      <c r="E8" s="39"/>
      <c r="F8" s="38"/>
      <c r="G8" s="59">
        <f t="shared" si="0"/>
        <v>3429</v>
      </c>
      <c r="H8" s="44"/>
      <c r="I8" s="44"/>
      <c r="J8" s="44"/>
      <c r="K8" s="56"/>
      <c r="L8" s="24">
        <f t="shared" si="1"/>
        <v>3429</v>
      </c>
    </row>
    <row r="9" spans="1:12" ht="12.75">
      <c r="A9" s="20" t="s">
        <v>408</v>
      </c>
      <c r="B9" s="39">
        <v>1046</v>
      </c>
      <c r="C9" s="39"/>
      <c r="D9" s="39"/>
      <c r="E9" s="39"/>
      <c r="F9" s="38"/>
      <c r="G9" s="59">
        <f t="shared" si="0"/>
        <v>1046</v>
      </c>
      <c r="H9" s="44"/>
      <c r="I9" s="44"/>
      <c r="J9" s="44"/>
      <c r="K9" s="56"/>
      <c r="L9" s="24">
        <f t="shared" si="1"/>
        <v>1046</v>
      </c>
    </row>
    <row r="10" spans="1:12" ht="12.75">
      <c r="A10" s="20" t="s">
        <v>409</v>
      </c>
      <c r="B10" s="39">
        <v>1575</v>
      </c>
      <c r="C10" s="39"/>
      <c r="D10" s="39"/>
      <c r="E10" s="39"/>
      <c r="F10" s="38"/>
      <c r="G10" s="59">
        <f t="shared" si="0"/>
        <v>1575</v>
      </c>
      <c r="H10" s="44"/>
      <c r="I10" s="44"/>
      <c r="J10" s="44"/>
      <c r="K10" s="56"/>
      <c r="L10" s="24">
        <f t="shared" si="1"/>
        <v>1575</v>
      </c>
    </row>
    <row r="11" spans="1:12" ht="12.75">
      <c r="A11" s="20" t="s">
        <v>407</v>
      </c>
      <c r="B11" s="39">
        <v>10018</v>
      </c>
      <c r="C11" s="39"/>
      <c r="D11" s="39"/>
      <c r="E11" s="39"/>
      <c r="F11" s="38"/>
      <c r="G11" s="59">
        <f t="shared" si="0"/>
        <v>10018</v>
      </c>
      <c r="H11" s="44"/>
      <c r="I11" s="44"/>
      <c r="J11" s="44">
        <v>71922</v>
      </c>
      <c r="K11" s="56"/>
      <c r="L11" s="24">
        <f t="shared" si="1"/>
        <v>81940</v>
      </c>
    </row>
    <row r="12" spans="1:12" ht="12.75">
      <c r="A12" s="20" t="s">
        <v>410</v>
      </c>
      <c r="B12" s="39">
        <v>2616</v>
      </c>
      <c r="C12" s="39"/>
      <c r="D12" s="39"/>
      <c r="E12" s="39"/>
      <c r="F12" s="38"/>
      <c r="G12" s="59">
        <f t="shared" si="0"/>
        <v>2616</v>
      </c>
      <c r="H12" s="44"/>
      <c r="I12" s="44"/>
      <c r="J12" s="44"/>
      <c r="K12" s="56"/>
      <c r="L12" s="24">
        <f t="shared" si="1"/>
        <v>2616</v>
      </c>
    </row>
    <row r="13" spans="1:12" ht="12.75">
      <c r="A13" s="20" t="s">
        <v>411</v>
      </c>
      <c r="B13" s="39">
        <v>3896</v>
      </c>
      <c r="C13" s="39"/>
      <c r="D13" s="39"/>
      <c r="E13" s="39"/>
      <c r="F13" s="38"/>
      <c r="G13" s="59">
        <f t="shared" si="0"/>
        <v>3896</v>
      </c>
      <c r="H13" s="44"/>
      <c r="I13" s="44"/>
      <c r="J13" s="44">
        <v>27970</v>
      </c>
      <c r="K13" s="56"/>
      <c r="L13" s="24">
        <f t="shared" si="1"/>
        <v>31866</v>
      </c>
    </row>
    <row r="14" spans="1:12" ht="12.75">
      <c r="A14" s="20" t="s">
        <v>412</v>
      </c>
      <c r="B14" s="39">
        <v>3294</v>
      </c>
      <c r="C14" s="39"/>
      <c r="D14" s="39"/>
      <c r="E14" s="39"/>
      <c r="F14" s="38"/>
      <c r="G14" s="59">
        <f t="shared" si="0"/>
        <v>3294</v>
      </c>
      <c r="H14" s="44"/>
      <c r="I14" s="44"/>
      <c r="J14" s="44"/>
      <c r="K14" s="56"/>
      <c r="L14" s="24">
        <f t="shared" si="1"/>
        <v>3294</v>
      </c>
    </row>
    <row r="15" spans="1:12" ht="12.75">
      <c r="A15" s="20" t="s">
        <v>413</v>
      </c>
      <c r="B15" s="39">
        <v>1258</v>
      </c>
      <c r="C15" s="39"/>
      <c r="D15" s="39"/>
      <c r="E15" s="39"/>
      <c r="F15" s="38"/>
      <c r="G15" s="59">
        <f t="shared" si="0"/>
        <v>1258</v>
      </c>
      <c r="H15" s="44"/>
      <c r="I15" s="44"/>
      <c r="J15" s="44"/>
      <c r="K15" s="56"/>
      <c r="L15" s="24">
        <f t="shared" si="1"/>
        <v>1258</v>
      </c>
    </row>
    <row r="16" spans="1:12" ht="12.75">
      <c r="A16" s="20" t="s">
        <v>414</v>
      </c>
      <c r="B16" s="39">
        <v>3986</v>
      </c>
      <c r="C16" s="39"/>
      <c r="D16" s="39"/>
      <c r="E16" s="39"/>
      <c r="F16" s="38"/>
      <c r="G16" s="59">
        <f t="shared" si="0"/>
        <v>3986</v>
      </c>
      <c r="H16" s="44"/>
      <c r="I16" s="44"/>
      <c r="J16" s="44"/>
      <c r="K16" s="56">
        <v>6000</v>
      </c>
      <c r="L16" s="24">
        <f t="shared" si="1"/>
        <v>9986</v>
      </c>
    </row>
    <row r="17" spans="1:12" ht="12.75">
      <c r="A17" s="20" t="s">
        <v>421</v>
      </c>
      <c r="B17" s="39">
        <v>1711</v>
      </c>
      <c r="C17" s="39"/>
      <c r="D17" s="39"/>
      <c r="E17" s="39"/>
      <c r="F17" s="38"/>
      <c r="G17" s="59">
        <f t="shared" si="0"/>
        <v>1711</v>
      </c>
      <c r="H17" s="44"/>
      <c r="I17" s="44"/>
      <c r="J17" s="44"/>
      <c r="K17" s="56"/>
      <c r="L17" s="24">
        <f t="shared" si="1"/>
        <v>1711</v>
      </c>
    </row>
    <row r="18" spans="1:12" ht="12.75">
      <c r="A18" s="20" t="s">
        <v>422</v>
      </c>
      <c r="B18" s="39">
        <v>7913</v>
      </c>
      <c r="C18" s="39"/>
      <c r="D18" s="39"/>
      <c r="E18" s="39"/>
      <c r="F18" s="38"/>
      <c r="G18" s="59">
        <f t="shared" si="0"/>
        <v>7913</v>
      </c>
      <c r="H18" s="44"/>
      <c r="I18" s="44"/>
      <c r="J18" s="44">
        <v>41289</v>
      </c>
      <c r="K18" s="56"/>
      <c r="L18" s="24">
        <f t="shared" si="1"/>
        <v>49202</v>
      </c>
    </row>
    <row r="19" spans="1:12" ht="12.75">
      <c r="A19" s="20" t="s">
        <v>423</v>
      </c>
      <c r="B19" s="39">
        <v>6267</v>
      </c>
      <c r="C19" s="39"/>
      <c r="D19" s="39"/>
      <c r="E19" s="39"/>
      <c r="F19" s="38"/>
      <c r="G19" s="59">
        <f t="shared" si="0"/>
        <v>6267</v>
      </c>
      <c r="H19" s="44"/>
      <c r="I19" s="44"/>
      <c r="J19" s="44">
        <v>67927</v>
      </c>
      <c r="K19" s="56"/>
      <c r="L19" s="24">
        <f t="shared" si="1"/>
        <v>74194</v>
      </c>
    </row>
    <row r="20" spans="1:12" ht="12.75">
      <c r="A20" s="20" t="s">
        <v>424</v>
      </c>
      <c r="B20" s="39">
        <v>1530</v>
      </c>
      <c r="C20" s="39"/>
      <c r="D20" s="39"/>
      <c r="E20" s="39"/>
      <c r="F20" s="38"/>
      <c r="G20" s="59">
        <f t="shared" si="0"/>
        <v>1530</v>
      </c>
      <c r="H20" s="44"/>
      <c r="I20" s="44"/>
      <c r="J20" s="44"/>
      <c r="K20" s="56"/>
      <c r="L20" s="24">
        <f t="shared" si="1"/>
        <v>1530</v>
      </c>
    </row>
    <row r="21" spans="1:12" ht="12.75">
      <c r="A21" s="20" t="s">
        <v>425</v>
      </c>
      <c r="B21" s="39">
        <v>1696</v>
      </c>
      <c r="C21" s="39"/>
      <c r="D21" s="39"/>
      <c r="E21" s="39"/>
      <c r="F21" s="38"/>
      <c r="G21" s="59">
        <f t="shared" si="0"/>
        <v>1696</v>
      </c>
      <c r="H21" s="44"/>
      <c r="I21" s="44"/>
      <c r="J21" s="44"/>
      <c r="K21" s="56"/>
      <c r="L21" s="24">
        <f t="shared" si="1"/>
        <v>1696</v>
      </c>
    </row>
    <row r="22" spans="1:12" ht="12.75">
      <c r="A22" s="20" t="s">
        <v>426</v>
      </c>
      <c r="B22" s="39">
        <v>27827</v>
      </c>
      <c r="C22" s="39">
        <v>112583</v>
      </c>
      <c r="D22" s="39">
        <v>212589</v>
      </c>
      <c r="E22" s="39"/>
      <c r="F22" s="38"/>
      <c r="G22" s="59">
        <f t="shared" si="0"/>
        <v>352999</v>
      </c>
      <c r="H22" s="44"/>
      <c r="I22" s="44"/>
      <c r="J22" s="44">
        <v>334306</v>
      </c>
      <c r="K22" s="56">
        <v>6000</v>
      </c>
      <c r="L22" s="24">
        <f t="shared" si="1"/>
        <v>693305</v>
      </c>
    </row>
    <row r="23" spans="1:12" ht="12.75">
      <c r="A23" s="20" t="s">
        <v>427</v>
      </c>
      <c r="B23" s="39">
        <v>14780</v>
      </c>
      <c r="C23" s="39">
        <v>52719</v>
      </c>
      <c r="D23" s="39"/>
      <c r="E23" s="39"/>
      <c r="F23" s="38"/>
      <c r="G23" s="59">
        <f t="shared" si="0"/>
        <v>67499</v>
      </c>
      <c r="H23" s="44"/>
      <c r="I23" s="44"/>
      <c r="J23" s="44">
        <v>42621</v>
      </c>
      <c r="K23" s="56">
        <v>6000</v>
      </c>
      <c r="L23" s="24">
        <f t="shared" si="1"/>
        <v>116120</v>
      </c>
    </row>
    <row r="24" spans="1:12" ht="12.75">
      <c r="A24" s="20" t="s">
        <v>428</v>
      </c>
      <c r="B24" s="39">
        <v>1711</v>
      </c>
      <c r="C24" s="39"/>
      <c r="D24" s="39"/>
      <c r="E24" s="39"/>
      <c r="F24" s="38"/>
      <c r="G24" s="59">
        <f t="shared" si="0"/>
        <v>1711</v>
      </c>
      <c r="H24" s="44"/>
      <c r="I24" s="44"/>
      <c r="J24" s="44"/>
      <c r="K24" s="56"/>
      <c r="L24" s="24">
        <f t="shared" si="1"/>
        <v>1711</v>
      </c>
    </row>
    <row r="25" spans="1:12" ht="12.75">
      <c r="A25" s="20" t="s">
        <v>417</v>
      </c>
      <c r="B25" s="39">
        <v>1454</v>
      </c>
      <c r="C25" s="39"/>
      <c r="D25" s="39"/>
      <c r="E25" s="39"/>
      <c r="F25" s="38"/>
      <c r="G25" s="59">
        <f t="shared" si="0"/>
        <v>1454</v>
      </c>
      <c r="H25" s="44"/>
      <c r="I25" s="44"/>
      <c r="J25" s="44"/>
      <c r="K25" s="56"/>
      <c r="L25" s="24">
        <f t="shared" si="1"/>
        <v>1454</v>
      </c>
    </row>
    <row r="26" spans="1:12" ht="12.75">
      <c r="A26" s="20" t="s">
        <v>2</v>
      </c>
      <c r="B26" s="39">
        <v>3219</v>
      </c>
      <c r="C26" s="39"/>
      <c r="D26" s="39"/>
      <c r="E26" s="39"/>
      <c r="F26" s="38"/>
      <c r="G26" s="59">
        <f t="shared" si="0"/>
        <v>3219</v>
      </c>
      <c r="H26" s="44"/>
      <c r="I26" s="44"/>
      <c r="J26" s="44"/>
      <c r="K26" s="56"/>
      <c r="L26" s="24">
        <f t="shared" si="1"/>
        <v>3219</v>
      </c>
    </row>
    <row r="27" spans="1:12" ht="12.75">
      <c r="A27" s="20" t="s">
        <v>418</v>
      </c>
      <c r="B27" s="39">
        <v>1197</v>
      </c>
      <c r="C27" s="39"/>
      <c r="D27" s="39"/>
      <c r="E27" s="39"/>
      <c r="F27" s="38"/>
      <c r="G27" s="59">
        <f t="shared" si="0"/>
        <v>1197</v>
      </c>
      <c r="H27" s="44"/>
      <c r="I27" s="44"/>
      <c r="J27" s="44"/>
      <c r="K27" s="56"/>
      <c r="L27" s="24">
        <f t="shared" si="1"/>
        <v>1197</v>
      </c>
    </row>
    <row r="28" spans="1:12" ht="12.75">
      <c r="A28" s="20" t="s">
        <v>419</v>
      </c>
      <c r="B28" s="39">
        <v>925</v>
      </c>
      <c r="C28" s="39"/>
      <c r="D28" s="39"/>
      <c r="E28" s="39"/>
      <c r="F28" s="38"/>
      <c r="G28" s="59">
        <f t="shared" si="0"/>
        <v>925</v>
      </c>
      <c r="H28" s="44"/>
      <c r="I28" s="44"/>
      <c r="J28" s="44"/>
      <c r="K28" s="56"/>
      <c r="L28" s="24">
        <f t="shared" si="1"/>
        <v>925</v>
      </c>
    </row>
    <row r="29" spans="1:12" ht="12.75">
      <c r="A29" s="20" t="s">
        <v>420</v>
      </c>
      <c r="B29" s="39">
        <v>865</v>
      </c>
      <c r="C29" s="39"/>
      <c r="D29" s="39"/>
      <c r="E29" s="39"/>
      <c r="F29" s="38"/>
      <c r="G29" s="59">
        <f t="shared" si="0"/>
        <v>865</v>
      </c>
      <c r="H29" s="44"/>
      <c r="I29" s="44"/>
      <c r="J29" s="44"/>
      <c r="K29" s="56"/>
      <c r="L29" s="24">
        <f t="shared" si="1"/>
        <v>865</v>
      </c>
    </row>
    <row r="30" spans="1:12" ht="12.75">
      <c r="A30" s="20" t="s">
        <v>429</v>
      </c>
      <c r="B30" s="39">
        <v>834</v>
      </c>
      <c r="C30" s="39"/>
      <c r="D30" s="39"/>
      <c r="E30" s="39"/>
      <c r="F30" s="38"/>
      <c r="G30" s="59">
        <f t="shared" si="0"/>
        <v>834</v>
      </c>
      <c r="H30" s="44"/>
      <c r="I30" s="44"/>
      <c r="J30" s="44"/>
      <c r="K30" s="56"/>
      <c r="L30" s="24">
        <f t="shared" si="1"/>
        <v>834</v>
      </c>
    </row>
    <row r="31" spans="1:12" ht="12.75">
      <c r="A31" s="20" t="s">
        <v>430</v>
      </c>
      <c r="B31" s="39">
        <v>1334</v>
      </c>
      <c r="C31" s="39"/>
      <c r="D31" s="39"/>
      <c r="E31" s="39"/>
      <c r="F31" s="38"/>
      <c r="G31" s="59">
        <f t="shared" si="0"/>
        <v>1334</v>
      </c>
      <c r="H31" s="44"/>
      <c r="I31" s="44"/>
      <c r="J31" s="44"/>
      <c r="K31" s="56"/>
      <c r="L31" s="24">
        <f t="shared" si="1"/>
        <v>1334</v>
      </c>
    </row>
    <row r="32" spans="1:12" ht="12.75">
      <c r="A32" s="20" t="s">
        <v>431</v>
      </c>
      <c r="B32" s="39">
        <v>1122</v>
      </c>
      <c r="C32" s="39"/>
      <c r="D32" s="39"/>
      <c r="E32" s="39"/>
      <c r="F32" s="38"/>
      <c r="G32" s="59">
        <f t="shared" si="0"/>
        <v>1122</v>
      </c>
      <c r="H32" s="44"/>
      <c r="I32" s="44"/>
      <c r="J32" s="44"/>
      <c r="K32" s="56"/>
      <c r="L32" s="24">
        <f t="shared" si="1"/>
        <v>1122</v>
      </c>
    </row>
    <row r="33" spans="1:12" ht="12.75">
      <c r="A33" s="20" t="s">
        <v>432</v>
      </c>
      <c r="B33" s="39">
        <v>28062</v>
      </c>
      <c r="C33" s="39">
        <v>93667</v>
      </c>
      <c r="D33" s="39">
        <v>300503</v>
      </c>
      <c r="E33" s="39"/>
      <c r="F33" s="38"/>
      <c r="G33" s="59">
        <f t="shared" si="0"/>
        <v>422232</v>
      </c>
      <c r="H33" s="44"/>
      <c r="I33" s="44"/>
      <c r="J33" s="44">
        <v>346293</v>
      </c>
      <c r="K33" s="56">
        <v>6000</v>
      </c>
      <c r="L33" s="24">
        <f t="shared" si="1"/>
        <v>774525</v>
      </c>
    </row>
    <row r="34" spans="1:12" ht="12.75">
      <c r="A34" s="20" t="s">
        <v>433</v>
      </c>
      <c r="B34" s="39">
        <v>2270</v>
      </c>
      <c r="C34" s="39"/>
      <c r="D34" s="39"/>
      <c r="E34" s="39"/>
      <c r="F34" s="38"/>
      <c r="G34" s="59">
        <f t="shared" si="0"/>
        <v>2270</v>
      </c>
      <c r="H34" s="44"/>
      <c r="I34" s="44"/>
      <c r="J34" s="44"/>
      <c r="K34" s="56"/>
      <c r="L34" s="24">
        <f t="shared" si="1"/>
        <v>2270</v>
      </c>
    </row>
    <row r="35" spans="1:12" ht="12.75">
      <c r="A35" s="20" t="s">
        <v>434</v>
      </c>
      <c r="B35" s="39">
        <v>5112</v>
      </c>
      <c r="C35" s="39"/>
      <c r="D35" s="39"/>
      <c r="E35" s="39"/>
      <c r="F35" s="38"/>
      <c r="G35" s="59">
        <f t="shared" si="0"/>
        <v>5112</v>
      </c>
      <c r="H35" s="44"/>
      <c r="I35" s="44"/>
      <c r="J35" s="44">
        <v>18647</v>
      </c>
      <c r="K35" s="56"/>
      <c r="L35" s="24">
        <f t="shared" si="1"/>
        <v>23759</v>
      </c>
    </row>
    <row r="36" spans="1:12" ht="12.75">
      <c r="A36" s="20" t="s">
        <v>435</v>
      </c>
      <c r="B36" s="39">
        <v>9436</v>
      </c>
      <c r="C36" s="39">
        <v>28737</v>
      </c>
      <c r="D36" s="39"/>
      <c r="E36" s="39"/>
      <c r="F36" s="38"/>
      <c r="G36" s="59">
        <f t="shared" si="0"/>
        <v>38173</v>
      </c>
      <c r="H36" s="44"/>
      <c r="I36" s="44"/>
      <c r="J36" s="44">
        <v>215767</v>
      </c>
      <c r="K36" s="56"/>
      <c r="L36" s="24">
        <f t="shared" si="1"/>
        <v>253940</v>
      </c>
    </row>
    <row r="37" spans="1:12" ht="12.75">
      <c r="A37" s="20" t="s">
        <v>436</v>
      </c>
      <c r="B37" s="39">
        <v>2872</v>
      </c>
      <c r="C37" s="39"/>
      <c r="D37" s="39"/>
      <c r="E37" s="39"/>
      <c r="F37" s="39"/>
      <c r="G37" s="59">
        <f aca="true" t="shared" si="2" ref="G37:G68">SUM(B37,C37,D37,E37,F37)</f>
        <v>2872</v>
      </c>
      <c r="H37" s="44"/>
      <c r="I37" s="44"/>
      <c r="J37" s="44"/>
      <c r="K37" s="56"/>
      <c r="L37" s="24">
        <f t="shared" si="1"/>
        <v>2872</v>
      </c>
    </row>
    <row r="38" spans="1:12" ht="12.75">
      <c r="A38" s="20" t="s">
        <v>437</v>
      </c>
      <c r="B38" s="39">
        <v>156906</v>
      </c>
      <c r="C38" s="39">
        <v>623312</v>
      </c>
      <c r="D38" s="39">
        <v>1428020</v>
      </c>
      <c r="E38" s="39">
        <v>2246351</v>
      </c>
      <c r="F38" s="39">
        <v>10906613</v>
      </c>
      <c r="G38" s="59">
        <f t="shared" si="2"/>
        <v>15361202</v>
      </c>
      <c r="H38" s="44"/>
      <c r="I38" s="44"/>
      <c r="J38" s="44">
        <v>2003172</v>
      </c>
      <c r="K38" s="56">
        <v>13003000</v>
      </c>
      <c r="L38" s="24">
        <f t="shared" si="1"/>
        <v>30367374</v>
      </c>
    </row>
    <row r="39" spans="1:12" ht="12.75">
      <c r="A39" s="20" t="s">
        <v>415</v>
      </c>
      <c r="B39" s="39">
        <v>622</v>
      </c>
      <c r="C39" s="39"/>
      <c r="D39" s="39"/>
      <c r="E39" s="39"/>
      <c r="F39" s="38"/>
      <c r="G39" s="59">
        <f t="shared" si="2"/>
        <v>622</v>
      </c>
      <c r="H39" s="44"/>
      <c r="I39" s="44"/>
      <c r="J39" s="44"/>
      <c r="K39" s="56"/>
      <c r="L39" s="24">
        <f t="shared" si="1"/>
        <v>622</v>
      </c>
    </row>
    <row r="40" spans="1:12" ht="12.75">
      <c r="A40" s="20" t="s">
        <v>416</v>
      </c>
      <c r="B40" s="39">
        <v>1575</v>
      </c>
      <c r="C40" s="39"/>
      <c r="D40" s="39"/>
      <c r="E40" s="39"/>
      <c r="F40" s="38"/>
      <c r="G40" s="59">
        <f t="shared" si="2"/>
        <v>1575</v>
      </c>
      <c r="H40" s="44"/>
      <c r="I40" s="44"/>
      <c r="J40" s="44"/>
      <c r="K40" s="56"/>
      <c r="L40" s="24">
        <f t="shared" si="1"/>
        <v>1575</v>
      </c>
    </row>
    <row r="41" spans="1:12" ht="12.75">
      <c r="A41" s="20" t="s">
        <v>438</v>
      </c>
      <c r="B41" s="39">
        <v>637</v>
      </c>
      <c r="C41" s="39"/>
      <c r="D41" s="39"/>
      <c r="E41" s="39"/>
      <c r="F41" s="38"/>
      <c r="G41" s="59">
        <f t="shared" si="2"/>
        <v>637</v>
      </c>
      <c r="H41" s="44"/>
      <c r="I41" s="44"/>
      <c r="J41" s="44"/>
      <c r="K41" s="56"/>
      <c r="L41" s="24">
        <f t="shared" si="1"/>
        <v>637</v>
      </c>
    </row>
    <row r="42" spans="1:12" ht="12.75">
      <c r="A42" s="20" t="s">
        <v>439</v>
      </c>
      <c r="B42" s="39">
        <v>955</v>
      </c>
      <c r="C42" s="39"/>
      <c r="D42" s="39"/>
      <c r="E42" s="39"/>
      <c r="F42" s="38"/>
      <c r="G42" s="59">
        <f t="shared" si="2"/>
        <v>955</v>
      </c>
      <c r="H42" s="44"/>
      <c r="I42" s="44"/>
      <c r="J42" s="44"/>
      <c r="K42" s="56"/>
      <c r="L42" s="24">
        <f t="shared" si="1"/>
        <v>955</v>
      </c>
    </row>
    <row r="43" spans="1:12" ht="12.75">
      <c r="A43" s="20" t="s">
        <v>440</v>
      </c>
      <c r="B43" s="39">
        <v>11196</v>
      </c>
      <c r="C43" s="39"/>
      <c r="D43" s="39"/>
      <c r="E43" s="39"/>
      <c r="F43" s="38"/>
      <c r="G43" s="59">
        <f t="shared" si="2"/>
        <v>11196</v>
      </c>
      <c r="H43" s="44"/>
      <c r="I43" s="44"/>
      <c r="J43" s="44">
        <v>99892</v>
      </c>
      <c r="K43" s="56">
        <v>6000</v>
      </c>
      <c r="L43" s="24">
        <f t="shared" si="1"/>
        <v>117088</v>
      </c>
    </row>
    <row r="44" spans="1:12" ht="12.75">
      <c r="A44" s="20" t="s">
        <v>3</v>
      </c>
      <c r="B44" s="39">
        <v>4977</v>
      </c>
      <c r="C44" s="39"/>
      <c r="D44" s="39"/>
      <c r="E44" s="39"/>
      <c r="F44" s="38"/>
      <c r="G44" s="59">
        <f t="shared" si="2"/>
        <v>4977</v>
      </c>
      <c r="H44" s="44"/>
      <c r="I44" s="44"/>
      <c r="J44" s="44">
        <v>19978</v>
      </c>
      <c r="K44" s="56"/>
      <c r="L44" s="24">
        <f t="shared" si="1"/>
        <v>24955</v>
      </c>
    </row>
    <row r="45" spans="1:12" ht="12.75">
      <c r="A45" s="20" t="s">
        <v>4</v>
      </c>
      <c r="B45" s="39">
        <v>4286</v>
      </c>
      <c r="C45" s="39"/>
      <c r="D45" s="39"/>
      <c r="E45" s="39"/>
      <c r="F45" s="38"/>
      <c r="G45" s="59">
        <f t="shared" si="2"/>
        <v>4286</v>
      </c>
      <c r="H45" s="44"/>
      <c r="I45" s="44"/>
      <c r="J45" s="44">
        <v>26638</v>
      </c>
      <c r="K45" s="56">
        <v>6000</v>
      </c>
      <c r="L45" s="24">
        <f t="shared" si="1"/>
        <v>36924</v>
      </c>
    </row>
    <row r="46" spans="1:12" ht="12.75">
      <c r="A46" s="20" t="s">
        <v>441</v>
      </c>
      <c r="B46" s="39">
        <v>60618</v>
      </c>
      <c r="C46" s="39">
        <v>196081</v>
      </c>
      <c r="D46" s="39">
        <v>494178</v>
      </c>
      <c r="E46" s="39">
        <v>1111695</v>
      </c>
      <c r="F46" s="38"/>
      <c r="G46" s="59">
        <f t="shared" si="2"/>
        <v>1862572</v>
      </c>
      <c r="H46" s="44"/>
      <c r="I46" s="44"/>
      <c r="J46" s="44">
        <v>865733</v>
      </c>
      <c r="K46" s="56">
        <v>5000000</v>
      </c>
      <c r="L46" s="24">
        <f t="shared" si="1"/>
        <v>7728305</v>
      </c>
    </row>
    <row r="47" spans="1:12" ht="12.75">
      <c r="A47" s="20" t="s">
        <v>442</v>
      </c>
      <c r="B47" s="39">
        <v>4692</v>
      </c>
      <c r="C47" s="39"/>
      <c r="D47" s="39"/>
      <c r="E47" s="39"/>
      <c r="F47" s="38"/>
      <c r="G47" s="59">
        <f t="shared" si="2"/>
        <v>4692</v>
      </c>
      <c r="H47" s="44"/>
      <c r="I47" s="44"/>
      <c r="J47" s="44">
        <v>14651</v>
      </c>
      <c r="K47" s="56"/>
      <c r="L47" s="24">
        <f t="shared" si="1"/>
        <v>19343</v>
      </c>
    </row>
    <row r="48" spans="1:12" ht="12.75">
      <c r="A48" s="20" t="s">
        <v>443</v>
      </c>
      <c r="B48" s="39">
        <v>2270</v>
      </c>
      <c r="C48" s="39"/>
      <c r="D48" s="39"/>
      <c r="E48" s="39"/>
      <c r="F48" s="38"/>
      <c r="G48" s="59">
        <f t="shared" si="2"/>
        <v>2270</v>
      </c>
      <c r="H48" s="44"/>
      <c r="I48" s="44"/>
      <c r="J48" s="44"/>
      <c r="K48" s="56"/>
      <c r="L48" s="24">
        <f t="shared" si="1"/>
        <v>2270</v>
      </c>
    </row>
    <row r="49" spans="1:12" ht="12.75">
      <c r="A49" s="20" t="s">
        <v>444</v>
      </c>
      <c r="B49" s="39">
        <v>4166</v>
      </c>
      <c r="C49" s="39"/>
      <c r="D49" s="39"/>
      <c r="E49" s="39"/>
      <c r="F49" s="38"/>
      <c r="G49" s="59">
        <f t="shared" si="2"/>
        <v>4166</v>
      </c>
      <c r="H49" s="44"/>
      <c r="I49" s="44"/>
      <c r="J49" s="44">
        <v>31966</v>
      </c>
      <c r="K49" s="56"/>
      <c r="L49" s="24">
        <f t="shared" si="1"/>
        <v>36132</v>
      </c>
    </row>
    <row r="50" spans="1:12" ht="12.75">
      <c r="A50" s="20" t="s">
        <v>445</v>
      </c>
      <c r="B50" s="39">
        <v>2556</v>
      </c>
      <c r="C50" s="39"/>
      <c r="D50" s="39"/>
      <c r="E50" s="39"/>
      <c r="F50" s="38"/>
      <c r="G50" s="59">
        <f t="shared" si="2"/>
        <v>2556</v>
      </c>
      <c r="H50" s="44"/>
      <c r="I50" s="44"/>
      <c r="J50" s="44"/>
      <c r="K50" s="56"/>
      <c r="L50" s="24">
        <f t="shared" si="1"/>
        <v>2556</v>
      </c>
    </row>
    <row r="51" spans="1:12" ht="12.75">
      <c r="A51" s="20" t="s">
        <v>446</v>
      </c>
      <c r="B51" s="39">
        <v>10540</v>
      </c>
      <c r="C51" s="39">
        <v>52863</v>
      </c>
      <c r="D51" s="39"/>
      <c r="E51" s="39"/>
      <c r="F51" s="38"/>
      <c r="G51" s="59">
        <f t="shared" si="2"/>
        <v>63403</v>
      </c>
      <c r="H51" s="44"/>
      <c r="I51" s="44"/>
      <c r="J51" s="44">
        <v>246401</v>
      </c>
      <c r="K51" s="56"/>
      <c r="L51" s="24">
        <f t="shared" si="1"/>
        <v>309804</v>
      </c>
    </row>
    <row r="52" spans="1:12" ht="12.75">
      <c r="A52" s="20" t="s">
        <v>447</v>
      </c>
      <c r="B52" s="39">
        <v>1817</v>
      </c>
      <c r="C52" s="39"/>
      <c r="D52" s="39"/>
      <c r="E52" s="39"/>
      <c r="F52" s="38"/>
      <c r="G52" s="59">
        <f t="shared" si="2"/>
        <v>1817</v>
      </c>
      <c r="H52" s="44"/>
      <c r="I52" s="44"/>
      <c r="J52" s="44"/>
      <c r="K52" s="56"/>
      <c r="L52" s="24">
        <f t="shared" si="1"/>
        <v>1817</v>
      </c>
    </row>
    <row r="53" spans="1:12" ht="12.75">
      <c r="A53" s="20" t="s">
        <v>448</v>
      </c>
      <c r="B53" s="39">
        <v>3580</v>
      </c>
      <c r="C53" s="39"/>
      <c r="D53" s="39"/>
      <c r="E53" s="39"/>
      <c r="F53" s="38"/>
      <c r="G53" s="59">
        <f t="shared" si="2"/>
        <v>3580</v>
      </c>
      <c r="H53" s="44"/>
      <c r="I53" s="44"/>
      <c r="J53" s="44"/>
      <c r="K53" s="56"/>
      <c r="L53" s="24">
        <f t="shared" si="1"/>
        <v>3580</v>
      </c>
    </row>
    <row r="54" spans="1:12" ht="12.75">
      <c r="A54" s="20" t="s">
        <v>449</v>
      </c>
      <c r="B54" s="39">
        <v>5277</v>
      </c>
      <c r="C54" s="39"/>
      <c r="D54" s="39"/>
      <c r="E54" s="39"/>
      <c r="F54" s="38"/>
      <c r="G54" s="59">
        <f t="shared" si="2"/>
        <v>5277</v>
      </c>
      <c r="H54" s="44"/>
      <c r="I54" s="44"/>
      <c r="J54" s="44">
        <v>13319</v>
      </c>
      <c r="K54" s="56"/>
      <c r="L54" s="24">
        <f t="shared" si="1"/>
        <v>18596</v>
      </c>
    </row>
    <row r="55" spans="1:12" ht="12.75">
      <c r="A55" s="20" t="s">
        <v>450</v>
      </c>
      <c r="B55" s="39">
        <v>2209</v>
      </c>
      <c r="C55" s="39"/>
      <c r="D55" s="39"/>
      <c r="E55" s="39"/>
      <c r="F55" s="38"/>
      <c r="G55" s="59">
        <f t="shared" si="2"/>
        <v>2209</v>
      </c>
      <c r="H55" s="44"/>
      <c r="I55" s="44"/>
      <c r="J55" s="44"/>
      <c r="K55" s="56"/>
      <c r="L55" s="24">
        <f t="shared" si="1"/>
        <v>2209</v>
      </c>
    </row>
    <row r="56" spans="1:12" ht="12.75">
      <c r="A56" s="20" t="s">
        <v>451</v>
      </c>
      <c r="B56" s="39">
        <v>1394</v>
      </c>
      <c r="C56" s="39"/>
      <c r="D56" s="39"/>
      <c r="E56" s="39"/>
      <c r="F56" s="38"/>
      <c r="G56" s="59">
        <f t="shared" si="2"/>
        <v>1394</v>
      </c>
      <c r="H56" s="44"/>
      <c r="I56" s="44"/>
      <c r="J56" s="44"/>
      <c r="K56" s="56"/>
      <c r="L56" s="24">
        <f t="shared" si="1"/>
        <v>1394</v>
      </c>
    </row>
    <row r="57" spans="1:12" ht="12.75">
      <c r="A57" s="20" t="s">
        <v>452</v>
      </c>
      <c r="B57" s="39">
        <v>1001</v>
      </c>
      <c r="C57" s="39"/>
      <c r="D57" s="39"/>
      <c r="E57" s="39"/>
      <c r="F57" s="38"/>
      <c r="G57" s="59">
        <f t="shared" si="2"/>
        <v>1001</v>
      </c>
      <c r="H57" s="44"/>
      <c r="I57" s="44"/>
      <c r="J57" s="44"/>
      <c r="K57" s="56"/>
      <c r="L57" s="24">
        <f t="shared" si="1"/>
        <v>1001</v>
      </c>
    </row>
    <row r="58" spans="1:12" ht="12.75">
      <c r="A58" s="20" t="s">
        <v>453</v>
      </c>
      <c r="B58" s="39">
        <v>1515</v>
      </c>
      <c r="C58" s="39"/>
      <c r="D58" s="39"/>
      <c r="E58" s="39"/>
      <c r="F58" s="38"/>
      <c r="G58" s="59">
        <f t="shared" si="2"/>
        <v>1515</v>
      </c>
      <c r="H58" s="44"/>
      <c r="I58" s="44"/>
      <c r="J58" s="44"/>
      <c r="K58" s="56"/>
      <c r="L58" s="24">
        <f t="shared" si="1"/>
        <v>1515</v>
      </c>
    </row>
    <row r="59" spans="1:12" ht="12.75">
      <c r="A59" s="20" t="s">
        <v>454</v>
      </c>
      <c r="B59" s="39">
        <v>3219</v>
      </c>
      <c r="C59" s="39"/>
      <c r="D59" s="39"/>
      <c r="E59" s="39"/>
      <c r="F59" s="38"/>
      <c r="G59" s="59">
        <f t="shared" si="2"/>
        <v>3219</v>
      </c>
      <c r="H59" s="44"/>
      <c r="I59" s="44"/>
      <c r="J59" s="44"/>
      <c r="K59" s="56"/>
      <c r="L59" s="24">
        <f t="shared" si="1"/>
        <v>3219</v>
      </c>
    </row>
    <row r="60" spans="1:12" ht="12.75">
      <c r="A60" s="20" t="s">
        <v>455</v>
      </c>
      <c r="B60" s="39">
        <v>4151</v>
      </c>
      <c r="C60" s="39"/>
      <c r="D60" s="39"/>
      <c r="E60" s="39"/>
      <c r="F60" s="38"/>
      <c r="G60" s="59">
        <f t="shared" si="2"/>
        <v>4151</v>
      </c>
      <c r="H60" s="44"/>
      <c r="I60" s="44"/>
      <c r="J60" s="44"/>
      <c r="K60" s="56"/>
      <c r="L60" s="24">
        <f t="shared" si="1"/>
        <v>4151</v>
      </c>
    </row>
    <row r="61" spans="1:12" ht="12.75">
      <c r="A61" s="20" t="s">
        <v>456</v>
      </c>
      <c r="B61" s="39">
        <v>759</v>
      </c>
      <c r="C61" s="39"/>
      <c r="D61" s="39"/>
      <c r="E61" s="39"/>
      <c r="F61" s="38"/>
      <c r="G61" s="59">
        <f t="shared" si="2"/>
        <v>759</v>
      </c>
      <c r="H61" s="44"/>
      <c r="I61" s="44"/>
      <c r="J61" s="44"/>
      <c r="K61" s="56"/>
      <c r="L61" s="24">
        <f t="shared" si="1"/>
        <v>759</v>
      </c>
    </row>
    <row r="62" spans="1:12" ht="12.75">
      <c r="A62" s="20" t="s">
        <v>457</v>
      </c>
      <c r="B62" s="39">
        <v>16576</v>
      </c>
      <c r="C62" s="39">
        <v>63793</v>
      </c>
      <c r="D62" s="39"/>
      <c r="E62" s="39"/>
      <c r="F62" s="38"/>
      <c r="G62" s="59">
        <f t="shared" si="2"/>
        <v>80369</v>
      </c>
      <c r="H62" s="44"/>
      <c r="I62" s="44"/>
      <c r="J62" s="44">
        <v>233082</v>
      </c>
      <c r="K62" s="56"/>
      <c r="L62" s="24">
        <f t="shared" si="1"/>
        <v>313451</v>
      </c>
    </row>
    <row r="63" spans="1:12" ht="12.75">
      <c r="A63" s="20" t="s">
        <v>458</v>
      </c>
      <c r="B63" s="39">
        <v>819</v>
      </c>
      <c r="C63" s="39"/>
      <c r="D63" s="39"/>
      <c r="E63" s="39"/>
      <c r="F63" s="38"/>
      <c r="G63" s="59">
        <f t="shared" si="2"/>
        <v>819</v>
      </c>
      <c r="H63" s="44"/>
      <c r="I63" s="44"/>
      <c r="J63" s="44"/>
      <c r="K63" s="56"/>
      <c r="L63" s="24">
        <f t="shared" si="1"/>
        <v>819</v>
      </c>
    </row>
    <row r="64" spans="1:12" ht="12.75">
      <c r="A64" s="20" t="s">
        <v>459</v>
      </c>
      <c r="B64" s="39">
        <v>1953</v>
      </c>
      <c r="C64" s="39"/>
      <c r="D64" s="39"/>
      <c r="E64" s="39"/>
      <c r="F64" s="38"/>
      <c r="G64" s="59">
        <f t="shared" si="2"/>
        <v>1953</v>
      </c>
      <c r="H64" s="44"/>
      <c r="I64" s="44"/>
      <c r="J64" s="44"/>
      <c r="K64" s="56"/>
      <c r="L64" s="24">
        <f t="shared" si="1"/>
        <v>1953</v>
      </c>
    </row>
    <row r="65" spans="1:12" ht="12.75">
      <c r="A65" s="20" t="s">
        <v>460</v>
      </c>
      <c r="B65" s="39">
        <v>1651</v>
      </c>
      <c r="C65" s="39"/>
      <c r="D65" s="39"/>
      <c r="E65" s="39"/>
      <c r="F65" s="38"/>
      <c r="G65" s="59">
        <f t="shared" si="2"/>
        <v>1651</v>
      </c>
      <c r="H65" s="44"/>
      <c r="I65" s="44"/>
      <c r="J65" s="44"/>
      <c r="K65" s="56"/>
      <c r="L65" s="24">
        <f t="shared" si="1"/>
        <v>1651</v>
      </c>
    </row>
    <row r="66" spans="1:12" ht="12.75">
      <c r="A66" s="20" t="s">
        <v>461</v>
      </c>
      <c r="B66" s="39">
        <v>3294</v>
      </c>
      <c r="C66" s="39"/>
      <c r="D66" s="39"/>
      <c r="E66" s="39"/>
      <c r="F66" s="38"/>
      <c r="G66" s="59">
        <f t="shared" si="2"/>
        <v>3294</v>
      </c>
      <c r="H66" s="44"/>
      <c r="I66" s="44"/>
      <c r="J66" s="44"/>
      <c r="K66" s="56"/>
      <c r="L66" s="24">
        <f t="shared" si="1"/>
        <v>3294</v>
      </c>
    </row>
    <row r="67" spans="1:12" ht="12.75">
      <c r="A67" s="20" t="s">
        <v>462</v>
      </c>
      <c r="B67" s="39">
        <v>5937</v>
      </c>
      <c r="C67" s="39"/>
      <c r="D67" s="39"/>
      <c r="E67" s="39"/>
      <c r="F67" s="38"/>
      <c r="G67" s="59">
        <f t="shared" si="2"/>
        <v>5937</v>
      </c>
      <c r="H67" s="44"/>
      <c r="I67" s="44"/>
      <c r="J67" s="44">
        <v>18646</v>
      </c>
      <c r="K67" s="56">
        <v>6000</v>
      </c>
      <c r="L67" s="24">
        <f t="shared" si="1"/>
        <v>30583</v>
      </c>
    </row>
    <row r="68" spans="1:12" ht="12.75">
      <c r="A68" s="20" t="s">
        <v>463</v>
      </c>
      <c r="B68" s="39">
        <v>3038</v>
      </c>
      <c r="C68" s="39"/>
      <c r="D68" s="39"/>
      <c r="E68" s="39"/>
      <c r="F68" s="38"/>
      <c r="G68" s="59">
        <f t="shared" si="2"/>
        <v>3038</v>
      </c>
      <c r="H68" s="44"/>
      <c r="I68" s="44"/>
      <c r="J68" s="44"/>
      <c r="K68" s="56"/>
      <c r="L68" s="24">
        <f t="shared" si="1"/>
        <v>3038</v>
      </c>
    </row>
    <row r="69" spans="1:12" ht="12.75">
      <c r="A69" s="20" t="s">
        <v>464</v>
      </c>
      <c r="B69" s="39">
        <v>1590</v>
      </c>
      <c r="C69" s="39"/>
      <c r="D69" s="39"/>
      <c r="E69" s="39"/>
      <c r="F69" s="38"/>
      <c r="G69" s="59">
        <f aca="true" t="shared" si="3" ref="G69:G100">SUM(B69,C69,D69,E69,F69)</f>
        <v>1590</v>
      </c>
      <c r="H69" s="44"/>
      <c r="I69" s="44"/>
      <c r="J69" s="44"/>
      <c r="K69" s="56"/>
      <c r="L69" s="24">
        <f t="shared" si="1"/>
        <v>1590</v>
      </c>
    </row>
    <row r="70" spans="1:12" ht="12.75">
      <c r="A70" s="20" t="s">
        <v>465</v>
      </c>
      <c r="B70" s="39">
        <v>1409</v>
      </c>
      <c r="C70" s="39"/>
      <c r="D70" s="39"/>
      <c r="E70" s="39"/>
      <c r="F70" s="38"/>
      <c r="G70" s="59">
        <f t="shared" si="3"/>
        <v>1409</v>
      </c>
      <c r="H70" s="44"/>
      <c r="I70" s="44"/>
      <c r="J70" s="44"/>
      <c r="K70" s="56"/>
      <c r="L70" s="24">
        <f aca="true" t="shared" si="4" ref="L70:L124">SUM(G70:K70)</f>
        <v>1409</v>
      </c>
    </row>
    <row r="71" spans="1:12" ht="12.75">
      <c r="A71" s="20" t="s">
        <v>466</v>
      </c>
      <c r="B71" s="39">
        <v>16590</v>
      </c>
      <c r="C71" s="39">
        <v>57582</v>
      </c>
      <c r="D71" s="39"/>
      <c r="E71" s="39"/>
      <c r="F71" s="38"/>
      <c r="G71" s="59">
        <f t="shared" si="3"/>
        <v>74172</v>
      </c>
      <c r="H71" s="44"/>
      <c r="I71" s="44"/>
      <c r="J71" s="44">
        <v>191793</v>
      </c>
      <c r="K71" s="56">
        <v>12000</v>
      </c>
      <c r="L71" s="24">
        <f t="shared" si="4"/>
        <v>277965</v>
      </c>
    </row>
    <row r="72" spans="1:12" ht="12.75">
      <c r="A72" s="20" t="s">
        <v>467</v>
      </c>
      <c r="B72" s="39">
        <v>14349</v>
      </c>
      <c r="C72" s="39">
        <v>35701</v>
      </c>
      <c r="D72" s="39"/>
      <c r="E72" s="39"/>
      <c r="F72" s="38"/>
      <c r="G72" s="59">
        <f t="shared" si="3"/>
        <v>50050</v>
      </c>
      <c r="H72" s="44"/>
      <c r="I72" s="44"/>
      <c r="J72" s="44">
        <v>238409</v>
      </c>
      <c r="K72" s="56"/>
      <c r="L72" s="24">
        <f t="shared" si="4"/>
        <v>288459</v>
      </c>
    </row>
    <row r="73" spans="1:12" ht="12.75">
      <c r="A73" s="23" t="s">
        <v>468</v>
      </c>
      <c r="B73" s="39">
        <v>12610</v>
      </c>
      <c r="C73" s="39">
        <v>55829</v>
      </c>
      <c r="D73" s="39"/>
      <c r="E73" s="39"/>
      <c r="F73" s="40"/>
      <c r="G73" s="59">
        <f t="shared" si="3"/>
        <v>68439</v>
      </c>
      <c r="H73" s="44"/>
      <c r="I73" s="44"/>
      <c r="J73" s="44">
        <v>69259</v>
      </c>
      <c r="K73" s="56"/>
      <c r="L73" s="24">
        <f t="shared" si="4"/>
        <v>137698</v>
      </c>
    </row>
    <row r="74" spans="1:12" ht="12.75">
      <c r="A74" s="20" t="s">
        <v>5</v>
      </c>
      <c r="B74" s="39">
        <v>7883</v>
      </c>
      <c r="C74" s="39"/>
      <c r="D74" s="39"/>
      <c r="E74" s="39"/>
      <c r="F74" s="39"/>
      <c r="G74" s="59">
        <f t="shared" si="3"/>
        <v>7883</v>
      </c>
      <c r="H74" s="44"/>
      <c r="I74" s="44"/>
      <c r="J74" s="44">
        <v>78582</v>
      </c>
      <c r="K74" s="56">
        <v>6000</v>
      </c>
      <c r="L74" s="24">
        <f t="shared" si="4"/>
        <v>92465</v>
      </c>
    </row>
    <row r="75" spans="1:12" ht="12.75">
      <c r="A75" s="20" t="s">
        <v>469</v>
      </c>
      <c r="B75" s="39">
        <v>2043</v>
      </c>
      <c r="C75" s="39"/>
      <c r="D75" s="39"/>
      <c r="E75" s="39"/>
      <c r="F75" s="38"/>
      <c r="G75" s="59">
        <f t="shared" si="3"/>
        <v>2043</v>
      </c>
      <c r="H75" s="44"/>
      <c r="I75" s="44"/>
      <c r="J75" s="44"/>
      <c r="K75" s="56"/>
      <c r="L75" s="24">
        <f t="shared" si="4"/>
        <v>2043</v>
      </c>
    </row>
    <row r="76" spans="1:12" ht="12.75">
      <c r="A76" s="20" t="s">
        <v>470</v>
      </c>
      <c r="B76" s="39">
        <v>3655</v>
      </c>
      <c r="C76" s="39"/>
      <c r="D76" s="39"/>
      <c r="E76" s="39"/>
      <c r="F76" s="38"/>
      <c r="G76" s="59">
        <f t="shared" si="3"/>
        <v>3655</v>
      </c>
      <c r="H76" s="44"/>
      <c r="I76" s="44"/>
      <c r="J76" s="44"/>
      <c r="K76" s="56"/>
      <c r="L76" s="24">
        <f t="shared" si="4"/>
        <v>3655</v>
      </c>
    </row>
    <row r="77" spans="1:12" ht="12.75">
      <c r="A77" s="20" t="s">
        <v>471</v>
      </c>
      <c r="B77" s="39">
        <v>75246</v>
      </c>
      <c r="C77" s="39">
        <v>259760</v>
      </c>
      <c r="D77" s="39">
        <v>883123</v>
      </c>
      <c r="E77" s="39">
        <v>1362080</v>
      </c>
      <c r="F77" s="38">
        <v>10016763</v>
      </c>
      <c r="G77" s="59">
        <f t="shared" si="3"/>
        <v>12596972</v>
      </c>
      <c r="H77" s="44">
        <f>56*70050</f>
        <v>3922800</v>
      </c>
      <c r="I77" s="44"/>
      <c r="J77" s="44">
        <v>1148095</v>
      </c>
      <c r="K77" s="56">
        <v>10180000</v>
      </c>
      <c r="L77" s="24">
        <f t="shared" si="4"/>
        <v>27847867</v>
      </c>
    </row>
    <row r="78" spans="1:12" ht="12.75">
      <c r="A78" s="20" t="s">
        <v>6</v>
      </c>
      <c r="B78" s="39">
        <v>2043</v>
      </c>
      <c r="C78" s="39"/>
      <c r="D78" s="39"/>
      <c r="E78" s="39"/>
      <c r="F78" s="38"/>
      <c r="G78" s="59">
        <f t="shared" si="3"/>
        <v>2043</v>
      </c>
      <c r="H78" s="44"/>
      <c r="I78" s="44"/>
      <c r="J78" s="44"/>
      <c r="K78" s="56"/>
      <c r="L78" s="24">
        <f t="shared" si="4"/>
        <v>2043</v>
      </c>
    </row>
    <row r="79" spans="1:12" ht="12.75">
      <c r="A79" s="20" t="s">
        <v>7</v>
      </c>
      <c r="B79" s="39">
        <v>233741</v>
      </c>
      <c r="C79" s="39">
        <v>776457</v>
      </c>
      <c r="D79" s="39">
        <v>2266272</v>
      </c>
      <c r="E79" s="39">
        <v>4063021</v>
      </c>
      <c r="F79" s="38">
        <v>22256896</v>
      </c>
      <c r="G79" s="59">
        <f t="shared" si="3"/>
        <v>29596387</v>
      </c>
      <c r="H79" s="44"/>
      <c r="I79" s="44"/>
      <c r="J79" s="44">
        <v>3273802</v>
      </c>
      <c r="K79" s="56">
        <v>27240000</v>
      </c>
      <c r="L79" s="24">
        <f t="shared" si="4"/>
        <v>60110189</v>
      </c>
    </row>
    <row r="80" spans="1:12" ht="12.75">
      <c r="A80" s="20" t="s">
        <v>472</v>
      </c>
      <c r="B80" s="39">
        <v>1092</v>
      </c>
      <c r="C80" s="39"/>
      <c r="D80" s="39"/>
      <c r="E80" s="39"/>
      <c r="F80" s="38"/>
      <c r="G80" s="59">
        <f t="shared" si="3"/>
        <v>1092</v>
      </c>
      <c r="H80" s="44"/>
      <c r="I80" s="44"/>
      <c r="J80" s="44"/>
      <c r="K80" s="56"/>
      <c r="L80" s="24">
        <f t="shared" si="4"/>
        <v>1092</v>
      </c>
    </row>
    <row r="81" spans="1:12" ht="12.75">
      <c r="A81" s="20" t="s">
        <v>473</v>
      </c>
      <c r="B81" s="39">
        <v>39612</v>
      </c>
      <c r="C81" s="39">
        <v>137020</v>
      </c>
      <c r="D81" s="39">
        <v>313933</v>
      </c>
      <c r="E81" s="39">
        <v>914552</v>
      </c>
      <c r="F81" s="38"/>
      <c r="G81" s="59">
        <f t="shared" si="3"/>
        <v>1405117</v>
      </c>
      <c r="H81" s="44"/>
      <c r="I81" s="44"/>
      <c r="J81" s="44">
        <v>583371</v>
      </c>
      <c r="K81" s="56">
        <v>4430000</v>
      </c>
      <c r="L81" s="24">
        <f t="shared" si="4"/>
        <v>6418488</v>
      </c>
    </row>
    <row r="82" spans="1:12" ht="12.75">
      <c r="A82" s="20" t="s">
        <v>474</v>
      </c>
      <c r="B82" s="39">
        <v>1258</v>
      </c>
      <c r="C82" s="39"/>
      <c r="D82" s="39"/>
      <c r="E82" s="39"/>
      <c r="F82" s="38"/>
      <c r="G82" s="59">
        <f t="shared" si="3"/>
        <v>1258</v>
      </c>
      <c r="H82" s="44"/>
      <c r="I82" s="44"/>
      <c r="J82" s="44"/>
      <c r="K82" s="56"/>
      <c r="L82" s="24">
        <f t="shared" si="4"/>
        <v>1258</v>
      </c>
    </row>
    <row r="83" spans="1:12" ht="12.75">
      <c r="A83" s="20" t="s">
        <v>475</v>
      </c>
      <c r="B83" s="39">
        <v>3339</v>
      </c>
      <c r="C83" s="39"/>
      <c r="D83" s="39"/>
      <c r="E83" s="39"/>
      <c r="F83" s="38"/>
      <c r="G83" s="59">
        <f t="shared" si="3"/>
        <v>3339</v>
      </c>
      <c r="H83" s="44"/>
      <c r="I83" s="44"/>
      <c r="J83" s="44"/>
      <c r="K83" s="56"/>
      <c r="L83" s="24">
        <f t="shared" si="4"/>
        <v>3339</v>
      </c>
    </row>
    <row r="84" spans="1:12" ht="12.75">
      <c r="A84" s="20" t="s">
        <v>476</v>
      </c>
      <c r="B84" s="39">
        <v>986</v>
      </c>
      <c r="C84" s="39"/>
      <c r="D84" s="39"/>
      <c r="E84" s="39"/>
      <c r="F84" s="38"/>
      <c r="G84" s="59">
        <f t="shared" si="3"/>
        <v>986</v>
      </c>
      <c r="H84" s="44"/>
      <c r="I84" s="44"/>
      <c r="J84" s="44"/>
      <c r="K84" s="56"/>
      <c r="L84" s="24">
        <f t="shared" si="4"/>
        <v>986</v>
      </c>
    </row>
    <row r="85" spans="1:12" ht="12.75">
      <c r="A85" s="20" t="s">
        <v>477</v>
      </c>
      <c r="B85" s="39">
        <v>1228</v>
      </c>
      <c r="C85" s="39"/>
      <c r="D85" s="39"/>
      <c r="E85" s="39"/>
      <c r="F85" s="38"/>
      <c r="G85" s="59">
        <f t="shared" si="3"/>
        <v>1228</v>
      </c>
      <c r="H85" s="44"/>
      <c r="I85" s="44"/>
      <c r="J85" s="44"/>
      <c r="K85" s="56"/>
      <c r="L85" s="24">
        <f t="shared" si="4"/>
        <v>1228</v>
      </c>
    </row>
    <row r="86" spans="1:12" ht="12.75">
      <c r="A86" s="20" t="s">
        <v>478</v>
      </c>
      <c r="B86" s="39">
        <v>3760</v>
      </c>
      <c r="C86" s="39"/>
      <c r="D86" s="39"/>
      <c r="E86" s="39"/>
      <c r="F86" s="38"/>
      <c r="G86" s="59">
        <f t="shared" si="3"/>
        <v>3760</v>
      </c>
      <c r="H86" s="44"/>
      <c r="I86" s="44"/>
      <c r="J86" s="44"/>
      <c r="K86" s="56"/>
      <c r="L86" s="24">
        <f t="shared" si="4"/>
        <v>3760</v>
      </c>
    </row>
    <row r="87" spans="1:12" ht="12.75">
      <c r="A87" s="20" t="s">
        <v>479</v>
      </c>
      <c r="B87" s="39">
        <v>3143</v>
      </c>
      <c r="C87" s="39"/>
      <c r="D87" s="39"/>
      <c r="E87" s="39"/>
      <c r="F87" s="38"/>
      <c r="G87" s="59">
        <f t="shared" si="3"/>
        <v>3143</v>
      </c>
      <c r="H87" s="44"/>
      <c r="I87" s="44"/>
      <c r="J87" s="44">
        <v>13319</v>
      </c>
      <c r="K87" s="56"/>
      <c r="L87" s="24">
        <f t="shared" si="4"/>
        <v>16462</v>
      </c>
    </row>
    <row r="88" spans="1:12" ht="12.75">
      <c r="A88" s="20" t="s">
        <v>480</v>
      </c>
      <c r="B88" s="39">
        <v>940</v>
      </c>
      <c r="C88" s="39"/>
      <c r="D88" s="39"/>
      <c r="E88" s="39"/>
      <c r="F88" s="38"/>
      <c r="G88" s="59">
        <f t="shared" si="3"/>
        <v>940</v>
      </c>
      <c r="H88" s="44"/>
      <c r="I88" s="44"/>
      <c r="J88" s="44"/>
      <c r="K88" s="56"/>
      <c r="L88" s="24">
        <f t="shared" si="4"/>
        <v>940</v>
      </c>
    </row>
    <row r="89" spans="1:12" ht="12.75">
      <c r="A89" s="20" t="s">
        <v>481</v>
      </c>
      <c r="B89" s="39">
        <v>8466</v>
      </c>
      <c r="C89" s="39"/>
      <c r="D89" s="39"/>
      <c r="E89" s="39"/>
      <c r="F89" s="38"/>
      <c r="G89" s="59">
        <f t="shared" si="3"/>
        <v>8466</v>
      </c>
      <c r="H89" s="44"/>
      <c r="I89" s="44"/>
      <c r="J89" s="44">
        <v>143845</v>
      </c>
      <c r="K89" s="56"/>
      <c r="L89" s="24">
        <f t="shared" si="4"/>
        <v>152311</v>
      </c>
    </row>
    <row r="90" spans="1:12" ht="12.75">
      <c r="A90" s="20" t="s">
        <v>10</v>
      </c>
      <c r="B90" s="39">
        <v>2028</v>
      </c>
      <c r="C90" s="39"/>
      <c r="D90" s="39"/>
      <c r="E90" s="39"/>
      <c r="F90" s="38"/>
      <c r="G90" s="59">
        <f t="shared" si="3"/>
        <v>2028</v>
      </c>
      <c r="H90" s="44"/>
      <c r="I90" s="44"/>
      <c r="J90" s="44"/>
      <c r="K90" s="56"/>
      <c r="L90" s="24">
        <f t="shared" si="4"/>
        <v>2028</v>
      </c>
    </row>
    <row r="91" spans="1:12" ht="12.75">
      <c r="A91" s="20" t="s">
        <v>482</v>
      </c>
      <c r="B91" s="39">
        <v>2073</v>
      </c>
      <c r="C91" s="39"/>
      <c r="D91" s="39"/>
      <c r="E91" s="39"/>
      <c r="F91" s="38"/>
      <c r="G91" s="59">
        <f t="shared" si="3"/>
        <v>2073</v>
      </c>
      <c r="H91" s="44"/>
      <c r="I91" s="44"/>
      <c r="J91" s="44"/>
      <c r="K91" s="56"/>
      <c r="L91" s="24">
        <f t="shared" si="4"/>
        <v>2073</v>
      </c>
    </row>
    <row r="92" spans="1:12" ht="12.75">
      <c r="A92" s="20" t="s">
        <v>483</v>
      </c>
      <c r="B92" s="39">
        <v>2526</v>
      </c>
      <c r="C92" s="39"/>
      <c r="D92" s="39"/>
      <c r="E92" s="39"/>
      <c r="F92" s="38"/>
      <c r="G92" s="59">
        <f t="shared" si="3"/>
        <v>2526</v>
      </c>
      <c r="H92" s="44"/>
      <c r="I92" s="44"/>
      <c r="J92" s="44"/>
      <c r="K92" s="56"/>
      <c r="L92" s="24">
        <f t="shared" si="4"/>
        <v>2526</v>
      </c>
    </row>
    <row r="93" spans="1:12" ht="12.75">
      <c r="A93" s="20" t="s">
        <v>484</v>
      </c>
      <c r="B93" s="39">
        <v>2224</v>
      </c>
      <c r="C93" s="39"/>
      <c r="D93" s="39"/>
      <c r="E93" s="39"/>
      <c r="F93" s="38"/>
      <c r="G93" s="59">
        <f t="shared" si="3"/>
        <v>2224</v>
      </c>
      <c r="H93" s="44"/>
      <c r="I93" s="44"/>
      <c r="J93" s="44"/>
      <c r="K93" s="56"/>
      <c r="L93" s="24">
        <f t="shared" si="4"/>
        <v>2224</v>
      </c>
    </row>
    <row r="94" spans="1:12" ht="12.75">
      <c r="A94" s="20" t="s">
        <v>485</v>
      </c>
      <c r="B94" s="39">
        <v>10406</v>
      </c>
      <c r="C94" s="39"/>
      <c r="D94" s="39"/>
      <c r="E94" s="39"/>
      <c r="F94" s="38"/>
      <c r="G94" s="59">
        <f t="shared" si="3"/>
        <v>10406</v>
      </c>
      <c r="H94" s="44"/>
      <c r="I94" s="44"/>
      <c r="J94" s="44">
        <v>201116</v>
      </c>
      <c r="K94" s="56"/>
      <c r="L94" s="24">
        <f t="shared" si="4"/>
        <v>211522</v>
      </c>
    </row>
    <row r="95" spans="1:12" ht="12.75">
      <c r="A95" s="20" t="s">
        <v>486</v>
      </c>
      <c r="B95" s="39">
        <v>728</v>
      </c>
      <c r="C95" s="39"/>
      <c r="D95" s="39"/>
      <c r="E95" s="39"/>
      <c r="F95" s="38"/>
      <c r="G95" s="59">
        <f t="shared" si="3"/>
        <v>728</v>
      </c>
      <c r="H95" s="44"/>
      <c r="I95" s="44"/>
      <c r="J95" s="44"/>
      <c r="K95" s="56"/>
      <c r="L95" s="24">
        <f t="shared" si="4"/>
        <v>728</v>
      </c>
    </row>
    <row r="96" spans="1:12" ht="12.75">
      <c r="A96" s="20" t="s">
        <v>487</v>
      </c>
      <c r="B96" s="39">
        <v>1832</v>
      </c>
      <c r="C96" s="39"/>
      <c r="D96" s="39"/>
      <c r="E96" s="39"/>
      <c r="F96" s="38"/>
      <c r="G96" s="59">
        <f t="shared" si="3"/>
        <v>1832</v>
      </c>
      <c r="H96" s="44"/>
      <c r="I96" s="44"/>
      <c r="J96" s="44"/>
      <c r="K96" s="56"/>
      <c r="L96" s="24">
        <f t="shared" si="4"/>
        <v>1832</v>
      </c>
    </row>
    <row r="97" spans="1:12" ht="12.75">
      <c r="A97" s="20" t="s">
        <v>8</v>
      </c>
      <c r="B97" s="39">
        <v>1530</v>
      </c>
      <c r="C97" s="39"/>
      <c r="D97" s="39"/>
      <c r="E97" s="39"/>
      <c r="F97" s="38"/>
      <c r="G97" s="59">
        <f t="shared" si="3"/>
        <v>1530</v>
      </c>
      <c r="H97" s="44"/>
      <c r="I97" s="44"/>
      <c r="J97" s="44"/>
      <c r="K97" s="56"/>
      <c r="L97" s="24">
        <f t="shared" si="4"/>
        <v>1530</v>
      </c>
    </row>
    <row r="98" spans="1:12" ht="12.75">
      <c r="A98" s="20" t="s">
        <v>488</v>
      </c>
      <c r="B98" s="39">
        <v>698</v>
      </c>
      <c r="C98" s="39"/>
      <c r="D98" s="39"/>
      <c r="E98" s="39"/>
      <c r="F98" s="38"/>
      <c r="G98" s="59">
        <f t="shared" si="3"/>
        <v>698</v>
      </c>
      <c r="H98" s="44"/>
      <c r="I98" s="44"/>
      <c r="J98" s="44"/>
      <c r="K98" s="56"/>
      <c r="L98" s="24">
        <f t="shared" si="4"/>
        <v>698</v>
      </c>
    </row>
    <row r="99" spans="1:12" ht="12.75">
      <c r="A99" s="20" t="s">
        <v>489</v>
      </c>
      <c r="B99" s="39">
        <v>1726</v>
      </c>
      <c r="C99" s="39"/>
      <c r="D99" s="39"/>
      <c r="E99" s="39"/>
      <c r="F99" s="38"/>
      <c r="G99" s="59">
        <f t="shared" si="3"/>
        <v>1726</v>
      </c>
      <c r="H99" s="44"/>
      <c r="I99" s="44"/>
      <c r="J99" s="44"/>
      <c r="K99" s="56">
        <v>6000</v>
      </c>
      <c r="L99" s="24">
        <f t="shared" si="4"/>
        <v>7726</v>
      </c>
    </row>
    <row r="100" spans="1:12" ht="12.75">
      <c r="A100" s="20" t="s">
        <v>490</v>
      </c>
      <c r="B100" s="39">
        <v>804</v>
      </c>
      <c r="C100" s="39"/>
      <c r="D100" s="39"/>
      <c r="E100" s="39"/>
      <c r="F100" s="38"/>
      <c r="G100" s="59">
        <f t="shared" si="3"/>
        <v>804</v>
      </c>
      <c r="H100" s="44"/>
      <c r="I100" s="44"/>
      <c r="J100" s="44"/>
      <c r="K100" s="56"/>
      <c r="L100" s="24">
        <f t="shared" si="4"/>
        <v>804</v>
      </c>
    </row>
    <row r="101" spans="1:12" ht="12.75">
      <c r="A101" s="20" t="s">
        <v>491</v>
      </c>
      <c r="B101" s="39">
        <v>1696</v>
      </c>
      <c r="C101" s="39"/>
      <c r="D101" s="39"/>
      <c r="E101" s="39"/>
      <c r="F101" s="38"/>
      <c r="G101" s="59">
        <f aca="true" t="shared" si="5" ref="G101:G124">SUM(B101,C101,D101,E101,F101)</f>
        <v>1696</v>
      </c>
      <c r="H101" s="44"/>
      <c r="I101" s="44"/>
      <c r="J101" s="44"/>
      <c r="K101" s="56"/>
      <c r="L101" s="24">
        <f t="shared" si="4"/>
        <v>1696</v>
      </c>
    </row>
    <row r="102" spans="1:12" ht="12.75">
      <c r="A102" s="20" t="s">
        <v>492</v>
      </c>
      <c r="B102" s="39">
        <v>5952</v>
      </c>
      <c r="C102" s="39"/>
      <c r="D102" s="39"/>
      <c r="E102" s="39"/>
      <c r="F102" s="38"/>
      <c r="G102" s="59">
        <f t="shared" si="5"/>
        <v>5952</v>
      </c>
      <c r="H102" s="44"/>
      <c r="I102" s="44"/>
      <c r="J102" s="44"/>
      <c r="K102" s="56"/>
      <c r="L102" s="24">
        <f t="shared" si="4"/>
        <v>5952</v>
      </c>
    </row>
    <row r="103" spans="1:12" ht="12.75">
      <c r="A103" s="20" t="s">
        <v>493</v>
      </c>
      <c r="B103" s="39">
        <v>2963</v>
      </c>
      <c r="C103" s="39"/>
      <c r="D103" s="39"/>
      <c r="E103" s="39"/>
      <c r="F103" s="38"/>
      <c r="G103" s="59">
        <f t="shared" si="5"/>
        <v>2963</v>
      </c>
      <c r="H103" s="44"/>
      <c r="I103" s="44"/>
      <c r="J103" s="44"/>
      <c r="K103" s="56"/>
      <c r="L103" s="24">
        <f t="shared" si="4"/>
        <v>2963</v>
      </c>
    </row>
    <row r="104" spans="1:12" ht="12.75">
      <c r="A104" s="20" t="s">
        <v>494</v>
      </c>
      <c r="B104" s="39">
        <v>1076</v>
      </c>
      <c r="C104" s="39"/>
      <c r="D104" s="39"/>
      <c r="E104" s="39"/>
      <c r="F104" s="38"/>
      <c r="G104" s="59">
        <f t="shared" si="5"/>
        <v>1076</v>
      </c>
      <c r="H104" s="44"/>
      <c r="I104" s="44"/>
      <c r="J104" s="44"/>
      <c r="K104" s="56"/>
      <c r="L104" s="24">
        <f t="shared" si="4"/>
        <v>1076</v>
      </c>
    </row>
    <row r="105" spans="1:12" ht="12.75">
      <c r="A105" s="20" t="s">
        <v>495</v>
      </c>
      <c r="B105" s="39">
        <v>1802</v>
      </c>
      <c r="C105" s="39"/>
      <c r="D105" s="39"/>
      <c r="E105" s="39"/>
      <c r="F105" s="38"/>
      <c r="G105" s="59">
        <f t="shared" si="5"/>
        <v>1802</v>
      </c>
      <c r="H105" s="44"/>
      <c r="I105" s="44"/>
      <c r="J105" s="44"/>
      <c r="K105" s="56"/>
      <c r="L105" s="24">
        <f t="shared" si="4"/>
        <v>1802</v>
      </c>
    </row>
    <row r="106" spans="1:12" ht="12.75">
      <c r="A106" s="20" t="s">
        <v>496</v>
      </c>
      <c r="B106" s="39">
        <v>1046</v>
      </c>
      <c r="C106" s="39"/>
      <c r="D106" s="39"/>
      <c r="E106" s="39"/>
      <c r="F106" s="38"/>
      <c r="G106" s="59">
        <f t="shared" si="5"/>
        <v>1046</v>
      </c>
      <c r="H106" s="44"/>
      <c r="I106" s="44"/>
      <c r="J106" s="44"/>
      <c r="K106" s="56"/>
      <c r="L106" s="24">
        <f t="shared" si="4"/>
        <v>1046</v>
      </c>
    </row>
    <row r="107" spans="1:12" ht="12.75">
      <c r="A107" s="20" t="s">
        <v>497</v>
      </c>
      <c r="B107" s="39">
        <v>2963</v>
      </c>
      <c r="C107" s="39"/>
      <c r="D107" s="39"/>
      <c r="E107" s="39"/>
      <c r="F107" s="38"/>
      <c r="G107" s="59">
        <f t="shared" si="5"/>
        <v>2963</v>
      </c>
      <c r="H107" s="44"/>
      <c r="I107" s="44"/>
      <c r="J107" s="44"/>
      <c r="K107" s="56"/>
      <c r="L107" s="24">
        <f t="shared" si="4"/>
        <v>2963</v>
      </c>
    </row>
    <row r="108" spans="1:12" ht="12.75">
      <c r="A108" s="20" t="s">
        <v>498</v>
      </c>
      <c r="B108" s="39">
        <v>4391</v>
      </c>
      <c r="C108" s="39"/>
      <c r="D108" s="39"/>
      <c r="E108" s="39"/>
      <c r="F108" s="38"/>
      <c r="G108" s="59">
        <f t="shared" si="5"/>
        <v>4391</v>
      </c>
      <c r="H108" s="44"/>
      <c r="I108" s="44"/>
      <c r="J108" s="44">
        <v>22642</v>
      </c>
      <c r="K108" s="56">
        <v>6000</v>
      </c>
      <c r="L108" s="24">
        <f t="shared" si="4"/>
        <v>33033</v>
      </c>
    </row>
    <row r="109" spans="1:12" ht="12.75">
      <c r="A109" s="23" t="s">
        <v>499</v>
      </c>
      <c r="B109" s="39">
        <v>2435</v>
      </c>
      <c r="C109" s="39"/>
      <c r="D109" s="39"/>
      <c r="E109" s="39"/>
      <c r="F109" s="40"/>
      <c r="G109" s="59">
        <f t="shared" si="5"/>
        <v>2435</v>
      </c>
      <c r="H109" s="44"/>
      <c r="I109" s="44"/>
      <c r="J109" s="44"/>
      <c r="K109" s="56"/>
      <c r="L109" s="24">
        <f t="shared" si="4"/>
        <v>2435</v>
      </c>
    </row>
    <row r="110" spans="1:12" ht="12.75">
      <c r="A110" s="20" t="s">
        <v>500</v>
      </c>
      <c r="B110" s="39">
        <v>3474</v>
      </c>
      <c r="C110" s="39"/>
      <c r="D110" s="39"/>
      <c r="E110" s="39"/>
      <c r="F110" s="39"/>
      <c r="G110" s="59">
        <f t="shared" si="5"/>
        <v>3474</v>
      </c>
      <c r="H110" s="44"/>
      <c r="I110" s="44"/>
      <c r="J110" s="44"/>
      <c r="K110" s="56"/>
      <c r="L110" s="24">
        <f t="shared" si="4"/>
        <v>3474</v>
      </c>
    </row>
    <row r="111" spans="1:12" ht="12.75">
      <c r="A111" s="20" t="s">
        <v>9</v>
      </c>
      <c r="B111" s="39">
        <v>1877</v>
      </c>
      <c r="C111" s="39"/>
      <c r="D111" s="39"/>
      <c r="E111" s="39"/>
      <c r="F111" s="38"/>
      <c r="G111" s="59">
        <f t="shared" si="5"/>
        <v>1877</v>
      </c>
      <c r="H111" s="44"/>
      <c r="I111" s="44"/>
      <c r="J111" s="44"/>
      <c r="K111" s="56"/>
      <c r="L111" s="24">
        <f t="shared" si="4"/>
        <v>1877</v>
      </c>
    </row>
    <row r="112" spans="1:12" ht="12.75">
      <c r="A112" s="20" t="s">
        <v>501</v>
      </c>
      <c r="B112" s="39">
        <v>1545</v>
      </c>
      <c r="C112" s="39"/>
      <c r="D112" s="39"/>
      <c r="E112" s="39"/>
      <c r="F112" s="38"/>
      <c r="G112" s="59">
        <f t="shared" si="5"/>
        <v>1545</v>
      </c>
      <c r="H112" s="44"/>
      <c r="I112" s="44"/>
      <c r="J112" s="44"/>
      <c r="K112" s="56"/>
      <c r="L112" s="24">
        <f t="shared" si="4"/>
        <v>1545</v>
      </c>
    </row>
    <row r="113" spans="1:12" ht="12.75">
      <c r="A113" s="20" t="s">
        <v>502</v>
      </c>
      <c r="B113" s="39">
        <v>1061</v>
      </c>
      <c r="C113" s="39"/>
      <c r="D113" s="39"/>
      <c r="E113" s="39"/>
      <c r="F113" s="38"/>
      <c r="G113" s="59">
        <f t="shared" si="5"/>
        <v>1061</v>
      </c>
      <c r="H113" s="44"/>
      <c r="I113" s="44"/>
      <c r="J113" s="44"/>
      <c r="K113" s="56"/>
      <c r="L113" s="24">
        <f t="shared" si="4"/>
        <v>1061</v>
      </c>
    </row>
    <row r="114" spans="1:12" ht="12.75">
      <c r="A114" s="20" t="s">
        <v>503</v>
      </c>
      <c r="B114" s="39">
        <v>2767</v>
      </c>
      <c r="C114" s="39"/>
      <c r="D114" s="39"/>
      <c r="E114" s="39"/>
      <c r="F114" s="38"/>
      <c r="G114" s="59">
        <f t="shared" si="5"/>
        <v>2767</v>
      </c>
      <c r="H114" s="44"/>
      <c r="I114" s="44"/>
      <c r="J114" s="44"/>
      <c r="K114" s="56">
        <v>6000</v>
      </c>
      <c r="L114" s="24">
        <f t="shared" si="4"/>
        <v>8767</v>
      </c>
    </row>
    <row r="115" spans="1:12" ht="12.75">
      <c r="A115" s="20" t="s">
        <v>504</v>
      </c>
      <c r="B115" s="39">
        <v>9884</v>
      </c>
      <c r="C115" s="39">
        <v>28118</v>
      </c>
      <c r="D115" s="39"/>
      <c r="E115" s="39"/>
      <c r="F115" s="38"/>
      <c r="G115" s="59">
        <f t="shared" si="5"/>
        <v>38002</v>
      </c>
      <c r="H115" s="44"/>
      <c r="I115" s="44"/>
      <c r="J115" s="44">
        <v>121202</v>
      </c>
      <c r="K115" s="56"/>
      <c r="L115" s="24">
        <f t="shared" si="4"/>
        <v>159204</v>
      </c>
    </row>
    <row r="116" spans="1:12" ht="12.75">
      <c r="A116" s="20" t="s">
        <v>505</v>
      </c>
      <c r="B116" s="39">
        <v>349</v>
      </c>
      <c r="C116" s="39"/>
      <c r="D116" s="39"/>
      <c r="E116" s="39"/>
      <c r="F116" s="38"/>
      <c r="G116" s="59">
        <f t="shared" si="5"/>
        <v>349</v>
      </c>
      <c r="H116" s="44"/>
      <c r="I116" s="44"/>
      <c r="J116" s="44"/>
      <c r="K116" s="56"/>
      <c r="L116" s="24">
        <f t="shared" si="4"/>
        <v>349</v>
      </c>
    </row>
    <row r="117" spans="1:12" ht="12.75">
      <c r="A117" s="20" t="s">
        <v>506</v>
      </c>
      <c r="B117" s="39">
        <v>3143</v>
      </c>
      <c r="C117" s="39"/>
      <c r="D117" s="39"/>
      <c r="E117" s="39"/>
      <c r="F117" s="38"/>
      <c r="G117" s="59">
        <f t="shared" si="5"/>
        <v>3143</v>
      </c>
      <c r="H117" s="44"/>
      <c r="I117" s="44"/>
      <c r="J117" s="44"/>
      <c r="K117" s="56"/>
      <c r="L117" s="24">
        <f t="shared" si="4"/>
        <v>3143</v>
      </c>
    </row>
    <row r="118" spans="1:12" ht="12.75">
      <c r="A118" s="20" t="s">
        <v>507</v>
      </c>
      <c r="B118" s="39">
        <v>3429</v>
      </c>
      <c r="C118" s="39"/>
      <c r="D118" s="39"/>
      <c r="E118" s="39"/>
      <c r="F118" s="38"/>
      <c r="G118" s="59">
        <f t="shared" si="5"/>
        <v>3429</v>
      </c>
      <c r="H118" s="44"/>
      <c r="I118" s="44"/>
      <c r="J118" s="44">
        <v>13319</v>
      </c>
      <c r="K118" s="56"/>
      <c r="L118" s="24">
        <f t="shared" si="4"/>
        <v>16748</v>
      </c>
    </row>
    <row r="119" spans="1:12" ht="12.75">
      <c r="A119" s="20" t="s">
        <v>508</v>
      </c>
      <c r="B119" s="39">
        <v>3189</v>
      </c>
      <c r="C119" s="39"/>
      <c r="D119" s="39"/>
      <c r="E119" s="39"/>
      <c r="F119" s="38"/>
      <c r="G119" s="59">
        <f t="shared" si="5"/>
        <v>3189</v>
      </c>
      <c r="H119" s="44"/>
      <c r="I119" s="44"/>
      <c r="J119" s="44"/>
      <c r="K119" s="56">
        <v>6000</v>
      </c>
      <c r="L119" s="24">
        <f t="shared" si="4"/>
        <v>9189</v>
      </c>
    </row>
    <row r="120" spans="1:12" ht="12.75">
      <c r="A120" s="20" t="s">
        <v>509</v>
      </c>
      <c r="B120" s="39">
        <v>1923</v>
      </c>
      <c r="C120" s="39"/>
      <c r="D120" s="39"/>
      <c r="E120" s="39"/>
      <c r="F120" s="38"/>
      <c r="G120" s="59">
        <f t="shared" si="5"/>
        <v>1923</v>
      </c>
      <c r="H120" s="44"/>
      <c r="I120" s="44"/>
      <c r="J120" s="44"/>
      <c r="K120" s="56"/>
      <c r="L120" s="24">
        <f t="shared" si="4"/>
        <v>1923</v>
      </c>
    </row>
    <row r="121" spans="1:12" ht="12.75">
      <c r="A121" s="20" t="s">
        <v>510</v>
      </c>
      <c r="B121" s="39">
        <v>668</v>
      </c>
      <c r="C121" s="39"/>
      <c r="D121" s="39"/>
      <c r="E121" s="39"/>
      <c r="F121" s="38"/>
      <c r="G121" s="59">
        <f t="shared" si="5"/>
        <v>668</v>
      </c>
      <c r="H121" s="44"/>
      <c r="I121" s="44"/>
      <c r="J121" s="44"/>
      <c r="K121" s="56"/>
      <c r="L121" s="24">
        <f t="shared" si="4"/>
        <v>668</v>
      </c>
    </row>
    <row r="122" spans="1:12" ht="12.75">
      <c r="A122" s="20" t="s">
        <v>511</v>
      </c>
      <c r="B122" s="39">
        <v>16872</v>
      </c>
      <c r="C122" s="39"/>
      <c r="D122" s="39"/>
      <c r="E122" s="39"/>
      <c r="F122" s="38"/>
      <c r="G122" s="59">
        <f t="shared" si="5"/>
        <v>16872</v>
      </c>
      <c r="H122" s="44"/>
      <c r="I122" s="44"/>
      <c r="J122" s="44">
        <v>195789</v>
      </c>
      <c r="K122" s="56"/>
      <c r="L122" s="24">
        <f t="shared" si="4"/>
        <v>212661</v>
      </c>
    </row>
    <row r="123" spans="1:12" ht="12.75">
      <c r="A123" s="20" t="s">
        <v>512</v>
      </c>
      <c r="B123" s="39">
        <v>910</v>
      </c>
      <c r="C123" s="39"/>
      <c r="D123" s="39"/>
      <c r="E123" s="39"/>
      <c r="F123" s="38"/>
      <c r="G123" s="59">
        <f t="shared" si="5"/>
        <v>910</v>
      </c>
      <c r="H123" s="44"/>
      <c r="I123" s="44"/>
      <c r="J123" s="44"/>
      <c r="K123" s="56"/>
      <c r="L123" s="24">
        <f t="shared" si="4"/>
        <v>910</v>
      </c>
    </row>
    <row r="124" spans="1:12" ht="13.5" thickBot="1">
      <c r="A124" s="23" t="s">
        <v>513</v>
      </c>
      <c r="B124" s="39">
        <v>45317</v>
      </c>
      <c r="C124" s="39">
        <v>113197</v>
      </c>
      <c r="D124" s="39">
        <v>261003</v>
      </c>
      <c r="E124" s="39"/>
      <c r="F124" s="42"/>
      <c r="G124" s="60">
        <f t="shared" si="5"/>
        <v>419517</v>
      </c>
      <c r="H124" s="45"/>
      <c r="I124" s="45"/>
      <c r="J124" s="45">
        <v>455509</v>
      </c>
      <c r="K124" s="52">
        <v>6000</v>
      </c>
      <c r="L124" s="24">
        <f t="shared" si="4"/>
        <v>881026</v>
      </c>
    </row>
    <row r="125" spans="1:12" ht="13.5" thickBot="1">
      <c r="A125" s="3" t="s">
        <v>402</v>
      </c>
      <c r="B125" s="30">
        <f aca="true" t="shared" si="6" ref="B125:I125">SUM(B5:B124)</f>
        <v>1062355</v>
      </c>
      <c r="C125" s="30">
        <f t="shared" si="6"/>
        <v>2687419</v>
      </c>
      <c r="D125" s="30">
        <f t="shared" si="6"/>
        <v>6159621</v>
      </c>
      <c r="E125" s="30">
        <f t="shared" si="6"/>
        <v>9697699</v>
      </c>
      <c r="F125" s="30">
        <f t="shared" si="6"/>
        <v>43180272</v>
      </c>
      <c r="G125" s="16">
        <f t="shared" si="6"/>
        <v>62787366</v>
      </c>
      <c r="H125" s="53">
        <f t="shared" si="6"/>
        <v>3922800</v>
      </c>
      <c r="I125" s="6">
        <f t="shared" si="6"/>
        <v>0</v>
      </c>
      <c r="J125" s="54">
        <f>SUM(J5:J124)</f>
        <v>11490272</v>
      </c>
      <c r="K125" s="16">
        <f>SUM(K5:K124)</f>
        <v>59943000</v>
      </c>
      <c r="L125" s="16">
        <f>SUM(L5:L124)</f>
        <v>138143438</v>
      </c>
    </row>
    <row r="126" ht="12.75">
      <c r="A126" s="4"/>
    </row>
    <row r="127" spans="1:7" ht="12.75">
      <c r="A127" s="7"/>
      <c r="G127" s="10"/>
    </row>
    <row r="128" spans="1:7" ht="12.75">
      <c r="A128" s="11"/>
      <c r="G128" s="10"/>
    </row>
    <row r="129" ht="12.75">
      <c r="A129" s="7"/>
    </row>
    <row r="130" ht="12.75">
      <c r="A130" s="11"/>
    </row>
    <row r="131" ht="12.75">
      <c r="A131" s="7"/>
    </row>
    <row r="132" ht="12.75">
      <c r="A132" s="7"/>
    </row>
    <row r="133" ht="12.75">
      <c r="A133" s="7"/>
    </row>
    <row r="134" ht="12.75">
      <c r="A134" s="7"/>
    </row>
    <row r="135" ht="12.75">
      <c r="A135" s="7"/>
    </row>
    <row r="136" ht="12.75">
      <c r="A136" s="7"/>
    </row>
    <row r="137" ht="12.75">
      <c r="A137" s="7"/>
    </row>
    <row r="138" ht="12.75">
      <c r="A138" s="7"/>
    </row>
    <row r="139" ht="12.75">
      <c r="A139" s="7"/>
    </row>
    <row r="140" ht="12.75">
      <c r="A140" s="7"/>
    </row>
    <row r="141" ht="12.75">
      <c r="A141" s="7"/>
    </row>
    <row r="142" ht="12.75">
      <c r="A142" s="7"/>
    </row>
    <row r="143" ht="12.75">
      <c r="A143" s="7"/>
    </row>
    <row r="144" ht="12.75">
      <c r="A144" s="7"/>
    </row>
    <row r="145" ht="12.75">
      <c r="A145" s="7"/>
    </row>
    <row r="146" ht="12.75">
      <c r="A146" s="7"/>
    </row>
    <row r="147" ht="12.75">
      <c r="A147" s="7"/>
    </row>
    <row r="148" ht="12.75">
      <c r="A148" s="7"/>
    </row>
    <row r="149" ht="12.75">
      <c r="A149" s="7"/>
    </row>
    <row r="150" ht="12.75">
      <c r="A150" s="7"/>
    </row>
    <row r="151" ht="12.75">
      <c r="A151" s="7"/>
    </row>
    <row r="152" ht="12.75">
      <c r="A152" s="7"/>
    </row>
    <row r="153" ht="12.75">
      <c r="A153" s="7"/>
    </row>
    <row r="154" ht="12.75">
      <c r="A154" s="7"/>
    </row>
    <row r="155" ht="12.75">
      <c r="A155" s="7"/>
    </row>
    <row r="156" ht="12.75">
      <c r="A156" s="7"/>
    </row>
    <row r="157" ht="12.75">
      <c r="A157" s="7"/>
    </row>
    <row r="158" ht="12.75">
      <c r="A158" s="7"/>
    </row>
    <row r="159" ht="12.75">
      <c r="A159" s="7"/>
    </row>
    <row r="160" ht="12.75">
      <c r="A160" s="7"/>
    </row>
    <row r="161" ht="12.75">
      <c r="A161" s="7"/>
    </row>
    <row r="162" ht="12.75">
      <c r="A162" s="7"/>
    </row>
    <row r="163" ht="12.75">
      <c r="A163" s="7"/>
    </row>
    <row r="164" ht="12.75">
      <c r="A164" s="7"/>
    </row>
    <row r="165" ht="12.75">
      <c r="A165" s="7"/>
    </row>
    <row r="166" ht="12.75">
      <c r="A166" s="7"/>
    </row>
    <row r="167" ht="12.75">
      <c r="A167" s="7"/>
    </row>
    <row r="168" ht="12.75">
      <c r="A168" s="7"/>
    </row>
    <row r="169" ht="12.75">
      <c r="A169" s="7"/>
    </row>
    <row r="170" ht="12.75">
      <c r="A170" s="7"/>
    </row>
    <row r="171" ht="12.75">
      <c r="A171" s="7"/>
    </row>
    <row r="172" ht="12.75">
      <c r="A172" s="7"/>
    </row>
    <row r="173" ht="12.75">
      <c r="A173" s="7"/>
    </row>
    <row r="174" ht="12.75">
      <c r="A174" s="7"/>
    </row>
    <row r="175" ht="12.75">
      <c r="A175" s="7"/>
    </row>
    <row r="176" ht="12.75">
      <c r="A176" s="7"/>
    </row>
    <row r="177" ht="12.75">
      <c r="A177" s="7"/>
    </row>
    <row r="178" ht="12.75">
      <c r="A178" s="7"/>
    </row>
    <row r="179" ht="12.75">
      <c r="A179" s="7"/>
    </row>
    <row r="180" ht="12.75">
      <c r="A180" s="7"/>
    </row>
    <row r="181" ht="12.75">
      <c r="A181" s="7"/>
    </row>
    <row r="182" ht="12.75">
      <c r="A182" s="7"/>
    </row>
    <row r="183" ht="12.75">
      <c r="A183" s="7"/>
    </row>
    <row r="184" ht="12.75">
      <c r="A184" s="7"/>
    </row>
    <row r="185" ht="12.75">
      <c r="A185" s="7"/>
    </row>
    <row r="186" ht="12.75">
      <c r="A186" s="7"/>
    </row>
    <row r="187" ht="12.75">
      <c r="A187" s="7"/>
    </row>
    <row r="188" ht="12.75">
      <c r="A188" s="7"/>
    </row>
    <row r="189" ht="12.75">
      <c r="A189" s="7"/>
    </row>
    <row r="190" ht="12.75">
      <c r="A190" s="7"/>
    </row>
    <row r="191" ht="12.75">
      <c r="A191" s="7"/>
    </row>
    <row r="192" ht="12.75">
      <c r="A192" s="7"/>
    </row>
    <row r="193" ht="12.75">
      <c r="A193" s="7"/>
    </row>
    <row r="194" ht="12.75">
      <c r="A194" s="7"/>
    </row>
    <row r="195" ht="12.75">
      <c r="A195" s="7"/>
    </row>
    <row r="196" ht="12.75">
      <c r="A196" s="7"/>
    </row>
    <row r="197" ht="12.75">
      <c r="A197" s="7"/>
    </row>
    <row r="198" ht="12.75">
      <c r="A198" s="7"/>
    </row>
    <row r="199" ht="12.75">
      <c r="A199" s="7"/>
    </row>
    <row r="200" ht="12.75">
      <c r="A200" s="7"/>
    </row>
    <row r="201" ht="12.75">
      <c r="A201" s="7"/>
    </row>
    <row r="202" ht="12.75">
      <c r="A202" s="7"/>
    </row>
    <row r="203" ht="12.75">
      <c r="A203" s="7"/>
    </row>
    <row r="204" ht="12.75">
      <c r="A204" s="7"/>
    </row>
    <row r="205" ht="12.75">
      <c r="A205" s="7"/>
    </row>
    <row r="206" ht="12.75">
      <c r="A206" s="7"/>
    </row>
    <row r="207" ht="12.75">
      <c r="A207" s="7"/>
    </row>
    <row r="208" ht="12.75">
      <c r="A208" s="7"/>
    </row>
    <row r="209" ht="12.75">
      <c r="A209" s="7"/>
    </row>
    <row r="210" ht="12.75">
      <c r="A210" s="7"/>
    </row>
    <row r="211" ht="12.75">
      <c r="A211" s="7"/>
    </row>
    <row r="212" ht="12.75">
      <c r="A212" s="7"/>
    </row>
    <row r="213" ht="12.75">
      <c r="A213" s="7"/>
    </row>
    <row r="214" ht="12.75">
      <c r="A214" s="7"/>
    </row>
    <row r="215" ht="12.75">
      <c r="A215" s="7"/>
    </row>
    <row r="216" ht="12.75">
      <c r="A216" s="7"/>
    </row>
    <row r="217" ht="12.75">
      <c r="A217" s="7"/>
    </row>
    <row r="218" ht="12.75">
      <c r="A218" s="7"/>
    </row>
    <row r="219" ht="12.75">
      <c r="A219" s="7"/>
    </row>
    <row r="220" ht="12.75">
      <c r="A220" s="7"/>
    </row>
    <row r="221" ht="12.75">
      <c r="A221" s="7"/>
    </row>
    <row r="222" ht="12.75">
      <c r="A222" s="7"/>
    </row>
    <row r="223" ht="12.75">
      <c r="A223" s="7"/>
    </row>
    <row r="224" ht="12.75">
      <c r="A224" s="7"/>
    </row>
    <row r="225" ht="12.75">
      <c r="A225" s="7"/>
    </row>
    <row r="226" ht="12.75">
      <c r="A226" s="7"/>
    </row>
    <row r="227" ht="12.75">
      <c r="A227" s="7"/>
    </row>
    <row r="228" ht="12.75">
      <c r="A228" s="7"/>
    </row>
    <row r="229" ht="12.75">
      <c r="A229" s="7"/>
    </row>
    <row r="230" ht="12.75">
      <c r="A230" s="7"/>
    </row>
    <row r="231" ht="12.75">
      <c r="A231" s="7"/>
    </row>
    <row r="232" ht="12.75">
      <c r="A232" s="7"/>
    </row>
    <row r="233" ht="12.75">
      <c r="A233" s="7"/>
    </row>
    <row r="234" ht="12.75">
      <c r="A234" s="7"/>
    </row>
    <row r="235" ht="12.75">
      <c r="A235" s="7"/>
    </row>
    <row r="236" ht="12.75">
      <c r="A236" s="7"/>
    </row>
    <row r="237" ht="12.75">
      <c r="A237" s="7"/>
    </row>
    <row r="238" ht="12.75">
      <c r="A238" s="7"/>
    </row>
    <row r="239" ht="12.75">
      <c r="A239" s="7"/>
    </row>
    <row r="240" ht="12.75">
      <c r="A240" s="7"/>
    </row>
    <row r="241" ht="12.75">
      <c r="A241" s="7"/>
    </row>
    <row r="242" ht="12.75">
      <c r="A242" s="7"/>
    </row>
    <row r="243" ht="12.75">
      <c r="A243" s="7"/>
    </row>
    <row r="244" ht="12.75">
      <c r="A244" s="7"/>
    </row>
    <row r="245" ht="12.75">
      <c r="A245" s="7"/>
    </row>
    <row r="246" ht="12.75">
      <c r="A246" s="7"/>
    </row>
    <row r="247" ht="12.75">
      <c r="A247" s="7"/>
    </row>
    <row r="248" ht="12.75">
      <c r="A248" s="7"/>
    </row>
    <row r="249" ht="12.75">
      <c r="A249" s="7"/>
    </row>
    <row r="250" ht="12.75">
      <c r="A250" s="7"/>
    </row>
    <row r="251" ht="12.75">
      <c r="A251" s="7"/>
    </row>
    <row r="252" ht="12.75">
      <c r="A252" s="7"/>
    </row>
    <row r="253" ht="12.75">
      <c r="A253" s="7"/>
    </row>
    <row r="254" ht="12.75">
      <c r="A254" s="7"/>
    </row>
    <row r="255" ht="12.75">
      <c r="A255" s="7"/>
    </row>
    <row r="256" ht="12.75">
      <c r="A256" s="7"/>
    </row>
    <row r="257" ht="12.75">
      <c r="A257" s="7"/>
    </row>
    <row r="258" ht="12.75">
      <c r="A258" s="7"/>
    </row>
    <row r="259" ht="12.75">
      <c r="A259" s="7"/>
    </row>
    <row r="260" ht="12.75">
      <c r="A260" s="7"/>
    </row>
    <row r="261" ht="12.75">
      <c r="A261" s="7"/>
    </row>
    <row r="262" ht="12.75">
      <c r="A262" s="7"/>
    </row>
    <row r="263" ht="12.75">
      <c r="A263" s="7"/>
    </row>
    <row r="264" ht="12.75">
      <c r="A264" s="7"/>
    </row>
    <row r="265" ht="12.75">
      <c r="A265" s="7"/>
    </row>
    <row r="266" ht="12.75">
      <c r="A266" s="7"/>
    </row>
    <row r="267" ht="12.75">
      <c r="A267" s="7"/>
    </row>
    <row r="268" ht="12.75">
      <c r="A268" s="7"/>
    </row>
    <row r="269" ht="12.75">
      <c r="A269" s="7"/>
    </row>
    <row r="270" ht="12.75">
      <c r="A270" s="7"/>
    </row>
    <row r="271" ht="12.75">
      <c r="A271" s="7"/>
    </row>
    <row r="272" ht="12.75">
      <c r="A272" s="7"/>
    </row>
    <row r="273" ht="12.75">
      <c r="A273" s="7"/>
    </row>
    <row r="274" ht="12.75">
      <c r="A274" s="7"/>
    </row>
    <row r="275" ht="12.75">
      <c r="A275" s="7"/>
    </row>
    <row r="276" ht="12.75">
      <c r="A276" s="7"/>
    </row>
    <row r="277" ht="12.75">
      <c r="A277" s="7"/>
    </row>
    <row r="278" ht="12.75">
      <c r="A278" s="7"/>
    </row>
    <row r="279" ht="12.75">
      <c r="A279" s="7"/>
    </row>
    <row r="280" ht="12.75">
      <c r="A280" s="7"/>
    </row>
    <row r="281" ht="12.75">
      <c r="A281" s="7"/>
    </row>
    <row r="282" ht="12.75">
      <c r="A282" s="7"/>
    </row>
    <row r="283" ht="12.75">
      <c r="A283" s="7"/>
    </row>
    <row r="284" ht="12.75">
      <c r="A284" s="7"/>
    </row>
    <row r="285" ht="12.75">
      <c r="A285" s="7"/>
    </row>
    <row r="286" ht="12.75">
      <c r="A286" s="7"/>
    </row>
    <row r="287" ht="12.75">
      <c r="A287" s="7"/>
    </row>
    <row r="288" ht="12.75">
      <c r="A288" s="7"/>
    </row>
    <row r="289" ht="12.75">
      <c r="A289" s="7"/>
    </row>
    <row r="290" ht="12.75">
      <c r="A290" s="7"/>
    </row>
    <row r="291" ht="12.75">
      <c r="A291" s="7"/>
    </row>
    <row r="292" ht="12.75">
      <c r="A292" s="7"/>
    </row>
    <row r="293" ht="12.75">
      <c r="A293" s="7"/>
    </row>
    <row r="294" ht="12.75">
      <c r="A294" s="7"/>
    </row>
    <row r="295" ht="12.75">
      <c r="A295" s="7"/>
    </row>
    <row r="296" ht="12.75">
      <c r="A296" s="7"/>
    </row>
    <row r="297" ht="12.75">
      <c r="A297" s="7"/>
    </row>
    <row r="298" ht="12.75">
      <c r="A298" s="7"/>
    </row>
    <row r="299" ht="12.75">
      <c r="A299" s="7"/>
    </row>
    <row r="300" ht="12.75">
      <c r="A300" s="7"/>
    </row>
    <row r="301" ht="12.75">
      <c r="A301" s="7"/>
    </row>
    <row r="302" ht="12.75">
      <c r="A302" s="7"/>
    </row>
    <row r="303" ht="12.75">
      <c r="A303" s="7"/>
    </row>
    <row r="304" ht="12.75">
      <c r="A304" s="7"/>
    </row>
    <row r="305" ht="12.75">
      <c r="A305" s="7"/>
    </row>
    <row r="306" ht="12.75">
      <c r="A306" s="7"/>
    </row>
    <row r="307" ht="12.75">
      <c r="A307" s="7"/>
    </row>
    <row r="308" ht="12.75">
      <c r="A308" s="7"/>
    </row>
    <row r="309" ht="12.75">
      <c r="A309" s="7"/>
    </row>
    <row r="310" ht="12.75">
      <c r="A310" s="7"/>
    </row>
    <row r="311" ht="12.75">
      <c r="A311" s="7"/>
    </row>
    <row r="312" ht="12.75">
      <c r="A312" s="7"/>
    </row>
    <row r="313" ht="12.75">
      <c r="A313" s="7"/>
    </row>
    <row r="314" ht="12.75">
      <c r="A314" s="7"/>
    </row>
    <row r="315" ht="12.75">
      <c r="A315" s="7"/>
    </row>
    <row r="316" ht="12.75">
      <c r="A316" s="7"/>
    </row>
    <row r="317" ht="12.75">
      <c r="A317" s="7"/>
    </row>
    <row r="318" ht="12.75">
      <c r="A318" s="7"/>
    </row>
    <row r="319" ht="12.75">
      <c r="A319" s="7"/>
    </row>
    <row r="320" ht="12.75">
      <c r="A320" s="7"/>
    </row>
    <row r="321" ht="12.75">
      <c r="A321" s="7"/>
    </row>
    <row r="322" ht="12.75">
      <c r="A322" s="7"/>
    </row>
    <row r="323" ht="12.75">
      <c r="A323" s="7"/>
    </row>
    <row r="324" ht="12.75">
      <c r="A324" s="7"/>
    </row>
    <row r="325" ht="12.75">
      <c r="A325" s="7"/>
    </row>
    <row r="326" ht="12.75">
      <c r="A326" s="7"/>
    </row>
    <row r="327" ht="12.75">
      <c r="A327" s="7"/>
    </row>
    <row r="328" ht="12.75">
      <c r="A328" s="7"/>
    </row>
    <row r="329" ht="12.75">
      <c r="A329" s="7"/>
    </row>
    <row r="330" ht="12.75">
      <c r="A330" s="7"/>
    </row>
    <row r="331" ht="12.75">
      <c r="A331" s="7"/>
    </row>
    <row r="332" ht="12.75">
      <c r="A332" s="7"/>
    </row>
    <row r="333" ht="12.75">
      <c r="A333" s="7"/>
    </row>
    <row r="334" ht="12.75">
      <c r="A334" s="7"/>
    </row>
    <row r="335" ht="12.75">
      <c r="A335" s="7"/>
    </row>
    <row r="336" ht="12.75">
      <c r="A336" s="7"/>
    </row>
    <row r="337" ht="12.75">
      <c r="A337" s="7"/>
    </row>
    <row r="338" ht="12.75">
      <c r="A338" s="7"/>
    </row>
    <row r="339" ht="12.75">
      <c r="A339" s="7"/>
    </row>
    <row r="340" ht="12.75">
      <c r="A340" s="7"/>
    </row>
    <row r="341" ht="12.75">
      <c r="A341" s="7"/>
    </row>
    <row r="342" ht="12.75">
      <c r="A342" s="7"/>
    </row>
    <row r="343" ht="12.75">
      <c r="A343" s="7"/>
    </row>
    <row r="344" ht="12.75">
      <c r="A344" s="7"/>
    </row>
    <row r="345" ht="12.75">
      <c r="A345" s="7"/>
    </row>
    <row r="346" ht="12.75">
      <c r="A346" s="7"/>
    </row>
    <row r="347" ht="12.75">
      <c r="A347" s="7"/>
    </row>
    <row r="348" ht="12.75">
      <c r="A348" s="7"/>
    </row>
    <row r="349" ht="12.75">
      <c r="A349" s="7"/>
    </row>
    <row r="350" ht="12.75">
      <c r="A350" s="7"/>
    </row>
    <row r="351" ht="12.75">
      <c r="A351" s="7"/>
    </row>
    <row r="352" ht="12.75">
      <c r="A352" s="7"/>
    </row>
    <row r="353" ht="12.75">
      <c r="A353" s="7"/>
    </row>
    <row r="354" ht="12.75">
      <c r="A354" s="7"/>
    </row>
    <row r="355" ht="12.75">
      <c r="A355" s="7"/>
    </row>
    <row r="356" ht="12.75">
      <c r="A356" s="7"/>
    </row>
    <row r="357" ht="12.75">
      <c r="A357" s="7"/>
    </row>
    <row r="358" ht="12.75">
      <c r="A358" s="7"/>
    </row>
    <row r="359" ht="12.75">
      <c r="A359" s="7"/>
    </row>
    <row r="360" ht="12.75">
      <c r="A360" s="7"/>
    </row>
    <row r="361" ht="12.75">
      <c r="A361" s="7"/>
    </row>
    <row r="362" ht="12.75">
      <c r="A362" s="7"/>
    </row>
    <row r="363" ht="12.75">
      <c r="A363" s="7"/>
    </row>
    <row r="364" ht="12.75">
      <c r="A364" s="7"/>
    </row>
    <row r="365" ht="12.75">
      <c r="A365" s="7"/>
    </row>
    <row r="366" ht="12.75">
      <c r="A366" s="7"/>
    </row>
    <row r="367" ht="12.75">
      <c r="A367" s="7"/>
    </row>
    <row r="368" ht="12.75">
      <c r="A368" s="7"/>
    </row>
    <row r="369" ht="12.75">
      <c r="A369" s="7"/>
    </row>
    <row r="370" ht="12.75">
      <c r="A370" s="7"/>
    </row>
    <row r="371" ht="12.75">
      <c r="A371" s="7"/>
    </row>
    <row r="372" ht="12.75">
      <c r="A372" s="7"/>
    </row>
    <row r="373" ht="12.75">
      <c r="A373" s="7"/>
    </row>
    <row r="374" ht="12.75">
      <c r="A374" s="7"/>
    </row>
    <row r="375" ht="12.75">
      <c r="A375" s="7"/>
    </row>
    <row r="376" ht="12.75">
      <c r="A376" s="7"/>
    </row>
    <row r="377" ht="12.75">
      <c r="A377" s="7"/>
    </row>
    <row r="378" ht="12.75">
      <c r="A378" s="7"/>
    </row>
    <row r="379" ht="12.75">
      <c r="A379" s="7"/>
    </row>
    <row r="380" ht="12.75">
      <c r="A380" s="7"/>
    </row>
    <row r="381" ht="12.75">
      <c r="A381" s="7"/>
    </row>
    <row r="382" ht="12.75">
      <c r="A382" s="7"/>
    </row>
    <row r="383" ht="12.75">
      <c r="A383" s="7"/>
    </row>
    <row r="384" ht="12.75">
      <c r="A384" s="7"/>
    </row>
    <row r="385" ht="12.75">
      <c r="A385" s="7"/>
    </row>
    <row r="386" ht="12.75">
      <c r="A386" s="7"/>
    </row>
    <row r="387" ht="12.75">
      <c r="A387" s="7"/>
    </row>
    <row r="388" ht="12.75">
      <c r="A388" s="7"/>
    </row>
    <row r="389" ht="12.75">
      <c r="A389" s="7"/>
    </row>
    <row r="390" ht="12.75">
      <c r="A390" s="7"/>
    </row>
    <row r="391" ht="12.75">
      <c r="A391" s="7"/>
    </row>
    <row r="392" ht="12.75">
      <c r="A392" s="7"/>
    </row>
    <row r="393" ht="12.75">
      <c r="A393" s="7"/>
    </row>
    <row r="394" ht="12.75">
      <c r="A394" s="7"/>
    </row>
    <row r="395" ht="12.75">
      <c r="A395" s="7"/>
    </row>
    <row r="396" ht="12.75">
      <c r="A396" s="7"/>
    </row>
    <row r="397" ht="12.75">
      <c r="A397" s="7"/>
    </row>
    <row r="398" ht="12.75">
      <c r="A398" s="7"/>
    </row>
    <row r="399" ht="12.75">
      <c r="A399" s="7"/>
    </row>
    <row r="400" ht="12.75">
      <c r="A400" s="7"/>
    </row>
    <row r="401" ht="12.75">
      <c r="A401" s="7"/>
    </row>
    <row r="402" ht="12.75">
      <c r="A402" s="7"/>
    </row>
    <row r="403" ht="12.75">
      <c r="A403" s="7"/>
    </row>
    <row r="404" ht="12.75">
      <c r="A404" s="7"/>
    </row>
    <row r="405" ht="12.75">
      <c r="A405" s="7"/>
    </row>
    <row r="406" ht="12.75">
      <c r="A406" s="7"/>
    </row>
    <row r="407" ht="12.75">
      <c r="A407" s="7"/>
    </row>
    <row r="408" ht="12.75">
      <c r="A408" s="7"/>
    </row>
    <row r="409" ht="12.75">
      <c r="A409" s="7"/>
    </row>
    <row r="410" ht="12.75">
      <c r="A410" s="7"/>
    </row>
    <row r="411" ht="12.75">
      <c r="A411" s="7"/>
    </row>
    <row r="412" ht="12.75">
      <c r="A412" s="7"/>
    </row>
    <row r="413" ht="12.75">
      <c r="A413" s="7"/>
    </row>
    <row r="414" ht="12.75">
      <c r="A414" s="7"/>
    </row>
    <row r="415" ht="12.75">
      <c r="A415" s="7"/>
    </row>
    <row r="416" ht="12.75">
      <c r="A416" s="7"/>
    </row>
    <row r="417" ht="12.75">
      <c r="A417" s="7"/>
    </row>
    <row r="418" ht="12.75">
      <c r="A418" s="7"/>
    </row>
    <row r="419" ht="12.75">
      <c r="A419" s="7"/>
    </row>
    <row r="420" ht="12.75">
      <c r="A420" s="7"/>
    </row>
    <row r="421" ht="12.75">
      <c r="A421" s="7"/>
    </row>
    <row r="422" ht="12.75">
      <c r="A422" s="7"/>
    </row>
    <row r="423" ht="12.75">
      <c r="A423" s="7"/>
    </row>
    <row r="424" ht="12.75">
      <c r="A424" s="7"/>
    </row>
    <row r="425" ht="12.75">
      <c r="A425" s="7"/>
    </row>
    <row r="426" ht="12.75">
      <c r="A426" s="7"/>
    </row>
    <row r="427" ht="12.75">
      <c r="A427" s="7"/>
    </row>
    <row r="428" ht="12.75">
      <c r="A428" s="7"/>
    </row>
    <row r="429" ht="12.75">
      <c r="A429" s="7"/>
    </row>
    <row r="430" ht="12.75">
      <c r="A430" s="7"/>
    </row>
    <row r="431" ht="12.75">
      <c r="A431" s="7"/>
    </row>
    <row r="432" ht="12.75">
      <c r="A432" s="7"/>
    </row>
    <row r="433" ht="12.75">
      <c r="A433" s="7"/>
    </row>
    <row r="434" ht="12.75">
      <c r="A434" s="7"/>
    </row>
    <row r="435" ht="12.75">
      <c r="A435" s="7"/>
    </row>
    <row r="436" ht="12.75">
      <c r="A436" s="7"/>
    </row>
    <row r="437" ht="12.75">
      <c r="A437" s="7"/>
    </row>
    <row r="438" ht="12.75">
      <c r="A438" s="7"/>
    </row>
    <row r="439" ht="12.75">
      <c r="A439" s="7"/>
    </row>
    <row r="440" ht="12.75">
      <c r="A440" s="7"/>
    </row>
    <row r="441" ht="12.75">
      <c r="A441" s="7"/>
    </row>
    <row r="442" ht="12.75">
      <c r="A442" s="7"/>
    </row>
    <row r="443" ht="12.75">
      <c r="A443" s="7"/>
    </row>
    <row r="444" ht="12.75">
      <c r="A444" s="7"/>
    </row>
    <row r="445" ht="12.75">
      <c r="A445" s="7"/>
    </row>
    <row r="446" ht="12.75">
      <c r="A446" s="7"/>
    </row>
    <row r="447" ht="12.75">
      <c r="A447" s="7"/>
    </row>
    <row r="448" ht="12.75">
      <c r="A448" s="7"/>
    </row>
    <row r="449" ht="12.75">
      <c r="A449" s="7"/>
    </row>
    <row r="450" ht="12.75">
      <c r="A450" s="7"/>
    </row>
    <row r="451" ht="12.75">
      <c r="A451" s="7"/>
    </row>
    <row r="452" ht="12.75">
      <c r="A452" s="7"/>
    </row>
    <row r="453" ht="12.75">
      <c r="A453" s="7"/>
    </row>
    <row r="454" ht="12.75">
      <c r="A454" s="7"/>
    </row>
    <row r="455" ht="12.75">
      <c r="A455" s="7"/>
    </row>
    <row r="456" ht="12.75">
      <c r="A456" s="7"/>
    </row>
    <row r="457" ht="12.75">
      <c r="A457" s="7"/>
    </row>
    <row r="458" ht="12.75">
      <c r="A458" s="7"/>
    </row>
    <row r="459" ht="12.75">
      <c r="A459" s="7"/>
    </row>
    <row r="460" ht="12.75">
      <c r="A460" s="7"/>
    </row>
    <row r="461" ht="12.75">
      <c r="A461" s="7"/>
    </row>
    <row r="462" ht="12.75">
      <c r="A462" s="7"/>
    </row>
    <row r="463" ht="12.75">
      <c r="A463" s="7"/>
    </row>
    <row r="464" ht="12.75">
      <c r="A464" s="7"/>
    </row>
    <row r="465" ht="12.75">
      <c r="A465" s="7"/>
    </row>
    <row r="466" ht="12.75">
      <c r="A466" s="7"/>
    </row>
    <row r="467" ht="12.75">
      <c r="A467" s="7"/>
    </row>
    <row r="468" ht="12.75">
      <c r="A468" s="7"/>
    </row>
    <row r="469" ht="12.75">
      <c r="A469" s="7"/>
    </row>
    <row r="470" ht="12.75">
      <c r="A470" s="7"/>
    </row>
    <row r="471" ht="12.75">
      <c r="A471" s="7"/>
    </row>
    <row r="472" ht="12.75">
      <c r="A472" s="7"/>
    </row>
    <row r="473" ht="12.75">
      <c r="A473" s="7"/>
    </row>
    <row r="474" ht="12.75">
      <c r="A474" s="7"/>
    </row>
    <row r="475" ht="12.75">
      <c r="A475" s="7"/>
    </row>
    <row r="476" ht="12.75">
      <c r="A476" s="7"/>
    </row>
    <row r="477" ht="12.75">
      <c r="A477" s="7"/>
    </row>
    <row r="478" ht="12.75">
      <c r="A478" s="7"/>
    </row>
    <row r="479" ht="12.75">
      <c r="A479" s="7"/>
    </row>
    <row r="480" ht="12.75">
      <c r="A480" s="7"/>
    </row>
    <row r="481" ht="12.75">
      <c r="A481" s="7"/>
    </row>
    <row r="482" ht="12.75">
      <c r="A482" s="7"/>
    </row>
    <row r="483" ht="12.75">
      <c r="A483" s="7"/>
    </row>
    <row r="484" ht="12.75">
      <c r="A484" s="7"/>
    </row>
    <row r="485" ht="12.75">
      <c r="A485" s="7"/>
    </row>
    <row r="486" ht="12.75">
      <c r="A486" s="7"/>
    </row>
    <row r="487" ht="12.75">
      <c r="A487" s="7"/>
    </row>
    <row r="488" ht="12.75">
      <c r="A488" s="7"/>
    </row>
    <row r="489" ht="12.75">
      <c r="A489" s="7"/>
    </row>
    <row r="490" ht="12.75">
      <c r="A490" s="7"/>
    </row>
    <row r="491" ht="12.75">
      <c r="A491" s="7"/>
    </row>
    <row r="492" ht="12.75">
      <c r="A492" s="7"/>
    </row>
    <row r="493" ht="12.75">
      <c r="A493" s="7"/>
    </row>
    <row r="494" ht="12.75">
      <c r="A494" s="7"/>
    </row>
    <row r="495" ht="12.75">
      <c r="A495" s="7"/>
    </row>
    <row r="496" ht="12.75">
      <c r="A496" s="7"/>
    </row>
    <row r="497" ht="12.75">
      <c r="A497" s="7"/>
    </row>
    <row r="498" ht="12.75">
      <c r="A498" s="7"/>
    </row>
    <row r="499" ht="12.75">
      <c r="A499" s="7"/>
    </row>
    <row r="500" ht="12.75">
      <c r="A500" s="7"/>
    </row>
    <row r="501" ht="12.75">
      <c r="A501" s="7"/>
    </row>
    <row r="502" ht="12.75">
      <c r="A502" s="7"/>
    </row>
    <row r="503" ht="12.75">
      <c r="A503" s="7"/>
    </row>
    <row r="504" ht="12.75">
      <c r="A504" s="7"/>
    </row>
    <row r="505" ht="12.75">
      <c r="A505" s="7"/>
    </row>
    <row r="506" ht="12.75">
      <c r="A506" s="7"/>
    </row>
    <row r="507" ht="12.75">
      <c r="A507" s="7"/>
    </row>
    <row r="508" ht="12.75">
      <c r="A508" s="7"/>
    </row>
    <row r="509" ht="12.75">
      <c r="A509" s="7"/>
    </row>
    <row r="510" ht="12.75">
      <c r="A510" s="7"/>
    </row>
    <row r="511" ht="12.75">
      <c r="A511" s="7"/>
    </row>
    <row r="512" ht="12.75">
      <c r="A512" s="7"/>
    </row>
    <row r="513" ht="12.75">
      <c r="A513" s="7"/>
    </row>
    <row r="514" ht="12.75">
      <c r="A514" s="7"/>
    </row>
    <row r="515" ht="12.75">
      <c r="A515" s="7"/>
    </row>
    <row r="516" ht="12.75">
      <c r="A516" s="7"/>
    </row>
    <row r="517" ht="12.75">
      <c r="A517" s="7"/>
    </row>
    <row r="518" ht="12.75">
      <c r="A518" s="7"/>
    </row>
    <row r="519" ht="12.75">
      <c r="A519" s="7"/>
    </row>
    <row r="520" ht="12.75">
      <c r="A520" s="7"/>
    </row>
    <row r="521" ht="12.75">
      <c r="A521" s="7"/>
    </row>
    <row r="522" ht="12.75">
      <c r="A522" s="7"/>
    </row>
    <row r="523" ht="12.75">
      <c r="A523" s="7"/>
    </row>
    <row r="524" ht="12.75">
      <c r="A524" s="7"/>
    </row>
    <row r="525" ht="12.75">
      <c r="A525" s="7"/>
    </row>
    <row r="526" ht="12.75">
      <c r="A526" s="7"/>
    </row>
    <row r="527" ht="12.75">
      <c r="A527" s="7"/>
    </row>
    <row r="528" ht="12.75">
      <c r="A528" s="7"/>
    </row>
    <row r="529" ht="12.75">
      <c r="A529" s="7"/>
    </row>
    <row r="530" ht="12.75">
      <c r="A530" s="7"/>
    </row>
    <row r="531" ht="12.75">
      <c r="A531" s="7"/>
    </row>
    <row r="532" ht="12.75">
      <c r="A532" s="7"/>
    </row>
    <row r="533" ht="12.75">
      <c r="A533" s="7"/>
    </row>
    <row r="534" ht="12.75">
      <c r="A534" s="7"/>
    </row>
    <row r="535" ht="12.75">
      <c r="A535" s="7"/>
    </row>
    <row r="536" ht="12.75">
      <c r="A536" s="7"/>
    </row>
    <row r="537" ht="12.75">
      <c r="A537" s="7"/>
    </row>
    <row r="538" ht="12.75">
      <c r="A538" s="7"/>
    </row>
    <row r="539" ht="12.75">
      <c r="A539" s="7"/>
    </row>
    <row r="540" ht="12.75">
      <c r="A540" s="7"/>
    </row>
    <row r="541" ht="12.75">
      <c r="A541" s="7"/>
    </row>
    <row r="542" ht="12.75">
      <c r="A542" s="7"/>
    </row>
    <row r="543" ht="12.75">
      <c r="A543" s="7"/>
    </row>
    <row r="544" ht="12.75">
      <c r="A544" s="7"/>
    </row>
    <row r="545" ht="12.75">
      <c r="A545" s="7"/>
    </row>
    <row r="546" ht="12.75">
      <c r="A546" s="7"/>
    </row>
    <row r="547" ht="12.75">
      <c r="A547" s="7"/>
    </row>
    <row r="548" ht="12.75">
      <c r="A548" s="7"/>
    </row>
    <row r="549" ht="12.75">
      <c r="A549" s="7"/>
    </row>
    <row r="550" ht="12.75">
      <c r="A550" s="7"/>
    </row>
    <row r="551" ht="12.75">
      <c r="A551" s="7"/>
    </row>
    <row r="552" ht="12.75">
      <c r="A552" s="7"/>
    </row>
    <row r="553" ht="12.75">
      <c r="A553" s="7"/>
    </row>
    <row r="554" ht="12.75">
      <c r="A554" s="7"/>
    </row>
    <row r="555" ht="12.75">
      <c r="A555" s="7"/>
    </row>
    <row r="556" ht="12.75">
      <c r="A556" s="7"/>
    </row>
    <row r="557" ht="12.75">
      <c r="A557" s="7"/>
    </row>
    <row r="558" ht="12.75">
      <c r="A558" s="7"/>
    </row>
    <row r="559" ht="12.75">
      <c r="A559" s="7"/>
    </row>
    <row r="560" ht="12.75">
      <c r="A560" s="7"/>
    </row>
    <row r="561" ht="12.75">
      <c r="A561" s="7"/>
    </row>
    <row r="562" ht="12.75">
      <c r="A562" s="7"/>
    </row>
    <row r="563" ht="12.75">
      <c r="A563" s="7"/>
    </row>
    <row r="564" ht="12.75">
      <c r="A564" s="7"/>
    </row>
    <row r="565" ht="12.75">
      <c r="A565" s="7"/>
    </row>
    <row r="566" ht="12.75">
      <c r="A566" s="7"/>
    </row>
    <row r="567" ht="12.75">
      <c r="A567" s="7"/>
    </row>
    <row r="568" ht="12.75">
      <c r="A568" s="7"/>
    </row>
    <row r="569" ht="12.75">
      <c r="A569" s="7"/>
    </row>
    <row r="570" ht="12.75">
      <c r="A570" s="7"/>
    </row>
    <row r="571" ht="12.75">
      <c r="A571" s="7"/>
    </row>
    <row r="572" ht="12.75">
      <c r="A572" s="7"/>
    </row>
    <row r="573" ht="12.75">
      <c r="A573" s="7"/>
    </row>
    <row r="574" ht="12.75">
      <c r="A574" s="7"/>
    </row>
    <row r="575" ht="12.75">
      <c r="A575" s="7"/>
    </row>
    <row r="576" ht="12.75">
      <c r="A576" s="7"/>
    </row>
    <row r="577" ht="12.75">
      <c r="A577" s="7"/>
    </row>
    <row r="578" ht="12.75">
      <c r="A578" s="7"/>
    </row>
    <row r="579" ht="12.75">
      <c r="A579" s="7"/>
    </row>
    <row r="580" ht="12.75">
      <c r="A580" s="7"/>
    </row>
    <row r="581" ht="12.75">
      <c r="A581" s="7"/>
    </row>
    <row r="582" ht="12.75">
      <c r="A582" s="7"/>
    </row>
    <row r="583" ht="12.75">
      <c r="A583" s="7"/>
    </row>
    <row r="584" ht="12.75">
      <c r="A584" s="7"/>
    </row>
    <row r="585" ht="12.75">
      <c r="A585" s="7"/>
    </row>
    <row r="586" ht="12.75">
      <c r="A586" s="7"/>
    </row>
    <row r="587" ht="12.75">
      <c r="A587" s="7"/>
    </row>
    <row r="588" ht="12.75">
      <c r="A588" s="7"/>
    </row>
    <row r="589" ht="12.75">
      <c r="A589" s="7"/>
    </row>
    <row r="590" ht="12.75">
      <c r="A590" s="7"/>
    </row>
    <row r="591" ht="12.75">
      <c r="A591" s="7"/>
    </row>
    <row r="592" ht="12.75">
      <c r="A592" s="7"/>
    </row>
    <row r="593" ht="12.75">
      <c r="A593" s="7"/>
    </row>
    <row r="594" ht="12.75">
      <c r="A594" s="7"/>
    </row>
    <row r="595" ht="12.75">
      <c r="A595" s="7"/>
    </row>
    <row r="596" ht="12.75">
      <c r="A596" s="7"/>
    </row>
    <row r="597" ht="12.75">
      <c r="A597" s="7"/>
    </row>
    <row r="598" ht="12.75">
      <c r="A598" s="7"/>
    </row>
    <row r="599" ht="12.75">
      <c r="A599" s="7"/>
    </row>
    <row r="600" ht="12.75">
      <c r="A600" s="7"/>
    </row>
    <row r="601" ht="12.75">
      <c r="A601" s="7"/>
    </row>
    <row r="602" ht="12.75">
      <c r="A602" s="7"/>
    </row>
    <row r="603" ht="12.75">
      <c r="A603" s="7"/>
    </row>
    <row r="604" ht="12.75">
      <c r="A604" s="7"/>
    </row>
    <row r="605" ht="12.75">
      <c r="A605" s="7"/>
    </row>
    <row r="606" ht="12.75">
      <c r="A606" s="7"/>
    </row>
    <row r="607" ht="12.75">
      <c r="A607" s="7"/>
    </row>
    <row r="608" ht="12.75">
      <c r="A608" s="7"/>
    </row>
    <row r="609" ht="12.75">
      <c r="A609" s="7"/>
    </row>
    <row r="610" ht="12.75">
      <c r="A610" s="7"/>
    </row>
    <row r="611" ht="12.75">
      <c r="A611" s="7"/>
    </row>
    <row r="612" ht="12.75">
      <c r="A612" s="7"/>
    </row>
    <row r="613" ht="12.75">
      <c r="A613" s="7"/>
    </row>
    <row r="614" ht="12.75">
      <c r="A614" s="7"/>
    </row>
    <row r="615" ht="12.75">
      <c r="A615" s="7"/>
    </row>
    <row r="616" ht="12.75">
      <c r="A616" s="7"/>
    </row>
    <row r="617" ht="12.75">
      <c r="A617" s="7"/>
    </row>
    <row r="618" ht="12.75">
      <c r="A618" s="7"/>
    </row>
    <row r="619" ht="12.75">
      <c r="A619" s="7"/>
    </row>
    <row r="620" ht="12.75">
      <c r="A620" s="7"/>
    </row>
    <row r="621" ht="12.75">
      <c r="A621" s="7"/>
    </row>
    <row r="622" ht="12.75">
      <c r="A622" s="7"/>
    </row>
    <row r="623" ht="12.75">
      <c r="A623" s="7"/>
    </row>
    <row r="624" ht="12.75">
      <c r="A624" s="7"/>
    </row>
    <row r="625" ht="12.75">
      <c r="A625" s="7"/>
    </row>
    <row r="626" ht="12.75">
      <c r="A626" s="7"/>
    </row>
    <row r="627" ht="12.75">
      <c r="A627" s="7"/>
    </row>
    <row r="628" ht="12.75">
      <c r="A628" s="7"/>
    </row>
    <row r="629" ht="12.75">
      <c r="A629" s="7"/>
    </row>
    <row r="630" ht="12.75">
      <c r="A630" s="7"/>
    </row>
    <row r="631" ht="12.75">
      <c r="A631" s="7"/>
    </row>
    <row r="632" ht="12.75">
      <c r="A632" s="7"/>
    </row>
    <row r="633" ht="12.75">
      <c r="A633" s="7"/>
    </row>
    <row r="634" ht="12.75">
      <c r="A634" s="7"/>
    </row>
    <row r="635" ht="12.75">
      <c r="A635" s="7"/>
    </row>
    <row r="636" ht="12.75">
      <c r="A636" s="7"/>
    </row>
    <row r="637" ht="12.75">
      <c r="A637" s="7"/>
    </row>
    <row r="638" ht="12.75">
      <c r="A638" s="7"/>
    </row>
    <row r="639" ht="12.75">
      <c r="A639" s="7"/>
    </row>
    <row r="640" ht="12.75">
      <c r="A640" s="7"/>
    </row>
    <row r="641" ht="12.75">
      <c r="A641" s="7"/>
    </row>
    <row r="642" ht="12.75">
      <c r="A642" s="7"/>
    </row>
    <row r="643" ht="12.75">
      <c r="A643" s="7"/>
    </row>
    <row r="644" ht="12.75">
      <c r="A644" s="7"/>
    </row>
    <row r="645" ht="12.75">
      <c r="A645" s="7"/>
    </row>
    <row r="646" ht="12.75">
      <c r="A646" s="7"/>
    </row>
    <row r="647" ht="12.75">
      <c r="A647" s="7"/>
    </row>
    <row r="648" ht="12.75">
      <c r="A648" s="7"/>
    </row>
    <row r="649" ht="12.75">
      <c r="A649" s="7"/>
    </row>
    <row r="650" ht="12.75">
      <c r="A650" s="7"/>
    </row>
    <row r="651" ht="12.75">
      <c r="A651" s="7"/>
    </row>
    <row r="652" ht="12.75">
      <c r="A652" s="7"/>
    </row>
    <row r="653" ht="12.75">
      <c r="A653" s="7"/>
    </row>
    <row r="654" ht="12.75">
      <c r="A654" s="7"/>
    </row>
    <row r="655" ht="12.75">
      <c r="A655" s="7"/>
    </row>
    <row r="656" ht="12.75">
      <c r="A656" s="7"/>
    </row>
    <row r="657" ht="12.75">
      <c r="A657" s="7"/>
    </row>
    <row r="658" ht="12.75">
      <c r="A658" s="7"/>
    </row>
    <row r="659" ht="12.75">
      <c r="A659" s="7"/>
    </row>
    <row r="660" ht="12.75">
      <c r="A660" s="7"/>
    </row>
    <row r="661" ht="12.75">
      <c r="A661" s="7"/>
    </row>
    <row r="662" ht="12.75">
      <c r="A662" s="7"/>
    </row>
    <row r="663" ht="12.75">
      <c r="A663" s="7"/>
    </row>
    <row r="664" ht="12.75">
      <c r="A664" s="7"/>
    </row>
    <row r="665" ht="12.75">
      <c r="A665" s="7"/>
    </row>
    <row r="666" ht="12.75">
      <c r="A666" s="7"/>
    </row>
    <row r="667" ht="12.75">
      <c r="A667" s="7"/>
    </row>
    <row r="668" ht="12.75">
      <c r="A668" s="7"/>
    </row>
    <row r="669" ht="12.75">
      <c r="A669" s="7"/>
    </row>
    <row r="670" ht="12.75">
      <c r="A670" s="7"/>
    </row>
    <row r="671" ht="12.75">
      <c r="A671" s="7"/>
    </row>
    <row r="672" ht="12.75">
      <c r="A672" s="7"/>
    </row>
    <row r="673" ht="12.75">
      <c r="A673" s="7"/>
    </row>
    <row r="674" ht="12.75">
      <c r="A674" s="7"/>
    </row>
    <row r="675" ht="12.75">
      <c r="A675" s="7"/>
    </row>
    <row r="676" ht="12.75">
      <c r="A676" s="7"/>
    </row>
    <row r="677" ht="12.75">
      <c r="A677" s="7"/>
    </row>
    <row r="678" ht="12.75">
      <c r="A678" s="7"/>
    </row>
    <row r="679" ht="12.75">
      <c r="A679" s="7"/>
    </row>
    <row r="680" ht="12.75">
      <c r="A680" s="7"/>
    </row>
    <row r="681" ht="12.75">
      <c r="A681" s="7"/>
    </row>
    <row r="682" ht="12.75">
      <c r="A682" s="7"/>
    </row>
    <row r="683" ht="12.75">
      <c r="A683" s="7"/>
    </row>
    <row r="684" ht="12.75">
      <c r="A684" s="7"/>
    </row>
    <row r="685" ht="12.75">
      <c r="A685" s="7"/>
    </row>
    <row r="686" ht="12.75">
      <c r="A686" s="7"/>
    </row>
    <row r="687" ht="12.75">
      <c r="A687" s="7"/>
    </row>
    <row r="688" ht="12.75">
      <c r="A688" s="7"/>
    </row>
    <row r="689" ht="12.75">
      <c r="A689" s="7"/>
    </row>
    <row r="690" ht="12.75">
      <c r="A690" s="7"/>
    </row>
    <row r="691" ht="12.75">
      <c r="A691" s="7"/>
    </row>
    <row r="692" ht="12.75">
      <c r="A692" s="7"/>
    </row>
    <row r="693" ht="12.75">
      <c r="A693" s="7"/>
    </row>
    <row r="694" ht="12.75">
      <c r="A694" s="7"/>
    </row>
    <row r="695" ht="12.75">
      <c r="A695" s="7"/>
    </row>
    <row r="696" ht="12.75">
      <c r="A696" s="7"/>
    </row>
    <row r="697" ht="12.75">
      <c r="A697" s="7"/>
    </row>
    <row r="698" ht="12.75">
      <c r="A698" s="7"/>
    </row>
    <row r="699" ht="12.75">
      <c r="A699" s="7"/>
    </row>
    <row r="700" ht="12.75">
      <c r="A700" s="7"/>
    </row>
    <row r="701" ht="12.75">
      <c r="A701" s="7"/>
    </row>
    <row r="702" ht="12.75">
      <c r="A702" s="7"/>
    </row>
    <row r="703" ht="12.75">
      <c r="A703" s="7"/>
    </row>
    <row r="704" ht="12.75">
      <c r="A704" s="7"/>
    </row>
    <row r="705" ht="12.75">
      <c r="A705" s="7"/>
    </row>
    <row r="706" ht="12.75">
      <c r="A706" s="7"/>
    </row>
    <row r="707" ht="12.75">
      <c r="A707" s="7"/>
    </row>
    <row r="708" ht="12.75">
      <c r="A708" s="7"/>
    </row>
    <row r="709" ht="12.75">
      <c r="A709" s="7"/>
    </row>
    <row r="710" ht="12.75">
      <c r="A710" s="7"/>
    </row>
    <row r="711" ht="12.75">
      <c r="A711" s="7"/>
    </row>
    <row r="712" ht="12.75">
      <c r="A712" s="7"/>
    </row>
    <row r="713" ht="12.75">
      <c r="A713" s="7"/>
    </row>
    <row r="714" ht="12.75">
      <c r="A714" s="7"/>
    </row>
    <row r="715" ht="12.75">
      <c r="A715" s="7"/>
    </row>
    <row r="716" ht="12.75">
      <c r="A716" s="7"/>
    </row>
    <row r="717" ht="12.75">
      <c r="A717" s="7"/>
    </row>
    <row r="718" ht="12.75">
      <c r="A718" s="7"/>
    </row>
  </sheetData>
  <mergeCells count="8">
    <mergeCell ref="G3:G4"/>
    <mergeCell ref="A3:A4"/>
    <mergeCell ref="B3:F3"/>
    <mergeCell ref="H3:H4"/>
    <mergeCell ref="L3:L4"/>
    <mergeCell ref="J3:J4"/>
    <mergeCell ref="K3:K4"/>
    <mergeCell ref="I3:I4"/>
  </mergeCells>
  <printOptions/>
  <pageMargins left="0.7874015748031497" right="0.7874015748031497" top="0.984251968503937" bottom="0.984251968503937" header="0.5118110236220472" footer="0.5118110236220472"/>
  <pageSetup firstPageNumber="5" useFirstPageNumber="1" fitToHeight="3" horizontalDpi="600" verticalDpi="600" orientation="portrait" paperSize="9" scale="80" r:id="rId1"/>
  <headerFooter alignWithMargins="0">
    <oddHeader>&amp;RSouhrnný finanční vztah pro okres Pelhřimov</oddHeader>
    <oddFooter>&amp;CStránka &amp;P z 12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183"/>
  <sheetViews>
    <sheetView zoomScale="80" zoomScaleNormal="80" workbookViewId="0" topLeftCell="A1">
      <pane xSplit="1" ySplit="4" topLeftCell="G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I39" sqref="I39"/>
    </sheetView>
  </sheetViews>
  <sheetFormatPr defaultColWidth="9.00390625" defaultRowHeight="12.75"/>
  <cols>
    <col min="1" max="1" width="26.625" style="2" customWidth="1"/>
    <col min="2" max="6" width="13.75390625" style="0" hidden="1" customWidth="1"/>
    <col min="7" max="7" width="13.75390625" style="10" customWidth="1"/>
    <col min="8" max="10" width="13.75390625" style="0" customWidth="1"/>
    <col min="11" max="11" width="13.75390625" style="7" customWidth="1"/>
    <col min="12" max="12" width="13.75390625" style="0" customWidth="1"/>
  </cols>
  <sheetData>
    <row r="1" spans="1:11" ht="15">
      <c r="A1" s="4"/>
      <c r="C1" s="14"/>
      <c r="D1" s="14"/>
      <c r="K1"/>
    </row>
    <row r="2" spans="1:11" ht="13.5" thickBot="1">
      <c r="A2" s="4" t="s">
        <v>398</v>
      </c>
      <c r="K2"/>
    </row>
    <row r="3" spans="1:12" ht="12.75" customHeight="1">
      <c r="A3" s="63" t="s">
        <v>677</v>
      </c>
      <c r="B3" s="65" t="s">
        <v>679</v>
      </c>
      <c r="C3" s="66"/>
      <c r="D3" s="66"/>
      <c r="E3" s="66"/>
      <c r="F3" s="67"/>
      <c r="G3" s="61" t="s">
        <v>685</v>
      </c>
      <c r="H3" s="61" t="s">
        <v>686</v>
      </c>
      <c r="I3" s="61" t="s">
        <v>687</v>
      </c>
      <c r="J3" s="61" t="s">
        <v>688</v>
      </c>
      <c r="K3" s="61" t="s">
        <v>689</v>
      </c>
      <c r="L3" s="61" t="s">
        <v>690</v>
      </c>
    </row>
    <row r="4" spans="1:12" ht="34.5" thickBot="1">
      <c r="A4" s="64"/>
      <c r="B4" s="31" t="s">
        <v>680</v>
      </c>
      <c r="C4" s="31" t="s">
        <v>681</v>
      </c>
      <c r="D4" s="31" t="s">
        <v>682</v>
      </c>
      <c r="E4" s="31" t="s">
        <v>683</v>
      </c>
      <c r="F4" s="31" t="s">
        <v>684</v>
      </c>
      <c r="G4" s="62"/>
      <c r="H4" s="62"/>
      <c r="I4" s="62"/>
      <c r="J4" s="62"/>
      <c r="K4" s="62"/>
      <c r="L4" s="62"/>
    </row>
    <row r="5" spans="1:12" ht="12.75">
      <c r="A5" s="24" t="s">
        <v>514</v>
      </c>
      <c r="B5" s="37">
        <v>3128</v>
      </c>
      <c r="C5" s="37"/>
      <c r="D5" s="37"/>
      <c r="E5" s="37"/>
      <c r="F5" s="37"/>
      <c r="G5" s="59">
        <f aca="true" t="shared" si="0" ref="G5:G36">SUM(B5,C5,D5,E5,F5)</f>
        <v>3128</v>
      </c>
      <c r="H5" s="43"/>
      <c r="I5" s="43"/>
      <c r="J5" s="43"/>
      <c r="K5" s="57"/>
      <c r="L5" s="24">
        <f>SUM(G5:K5)</f>
        <v>3128</v>
      </c>
    </row>
    <row r="6" spans="1:12" ht="12.75">
      <c r="A6" s="26" t="s">
        <v>515</v>
      </c>
      <c r="B6" s="39">
        <v>2842</v>
      </c>
      <c r="C6" s="39"/>
      <c r="D6" s="39"/>
      <c r="E6" s="39"/>
      <c r="F6" s="38"/>
      <c r="G6" s="59">
        <f t="shared" si="0"/>
        <v>2842</v>
      </c>
      <c r="H6" s="44"/>
      <c r="I6" s="44"/>
      <c r="J6" s="44"/>
      <c r="K6" s="56"/>
      <c r="L6" s="24">
        <f aca="true" t="shared" si="1" ref="L6:L69">SUM(G6:K6)</f>
        <v>2842</v>
      </c>
    </row>
    <row r="7" spans="1:12" ht="12.75">
      <c r="A7" s="26" t="s">
        <v>516</v>
      </c>
      <c r="B7" s="39">
        <v>1862</v>
      </c>
      <c r="C7" s="39"/>
      <c r="D7" s="39"/>
      <c r="E7" s="39"/>
      <c r="F7" s="38"/>
      <c r="G7" s="59">
        <f t="shared" si="0"/>
        <v>1862</v>
      </c>
      <c r="H7" s="44"/>
      <c r="I7" s="44"/>
      <c r="J7" s="44"/>
      <c r="K7" s="56"/>
      <c r="L7" s="24">
        <f t="shared" si="1"/>
        <v>1862</v>
      </c>
    </row>
    <row r="8" spans="1:12" ht="12.75">
      <c r="A8" s="26" t="s">
        <v>517</v>
      </c>
      <c r="B8" s="39">
        <v>2842</v>
      </c>
      <c r="C8" s="39"/>
      <c r="D8" s="39"/>
      <c r="E8" s="39"/>
      <c r="F8" s="38"/>
      <c r="G8" s="59">
        <f t="shared" si="0"/>
        <v>2842</v>
      </c>
      <c r="H8" s="44"/>
      <c r="I8" s="44"/>
      <c r="J8" s="44">
        <v>25306</v>
      </c>
      <c r="K8" s="56"/>
      <c r="L8" s="24">
        <f t="shared" si="1"/>
        <v>28148</v>
      </c>
    </row>
    <row r="9" spans="1:12" ht="12.75">
      <c r="A9" s="26" t="s">
        <v>518</v>
      </c>
      <c r="B9" s="39">
        <v>4376</v>
      </c>
      <c r="C9" s="39"/>
      <c r="D9" s="39"/>
      <c r="E9" s="39"/>
      <c r="F9" s="38"/>
      <c r="G9" s="59">
        <f t="shared" si="0"/>
        <v>4376</v>
      </c>
      <c r="H9" s="44"/>
      <c r="I9" s="44"/>
      <c r="J9" s="44"/>
      <c r="K9" s="56"/>
      <c r="L9" s="24">
        <f t="shared" si="1"/>
        <v>4376</v>
      </c>
    </row>
    <row r="10" spans="1:12" ht="12.75">
      <c r="A10" s="26" t="s">
        <v>519</v>
      </c>
      <c r="B10" s="39">
        <v>5532</v>
      </c>
      <c r="C10" s="39"/>
      <c r="D10" s="39"/>
      <c r="E10" s="39"/>
      <c r="F10" s="38"/>
      <c r="G10" s="59">
        <f t="shared" si="0"/>
        <v>5532</v>
      </c>
      <c r="H10" s="44"/>
      <c r="I10" s="44"/>
      <c r="J10" s="44">
        <v>59935</v>
      </c>
      <c r="K10" s="56"/>
      <c r="L10" s="24">
        <f t="shared" si="1"/>
        <v>65467</v>
      </c>
    </row>
    <row r="11" spans="1:12" ht="12.75">
      <c r="A11" s="26" t="s">
        <v>521</v>
      </c>
      <c r="B11" s="39">
        <v>1636</v>
      </c>
      <c r="C11" s="39"/>
      <c r="D11" s="39"/>
      <c r="E11" s="39"/>
      <c r="F11" s="38"/>
      <c r="G11" s="59">
        <f t="shared" si="0"/>
        <v>1636</v>
      </c>
      <c r="H11" s="44"/>
      <c r="I11" s="44"/>
      <c r="J11" s="44"/>
      <c r="K11" s="56"/>
      <c r="L11" s="24">
        <f t="shared" si="1"/>
        <v>1636</v>
      </c>
    </row>
    <row r="12" spans="1:12" ht="12.75">
      <c r="A12" s="26" t="s">
        <v>520</v>
      </c>
      <c r="B12" s="39">
        <v>2330</v>
      </c>
      <c r="C12" s="39"/>
      <c r="D12" s="39"/>
      <c r="E12" s="39"/>
      <c r="F12" s="38"/>
      <c r="G12" s="59">
        <f t="shared" si="0"/>
        <v>2330</v>
      </c>
      <c r="H12" s="44"/>
      <c r="I12" s="44"/>
      <c r="J12" s="44"/>
      <c r="K12" s="56"/>
      <c r="L12" s="24">
        <f t="shared" si="1"/>
        <v>2330</v>
      </c>
    </row>
    <row r="13" spans="1:12" ht="12.75">
      <c r="A13" s="26" t="s">
        <v>522</v>
      </c>
      <c r="B13" s="39">
        <v>3986</v>
      </c>
      <c r="C13" s="39"/>
      <c r="D13" s="39"/>
      <c r="E13" s="39"/>
      <c r="F13" s="38"/>
      <c r="G13" s="59">
        <f t="shared" si="0"/>
        <v>3986</v>
      </c>
      <c r="H13" s="44"/>
      <c r="I13" s="44"/>
      <c r="J13" s="44"/>
      <c r="K13" s="56">
        <v>6000</v>
      </c>
      <c r="L13" s="24">
        <f t="shared" si="1"/>
        <v>9986</v>
      </c>
    </row>
    <row r="14" spans="1:12" ht="12.75">
      <c r="A14" s="26" t="s">
        <v>523</v>
      </c>
      <c r="B14" s="39">
        <v>1756</v>
      </c>
      <c r="C14" s="39"/>
      <c r="D14" s="39"/>
      <c r="E14" s="39"/>
      <c r="F14" s="38"/>
      <c r="G14" s="59">
        <f t="shared" si="0"/>
        <v>1756</v>
      </c>
      <c r="H14" s="44"/>
      <c r="I14" s="44"/>
      <c r="J14" s="44"/>
      <c r="K14" s="56"/>
      <c r="L14" s="24">
        <f t="shared" si="1"/>
        <v>1756</v>
      </c>
    </row>
    <row r="15" spans="1:12" ht="12.75">
      <c r="A15" s="26" t="s">
        <v>526</v>
      </c>
      <c r="B15" s="39">
        <v>9451</v>
      </c>
      <c r="C15" s="39"/>
      <c r="D15" s="39"/>
      <c r="E15" s="39"/>
      <c r="F15" s="38"/>
      <c r="G15" s="59">
        <f t="shared" si="0"/>
        <v>9451</v>
      </c>
      <c r="H15" s="44"/>
      <c r="I15" s="44"/>
      <c r="J15" s="44">
        <v>153168</v>
      </c>
      <c r="K15" s="56"/>
      <c r="L15" s="24">
        <f t="shared" si="1"/>
        <v>162619</v>
      </c>
    </row>
    <row r="16" spans="1:12" s="7" customFormat="1" ht="12.75">
      <c r="A16" s="26" t="s">
        <v>524</v>
      </c>
      <c r="B16" s="39">
        <v>17746</v>
      </c>
      <c r="C16" s="39">
        <v>119245</v>
      </c>
      <c r="D16" s="39">
        <v>349782</v>
      </c>
      <c r="E16" s="39"/>
      <c r="F16" s="38"/>
      <c r="G16" s="59">
        <f t="shared" si="0"/>
        <v>486773</v>
      </c>
      <c r="H16" s="56"/>
      <c r="I16" s="56"/>
      <c r="J16" s="56">
        <v>440858</v>
      </c>
      <c r="K16" s="56"/>
      <c r="L16" s="24">
        <f t="shared" si="1"/>
        <v>927631</v>
      </c>
    </row>
    <row r="17" spans="1:12" ht="12.75">
      <c r="A17" s="26" t="s">
        <v>525</v>
      </c>
      <c r="B17" s="39">
        <v>5652</v>
      </c>
      <c r="C17" s="39"/>
      <c r="D17" s="39"/>
      <c r="E17" s="39"/>
      <c r="F17" s="38"/>
      <c r="G17" s="59">
        <f t="shared" si="0"/>
        <v>5652</v>
      </c>
      <c r="H17" s="44"/>
      <c r="I17" s="44"/>
      <c r="J17" s="44">
        <v>147841</v>
      </c>
      <c r="K17" s="56"/>
      <c r="L17" s="24">
        <f t="shared" si="1"/>
        <v>153493</v>
      </c>
    </row>
    <row r="18" spans="1:12" ht="12.75">
      <c r="A18" s="26" t="s">
        <v>530</v>
      </c>
      <c r="B18" s="39">
        <v>1651</v>
      </c>
      <c r="C18" s="39"/>
      <c r="D18" s="39"/>
      <c r="E18" s="39"/>
      <c r="F18" s="38"/>
      <c r="G18" s="59">
        <f t="shared" si="0"/>
        <v>1651</v>
      </c>
      <c r="H18" s="44"/>
      <c r="I18" s="44"/>
      <c r="J18" s="44"/>
      <c r="K18" s="56"/>
      <c r="L18" s="24">
        <f t="shared" si="1"/>
        <v>1651</v>
      </c>
    </row>
    <row r="19" spans="1:12" ht="12.75">
      <c r="A19" s="26" t="s">
        <v>538</v>
      </c>
      <c r="B19" s="39">
        <v>8152</v>
      </c>
      <c r="C19" s="39">
        <v>40602</v>
      </c>
      <c r="D19" s="39"/>
      <c r="E19" s="39"/>
      <c r="F19" s="38"/>
      <c r="G19" s="59">
        <f t="shared" si="0"/>
        <v>48754</v>
      </c>
      <c r="H19" s="44"/>
      <c r="I19" s="44"/>
      <c r="J19" s="44">
        <v>145177</v>
      </c>
      <c r="K19" s="56"/>
      <c r="L19" s="24">
        <f t="shared" si="1"/>
        <v>193931</v>
      </c>
    </row>
    <row r="20" spans="1:12" ht="12.75">
      <c r="A20" s="26" t="s">
        <v>539</v>
      </c>
      <c r="B20" s="39">
        <v>2812</v>
      </c>
      <c r="C20" s="39"/>
      <c r="D20" s="39"/>
      <c r="E20" s="39"/>
      <c r="F20" s="38"/>
      <c r="G20" s="59">
        <f t="shared" si="0"/>
        <v>2812</v>
      </c>
      <c r="H20" s="44"/>
      <c r="I20" s="44"/>
      <c r="J20" s="44"/>
      <c r="K20" s="56"/>
      <c r="L20" s="24">
        <f t="shared" si="1"/>
        <v>2812</v>
      </c>
    </row>
    <row r="21" spans="1:12" ht="12.75">
      <c r="A21" s="26" t="s">
        <v>540</v>
      </c>
      <c r="B21" s="39">
        <v>4211</v>
      </c>
      <c r="C21" s="39"/>
      <c r="D21" s="39"/>
      <c r="E21" s="39"/>
      <c r="F21" s="38"/>
      <c r="G21" s="59">
        <f t="shared" si="0"/>
        <v>4211</v>
      </c>
      <c r="H21" s="44"/>
      <c r="I21" s="44"/>
      <c r="J21" s="44"/>
      <c r="K21" s="56"/>
      <c r="L21" s="24">
        <f t="shared" si="1"/>
        <v>4211</v>
      </c>
    </row>
    <row r="22" spans="1:12" ht="12.75">
      <c r="A22" s="26" t="s">
        <v>541</v>
      </c>
      <c r="B22" s="39">
        <v>4527</v>
      </c>
      <c r="C22" s="39"/>
      <c r="D22" s="39"/>
      <c r="E22" s="39"/>
      <c r="F22" s="38"/>
      <c r="G22" s="59">
        <f t="shared" si="0"/>
        <v>4527</v>
      </c>
      <c r="H22" s="44"/>
      <c r="I22" s="44"/>
      <c r="J22" s="44">
        <v>23974</v>
      </c>
      <c r="K22" s="56"/>
      <c r="L22" s="24">
        <f t="shared" si="1"/>
        <v>28501</v>
      </c>
    </row>
    <row r="23" spans="1:12" ht="12.75">
      <c r="A23" s="26" t="s">
        <v>542</v>
      </c>
      <c r="B23" s="39">
        <v>2797</v>
      </c>
      <c r="C23" s="39"/>
      <c r="D23" s="39"/>
      <c r="E23" s="39"/>
      <c r="F23" s="38"/>
      <c r="G23" s="59">
        <f t="shared" si="0"/>
        <v>2797</v>
      </c>
      <c r="H23" s="44"/>
      <c r="I23" s="44"/>
      <c r="J23" s="44"/>
      <c r="K23" s="56"/>
      <c r="L23" s="24">
        <f t="shared" si="1"/>
        <v>2797</v>
      </c>
    </row>
    <row r="24" spans="1:12" ht="12.75">
      <c r="A24" s="26" t="s">
        <v>544</v>
      </c>
      <c r="B24" s="39">
        <v>2767</v>
      </c>
      <c r="C24" s="39"/>
      <c r="D24" s="39"/>
      <c r="E24" s="39"/>
      <c r="F24" s="38"/>
      <c r="G24" s="59">
        <f t="shared" si="0"/>
        <v>2767</v>
      </c>
      <c r="H24" s="44"/>
      <c r="I24" s="44"/>
      <c r="J24" s="44"/>
      <c r="K24" s="56"/>
      <c r="L24" s="24">
        <f t="shared" si="1"/>
        <v>2767</v>
      </c>
    </row>
    <row r="25" spans="1:12" ht="12.75">
      <c r="A25" s="26" t="s">
        <v>543</v>
      </c>
      <c r="B25" s="39">
        <v>4031</v>
      </c>
      <c r="C25" s="39"/>
      <c r="D25" s="39"/>
      <c r="E25" s="39"/>
      <c r="F25" s="38"/>
      <c r="G25" s="59">
        <f t="shared" si="0"/>
        <v>4031</v>
      </c>
      <c r="H25" s="44"/>
      <c r="I25" s="44"/>
      <c r="J25" s="44"/>
      <c r="K25" s="56"/>
      <c r="L25" s="24">
        <f t="shared" si="1"/>
        <v>4031</v>
      </c>
    </row>
    <row r="26" spans="1:12" ht="12.75">
      <c r="A26" s="26" t="s">
        <v>545</v>
      </c>
      <c r="B26" s="39">
        <v>3324</v>
      </c>
      <c r="C26" s="39"/>
      <c r="D26" s="39"/>
      <c r="E26" s="39"/>
      <c r="F26" s="38"/>
      <c r="G26" s="59">
        <f t="shared" si="0"/>
        <v>3324</v>
      </c>
      <c r="H26" s="44"/>
      <c r="I26" s="44"/>
      <c r="J26" s="44"/>
      <c r="K26" s="56"/>
      <c r="L26" s="24">
        <f t="shared" si="1"/>
        <v>3324</v>
      </c>
    </row>
    <row r="27" spans="1:12" ht="12.75">
      <c r="A27" s="26" t="s">
        <v>546</v>
      </c>
      <c r="B27" s="39">
        <v>3294</v>
      </c>
      <c r="C27" s="39"/>
      <c r="D27" s="39"/>
      <c r="E27" s="39"/>
      <c r="F27" s="38"/>
      <c r="G27" s="59">
        <f t="shared" si="0"/>
        <v>3294</v>
      </c>
      <c r="H27" s="44"/>
      <c r="I27" s="44"/>
      <c r="J27" s="44"/>
      <c r="K27" s="56"/>
      <c r="L27" s="24">
        <f t="shared" si="1"/>
        <v>3294</v>
      </c>
    </row>
    <row r="28" spans="1:12" ht="12.75">
      <c r="A28" s="26" t="s">
        <v>531</v>
      </c>
      <c r="B28" s="39">
        <v>8720</v>
      </c>
      <c r="C28" s="39"/>
      <c r="D28" s="39"/>
      <c r="E28" s="39"/>
      <c r="F28" s="38"/>
      <c r="G28" s="59">
        <f t="shared" si="0"/>
        <v>8720</v>
      </c>
      <c r="H28" s="44"/>
      <c r="I28" s="44"/>
      <c r="J28" s="44">
        <v>69259</v>
      </c>
      <c r="K28" s="56"/>
      <c r="L28" s="24">
        <f t="shared" si="1"/>
        <v>77979</v>
      </c>
    </row>
    <row r="29" spans="1:12" ht="12.75">
      <c r="A29" s="26" t="s">
        <v>533</v>
      </c>
      <c r="B29" s="39">
        <v>2104</v>
      </c>
      <c r="C29" s="39"/>
      <c r="D29" s="39"/>
      <c r="E29" s="39"/>
      <c r="F29" s="38"/>
      <c r="G29" s="59">
        <f t="shared" si="0"/>
        <v>2104</v>
      </c>
      <c r="H29" s="44"/>
      <c r="I29" s="44"/>
      <c r="J29" s="44"/>
      <c r="K29" s="56"/>
      <c r="L29" s="24">
        <f t="shared" si="1"/>
        <v>2104</v>
      </c>
    </row>
    <row r="30" spans="1:12" ht="12.75">
      <c r="A30" s="26" t="s">
        <v>532</v>
      </c>
      <c r="B30" s="39">
        <v>6356</v>
      </c>
      <c r="C30" s="39"/>
      <c r="D30" s="39"/>
      <c r="E30" s="39"/>
      <c r="F30" s="38"/>
      <c r="G30" s="59">
        <f t="shared" si="0"/>
        <v>6356</v>
      </c>
      <c r="H30" s="44"/>
      <c r="I30" s="44"/>
      <c r="J30" s="44">
        <v>82578</v>
      </c>
      <c r="K30" s="56"/>
      <c r="L30" s="24">
        <f t="shared" si="1"/>
        <v>88934</v>
      </c>
    </row>
    <row r="31" spans="1:12" ht="12.75">
      <c r="A31" s="26" t="s">
        <v>534</v>
      </c>
      <c r="B31" s="39">
        <v>2058</v>
      </c>
      <c r="C31" s="39"/>
      <c r="D31" s="39"/>
      <c r="E31" s="39"/>
      <c r="F31" s="38"/>
      <c r="G31" s="59">
        <f t="shared" si="0"/>
        <v>2058</v>
      </c>
      <c r="H31" s="44"/>
      <c r="I31" s="44"/>
      <c r="J31" s="44"/>
      <c r="K31" s="56"/>
      <c r="L31" s="24">
        <f t="shared" si="1"/>
        <v>2058</v>
      </c>
    </row>
    <row r="32" spans="1:12" ht="12.75">
      <c r="A32" s="26" t="s">
        <v>535</v>
      </c>
      <c r="B32" s="39">
        <v>5997</v>
      </c>
      <c r="C32" s="39"/>
      <c r="D32" s="39"/>
      <c r="E32" s="39"/>
      <c r="F32" s="38"/>
      <c r="G32" s="59">
        <f t="shared" si="0"/>
        <v>5997</v>
      </c>
      <c r="H32" s="44"/>
      <c r="I32" s="44"/>
      <c r="J32" s="44">
        <v>50612</v>
      </c>
      <c r="K32" s="56"/>
      <c r="L32" s="24">
        <f t="shared" si="1"/>
        <v>56609</v>
      </c>
    </row>
    <row r="33" spans="1:12" ht="12.75">
      <c r="A33" s="26" t="s">
        <v>536</v>
      </c>
      <c r="B33" s="39">
        <v>4391</v>
      </c>
      <c r="C33" s="39"/>
      <c r="D33" s="39"/>
      <c r="E33" s="39"/>
      <c r="F33" s="38"/>
      <c r="G33" s="59">
        <f t="shared" si="0"/>
        <v>4391</v>
      </c>
      <c r="H33" s="44"/>
      <c r="I33" s="44"/>
      <c r="J33" s="44">
        <v>187797</v>
      </c>
      <c r="K33" s="56"/>
      <c r="L33" s="24">
        <f t="shared" si="1"/>
        <v>192188</v>
      </c>
    </row>
    <row r="34" spans="1:12" s="7" customFormat="1" ht="12.75">
      <c r="A34" s="26" t="s">
        <v>537</v>
      </c>
      <c r="B34" s="39">
        <v>12119</v>
      </c>
      <c r="C34" s="39">
        <v>30139</v>
      </c>
      <c r="D34" s="39"/>
      <c r="E34" s="39"/>
      <c r="F34" s="38"/>
      <c r="G34" s="59">
        <f t="shared" si="0"/>
        <v>42258</v>
      </c>
      <c r="H34" s="56"/>
      <c r="I34" s="56"/>
      <c r="J34" s="56">
        <v>93233</v>
      </c>
      <c r="K34" s="56"/>
      <c r="L34" s="24">
        <f t="shared" si="1"/>
        <v>135491</v>
      </c>
    </row>
    <row r="35" spans="1:12" ht="12.75">
      <c r="A35" s="26" t="s">
        <v>547</v>
      </c>
      <c r="B35" s="39">
        <v>8331</v>
      </c>
      <c r="C35" s="39"/>
      <c r="D35" s="39"/>
      <c r="E35" s="39"/>
      <c r="F35" s="38"/>
      <c r="G35" s="59">
        <f t="shared" si="0"/>
        <v>8331</v>
      </c>
      <c r="H35" s="44"/>
      <c r="I35" s="44"/>
      <c r="J35" s="44">
        <v>54608</v>
      </c>
      <c r="K35" s="56"/>
      <c r="L35" s="24">
        <f t="shared" si="1"/>
        <v>62939</v>
      </c>
    </row>
    <row r="36" spans="1:12" ht="12.75">
      <c r="A36" s="26" t="s">
        <v>548</v>
      </c>
      <c r="B36" s="39">
        <v>5472</v>
      </c>
      <c r="C36" s="39"/>
      <c r="D36" s="39"/>
      <c r="E36" s="39"/>
      <c r="F36" s="38"/>
      <c r="G36" s="59">
        <f t="shared" si="0"/>
        <v>5472</v>
      </c>
      <c r="H36" s="44"/>
      <c r="I36" s="44"/>
      <c r="J36" s="44">
        <v>50612</v>
      </c>
      <c r="K36" s="56"/>
      <c r="L36" s="24">
        <f t="shared" si="1"/>
        <v>56084</v>
      </c>
    </row>
    <row r="37" spans="1:12" ht="12.75">
      <c r="A37" s="26" t="s">
        <v>549</v>
      </c>
      <c r="B37" s="39">
        <v>3279</v>
      </c>
      <c r="C37" s="39"/>
      <c r="D37" s="39"/>
      <c r="E37" s="39"/>
      <c r="F37" s="38"/>
      <c r="G37" s="59">
        <f aca="true" t="shared" si="2" ref="G37:G68">SUM(B37,C37,D37,E37,F37)</f>
        <v>3279</v>
      </c>
      <c r="H37" s="44"/>
      <c r="I37" s="44"/>
      <c r="J37" s="44"/>
      <c r="K37" s="56"/>
      <c r="L37" s="24">
        <f t="shared" si="1"/>
        <v>3279</v>
      </c>
    </row>
    <row r="38" spans="1:12" ht="12.75">
      <c r="A38" s="26" t="s">
        <v>550</v>
      </c>
      <c r="B38" s="39">
        <v>4452</v>
      </c>
      <c r="C38" s="39"/>
      <c r="D38" s="39"/>
      <c r="E38" s="39"/>
      <c r="F38" s="38"/>
      <c r="G38" s="59">
        <f t="shared" si="2"/>
        <v>4452</v>
      </c>
      <c r="H38" s="44"/>
      <c r="I38" s="44"/>
      <c r="J38" s="44">
        <v>66595</v>
      </c>
      <c r="K38" s="56"/>
      <c r="L38" s="24">
        <f t="shared" si="1"/>
        <v>71047</v>
      </c>
    </row>
    <row r="39" spans="1:12" ht="12.75">
      <c r="A39" s="26" t="s">
        <v>551</v>
      </c>
      <c r="B39" s="39">
        <v>1983</v>
      </c>
      <c r="C39" s="39"/>
      <c r="D39" s="39"/>
      <c r="E39" s="39"/>
      <c r="F39" s="38"/>
      <c r="G39" s="59">
        <f t="shared" si="2"/>
        <v>1983</v>
      </c>
      <c r="H39" s="44"/>
      <c r="I39" s="44"/>
      <c r="J39" s="44"/>
      <c r="K39" s="56"/>
      <c r="L39" s="24">
        <f t="shared" si="1"/>
        <v>1983</v>
      </c>
    </row>
    <row r="40" spans="1:12" ht="12.75">
      <c r="A40" s="26" t="s">
        <v>552</v>
      </c>
      <c r="B40" s="39">
        <v>880</v>
      </c>
      <c r="C40" s="39"/>
      <c r="D40" s="39"/>
      <c r="E40" s="39"/>
      <c r="F40" s="39"/>
      <c r="G40" s="59">
        <f t="shared" si="2"/>
        <v>880</v>
      </c>
      <c r="H40" s="44"/>
      <c r="I40" s="44"/>
      <c r="J40" s="44"/>
      <c r="K40" s="56"/>
      <c r="L40" s="24">
        <f t="shared" si="1"/>
        <v>880</v>
      </c>
    </row>
    <row r="41" spans="1:12" ht="12.75">
      <c r="A41" s="26" t="s">
        <v>553</v>
      </c>
      <c r="B41" s="39">
        <v>3881</v>
      </c>
      <c r="C41" s="39"/>
      <c r="D41" s="39"/>
      <c r="E41" s="39"/>
      <c r="F41" s="39"/>
      <c r="G41" s="59">
        <f t="shared" si="2"/>
        <v>3881</v>
      </c>
      <c r="H41" s="44"/>
      <c r="I41" s="44"/>
      <c r="J41" s="44"/>
      <c r="K41" s="56"/>
      <c r="L41" s="24">
        <f t="shared" si="1"/>
        <v>3881</v>
      </c>
    </row>
    <row r="42" spans="1:12" ht="12.75">
      <c r="A42" s="26" t="s">
        <v>554</v>
      </c>
      <c r="B42" s="39">
        <v>1197</v>
      </c>
      <c r="C42" s="39"/>
      <c r="D42" s="39"/>
      <c r="E42" s="39"/>
      <c r="F42" s="38"/>
      <c r="G42" s="59">
        <f t="shared" si="2"/>
        <v>1197</v>
      </c>
      <c r="H42" s="44"/>
      <c r="I42" s="44"/>
      <c r="J42" s="44"/>
      <c r="K42" s="56"/>
      <c r="L42" s="24">
        <f t="shared" si="1"/>
        <v>1197</v>
      </c>
    </row>
    <row r="43" spans="1:12" ht="12.75">
      <c r="A43" s="26" t="s">
        <v>555</v>
      </c>
      <c r="B43" s="39">
        <v>1167</v>
      </c>
      <c r="C43" s="39"/>
      <c r="D43" s="39"/>
      <c r="E43" s="39"/>
      <c r="F43" s="38"/>
      <c r="G43" s="59">
        <f t="shared" si="2"/>
        <v>1167</v>
      </c>
      <c r="H43" s="44"/>
      <c r="I43" s="44"/>
      <c r="J43" s="44"/>
      <c r="K43" s="56"/>
      <c r="L43" s="24">
        <f t="shared" si="1"/>
        <v>1167</v>
      </c>
    </row>
    <row r="44" spans="1:12" s="7" customFormat="1" ht="12.75">
      <c r="A44" s="26" t="s">
        <v>556</v>
      </c>
      <c r="B44" s="39">
        <v>26370</v>
      </c>
      <c r="C44" s="39">
        <v>177630</v>
      </c>
      <c r="D44" s="39">
        <v>636137</v>
      </c>
      <c r="E44" s="39">
        <v>991210</v>
      </c>
      <c r="F44" s="38"/>
      <c r="G44" s="59">
        <f t="shared" si="2"/>
        <v>1831347</v>
      </c>
      <c r="H44" s="56"/>
      <c r="I44" s="56"/>
      <c r="J44" s="56">
        <v>500793</v>
      </c>
      <c r="K44" s="56">
        <v>13500000</v>
      </c>
      <c r="L44" s="24">
        <f t="shared" si="1"/>
        <v>15832140</v>
      </c>
    </row>
    <row r="45" spans="1:12" ht="12.75">
      <c r="A45" s="26" t="s">
        <v>557</v>
      </c>
      <c r="B45" s="39">
        <v>1439</v>
      </c>
      <c r="C45" s="39"/>
      <c r="D45" s="39"/>
      <c r="E45" s="39"/>
      <c r="F45" s="38"/>
      <c r="G45" s="59">
        <f t="shared" si="2"/>
        <v>1439</v>
      </c>
      <c r="H45" s="44"/>
      <c r="I45" s="44"/>
      <c r="J45" s="44"/>
      <c r="K45" s="56"/>
      <c r="L45" s="24">
        <f t="shared" si="1"/>
        <v>1439</v>
      </c>
    </row>
    <row r="46" spans="1:12" ht="12.75">
      <c r="A46" s="26" t="s">
        <v>558</v>
      </c>
      <c r="B46" s="39">
        <v>1092</v>
      </c>
      <c r="C46" s="39"/>
      <c r="D46" s="39"/>
      <c r="E46" s="39"/>
      <c r="F46" s="38"/>
      <c r="G46" s="59">
        <f t="shared" si="2"/>
        <v>1092</v>
      </c>
      <c r="H46" s="44"/>
      <c r="I46" s="44"/>
      <c r="J46" s="44"/>
      <c r="K46" s="56"/>
      <c r="L46" s="24">
        <f t="shared" si="1"/>
        <v>1092</v>
      </c>
    </row>
    <row r="47" spans="1:12" ht="12.75">
      <c r="A47" s="26" t="s">
        <v>559</v>
      </c>
      <c r="B47" s="39">
        <v>1303</v>
      </c>
      <c r="C47" s="39"/>
      <c r="D47" s="39"/>
      <c r="E47" s="39"/>
      <c r="F47" s="38"/>
      <c r="G47" s="59">
        <f t="shared" si="2"/>
        <v>1303</v>
      </c>
      <c r="H47" s="44"/>
      <c r="I47" s="44"/>
      <c r="J47" s="44"/>
      <c r="K47" s="56"/>
      <c r="L47" s="24">
        <f t="shared" si="1"/>
        <v>1303</v>
      </c>
    </row>
    <row r="48" spans="1:12" ht="12.75">
      <c r="A48" s="26" t="s">
        <v>527</v>
      </c>
      <c r="B48" s="39">
        <v>3414</v>
      </c>
      <c r="C48" s="39"/>
      <c r="D48" s="39"/>
      <c r="E48" s="39"/>
      <c r="F48" s="38"/>
      <c r="G48" s="59">
        <f t="shared" si="2"/>
        <v>3414</v>
      </c>
      <c r="H48" s="44"/>
      <c r="I48" s="44"/>
      <c r="J48" s="44"/>
      <c r="K48" s="56"/>
      <c r="L48" s="24">
        <f t="shared" si="1"/>
        <v>3414</v>
      </c>
    </row>
    <row r="49" spans="1:12" ht="12.75">
      <c r="A49" s="26" t="s">
        <v>528</v>
      </c>
      <c r="B49" s="39">
        <v>2254</v>
      </c>
      <c r="C49" s="39"/>
      <c r="D49" s="39"/>
      <c r="E49" s="39"/>
      <c r="F49" s="38"/>
      <c r="G49" s="59">
        <f t="shared" si="2"/>
        <v>2254</v>
      </c>
      <c r="H49" s="44"/>
      <c r="I49" s="44"/>
      <c r="J49" s="44"/>
      <c r="K49" s="56"/>
      <c r="L49" s="24">
        <f t="shared" si="1"/>
        <v>2254</v>
      </c>
    </row>
    <row r="50" spans="1:12" ht="12.75">
      <c r="A50" s="26" t="s">
        <v>529</v>
      </c>
      <c r="B50" s="39">
        <v>1621</v>
      </c>
      <c r="C50" s="39"/>
      <c r="D50" s="39"/>
      <c r="E50" s="39"/>
      <c r="F50" s="38"/>
      <c r="G50" s="59">
        <f t="shared" si="2"/>
        <v>1621</v>
      </c>
      <c r="H50" s="44"/>
      <c r="I50" s="44"/>
      <c r="J50" s="44"/>
      <c r="K50" s="56"/>
      <c r="L50" s="24">
        <f t="shared" si="1"/>
        <v>1621</v>
      </c>
    </row>
    <row r="51" spans="1:12" ht="12.75">
      <c r="A51" s="26" t="s">
        <v>676</v>
      </c>
      <c r="B51" s="39">
        <v>9018</v>
      </c>
      <c r="C51" s="39"/>
      <c r="D51" s="39"/>
      <c r="E51" s="39"/>
      <c r="F51" s="38"/>
      <c r="G51" s="59">
        <f t="shared" si="2"/>
        <v>9018</v>
      </c>
      <c r="H51" s="44"/>
      <c r="I51" s="44"/>
      <c r="J51" s="44">
        <v>53276</v>
      </c>
      <c r="K51" s="56"/>
      <c r="L51" s="24">
        <f t="shared" si="1"/>
        <v>62294</v>
      </c>
    </row>
    <row r="52" spans="1:12" ht="12.75">
      <c r="A52" s="26" t="s">
        <v>560</v>
      </c>
      <c r="B52" s="39">
        <v>62065</v>
      </c>
      <c r="C52" s="39">
        <v>216663</v>
      </c>
      <c r="D52" s="39">
        <v>496586</v>
      </c>
      <c r="E52" s="39">
        <v>776273</v>
      </c>
      <c r="F52" s="38"/>
      <c r="G52" s="59">
        <f t="shared" si="2"/>
        <v>1551587</v>
      </c>
      <c r="H52" s="44"/>
      <c r="I52" s="44"/>
      <c r="J52" s="44">
        <v>816452</v>
      </c>
      <c r="K52" s="56">
        <v>14000000</v>
      </c>
      <c r="L52" s="24">
        <f t="shared" si="1"/>
        <v>16368039</v>
      </c>
    </row>
    <row r="53" spans="1:12" ht="12.75">
      <c r="A53" s="26" t="s">
        <v>561</v>
      </c>
      <c r="B53" s="39">
        <v>3204</v>
      </c>
      <c r="C53" s="39"/>
      <c r="D53" s="39"/>
      <c r="E53" s="39"/>
      <c r="F53" s="38"/>
      <c r="G53" s="59">
        <f t="shared" si="2"/>
        <v>3204</v>
      </c>
      <c r="H53" s="44"/>
      <c r="I53" s="44"/>
      <c r="J53" s="44"/>
      <c r="K53" s="56"/>
      <c r="L53" s="24">
        <f t="shared" si="1"/>
        <v>3204</v>
      </c>
    </row>
    <row r="54" spans="1:12" ht="12.75">
      <c r="A54" s="26" t="s">
        <v>562</v>
      </c>
      <c r="B54" s="39">
        <v>63814</v>
      </c>
      <c r="C54" s="39">
        <v>278687</v>
      </c>
      <c r="D54" s="39">
        <v>684404</v>
      </c>
      <c r="E54" s="39">
        <v>1069908</v>
      </c>
      <c r="F54" s="38"/>
      <c r="G54" s="59">
        <f t="shared" si="2"/>
        <v>2096813</v>
      </c>
      <c r="H54" s="44"/>
      <c r="I54" s="44"/>
      <c r="J54" s="44">
        <v>998922</v>
      </c>
      <c r="K54" s="56">
        <v>11750000</v>
      </c>
      <c r="L54" s="24">
        <f t="shared" si="1"/>
        <v>14845735</v>
      </c>
    </row>
    <row r="55" spans="1:12" ht="12.75">
      <c r="A55" s="26" t="s">
        <v>563</v>
      </c>
      <c r="B55" s="39">
        <v>4647</v>
      </c>
      <c r="C55" s="39"/>
      <c r="D55" s="39"/>
      <c r="E55" s="39"/>
      <c r="F55" s="38"/>
      <c r="G55" s="59">
        <f t="shared" si="2"/>
        <v>4647</v>
      </c>
      <c r="H55" s="44"/>
      <c r="I55" s="44"/>
      <c r="J55" s="44"/>
      <c r="K55" s="56">
        <v>6000</v>
      </c>
      <c r="L55" s="24">
        <f t="shared" si="1"/>
        <v>10647</v>
      </c>
    </row>
    <row r="56" spans="1:12" ht="12.75">
      <c r="A56" s="26" t="s">
        <v>564</v>
      </c>
      <c r="B56" s="39">
        <v>1258</v>
      </c>
      <c r="C56" s="39"/>
      <c r="D56" s="39"/>
      <c r="E56" s="39"/>
      <c r="F56" s="38"/>
      <c r="G56" s="59">
        <f t="shared" si="2"/>
        <v>1258</v>
      </c>
      <c r="H56" s="44"/>
      <c r="I56" s="44"/>
      <c r="J56" s="44"/>
      <c r="K56" s="56"/>
      <c r="L56" s="24">
        <f t="shared" si="1"/>
        <v>1258</v>
      </c>
    </row>
    <row r="57" spans="1:12" ht="12.75">
      <c r="A57" s="26" t="s">
        <v>166</v>
      </c>
      <c r="B57" s="39">
        <v>3279</v>
      </c>
      <c r="C57" s="39"/>
      <c r="D57" s="39"/>
      <c r="E57" s="39"/>
      <c r="F57" s="38"/>
      <c r="G57" s="59">
        <f t="shared" si="2"/>
        <v>3279</v>
      </c>
      <c r="H57" s="44"/>
      <c r="I57" s="44"/>
      <c r="J57" s="44"/>
      <c r="K57" s="56"/>
      <c r="L57" s="24">
        <f t="shared" si="1"/>
        <v>3279</v>
      </c>
    </row>
    <row r="58" spans="1:12" ht="12.75">
      <c r="A58" s="26" t="s">
        <v>565</v>
      </c>
      <c r="B58" s="39">
        <v>1681</v>
      </c>
      <c r="C58" s="39"/>
      <c r="D58" s="39"/>
      <c r="E58" s="39"/>
      <c r="F58" s="38"/>
      <c r="G58" s="59">
        <f t="shared" si="2"/>
        <v>1681</v>
      </c>
      <c r="H58" s="44"/>
      <c r="I58" s="44"/>
      <c r="J58" s="44"/>
      <c r="K58" s="56"/>
      <c r="L58" s="24">
        <f t="shared" si="1"/>
        <v>1681</v>
      </c>
    </row>
    <row r="59" spans="1:12" ht="12.75">
      <c r="A59" s="26" t="s">
        <v>566</v>
      </c>
      <c r="B59" s="39">
        <v>2902</v>
      </c>
      <c r="C59" s="39"/>
      <c r="D59" s="39"/>
      <c r="E59" s="39"/>
      <c r="F59" s="38"/>
      <c r="G59" s="59">
        <f t="shared" si="2"/>
        <v>2902</v>
      </c>
      <c r="H59" s="44"/>
      <c r="I59" s="44"/>
      <c r="J59" s="44"/>
      <c r="K59" s="56"/>
      <c r="L59" s="24">
        <f t="shared" si="1"/>
        <v>2902</v>
      </c>
    </row>
    <row r="60" spans="1:12" ht="12.75">
      <c r="A60" s="26" t="s">
        <v>567</v>
      </c>
      <c r="B60" s="39">
        <v>2043</v>
      </c>
      <c r="C60" s="39"/>
      <c r="D60" s="39"/>
      <c r="E60" s="39"/>
      <c r="F60" s="38"/>
      <c r="G60" s="59">
        <f t="shared" si="2"/>
        <v>2043</v>
      </c>
      <c r="H60" s="44"/>
      <c r="I60" s="44"/>
      <c r="J60" s="44"/>
      <c r="K60" s="56"/>
      <c r="L60" s="24">
        <f t="shared" si="1"/>
        <v>2043</v>
      </c>
    </row>
    <row r="61" spans="1:12" s="7" customFormat="1" ht="12.75">
      <c r="A61" s="26" t="s">
        <v>568</v>
      </c>
      <c r="B61" s="39">
        <v>21710</v>
      </c>
      <c r="C61" s="39">
        <v>56963</v>
      </c>
      <c r="D61" s="39"/>
      <c r="E61" s="39"/>
      <c r="F61" s="38"/>
      <c r="G61" s="59">
        <f t="shared" si="2"/>
        <v>78673</v>
      </c>
      <c r="H61" s="56"/>
      <c r="I61" s="56"/>
      <c r="J61" s="56">
        <v>255724</v>
      </c>
      <c r="K61" s="56"/>
      <c r="L61" s="24">
        <f t="shared" si="1"/>
        <v>334397</v>
      </c>
    </row>
    <row r="62" spans="1:12" ht="12.75">
      <c r="A62" s="26" t="s">
        <v>569</v>
      </c>
      <c r="B62" s="39">
        <v>5277</v>
      </c>
      <c r="C62" s="39"/>
      <c r="D62" s="39"/>
      <c r="E62" s="39"/>
      <c r="F62" s="38"/>
      <c r="G62" s="59">
        <f t="shared" si="2"/>
        <v>5277</v>
      </c>
      <c r="H62" s="44"/>
      <c r="I62" s="44"/>
      <c r="J62" s="44"/>
      <c r="K62" s="56"/>
      <c r="L62" s="24">
        <f t="shared" si="1"/>
        <v>5277</v>
      </c>
    </row>
    <row r="63" spans="1:12" ht="12.75">
      <c r="A63" s="26" t="s">
        <v>570</v>
      </c>
      <c r="B63" s="39">
        <v>1213</v>
      </c>
      <c r="C63" s="39"/>
      <c r="D63" s="39"/>
      <c r="E63" s="39"/>
      <c r="F63" s="38"/>
      <c r="G63" s="59">
        <f t="shared" si="2"/>
        <v>1213</v>
      </c>
      <c r="H63" s="44"/>
      <c r="I63" s="44"/>
      <c r="J63" s="44"/>
      <c r="K63" s="56"/>
      <c r="L63" s="24">
        <f t="shared" si="1"/>
        <v>1213</v>
      </c>
    </row>
    <row r="64" spans="1:12" ht="12.75">
      <c r="A64" s="26" t="s">
        <v>571</v>
      </c>
      <c r="B64" s="39">
        <v>6731</v>
      </c>
      <c r="C64" s="39"/>
      <c r="D64" s="39"/>
      <c r="E64" s="39"/>
      <c r="F64" s="38"/>
      <c r="G64" s="59">
        <f t="shared" si="2"/>
        <v>6731</v>
      </c>
      <c r="H64" s="44"/>
      <c r="I64" s="44"/>
      <c r="J64" s="44">
        <v>55940</v>
      </c>
      <c r="K64" s="56"/>
      <c r="L64" s="24">
        <f t="shared" si="1"/>
        <v>62671</v>
      </c>
    </row>
    <row r="65" spans="1:12" ht="12.75">
      <c r="A65" s="26" t="s">
        <v>572</v>
      </c>
      <c r="B65" s="39">
        <v>1711</v>
      </c>
      <c r="C65" s="39"/>
      <c r="D65" s="39"/>
      <c r="E65" s="39"/>
      <c r="F65" s="38"/>
      <c r="G65" s="59">
        <f t="shared" si="2"/>
        <v>1711</v>
      </c>
      <c r="H65" s="44"/>
      <c r="I65" s="44"/>
      <c r="J65" s="44"/>
      <c r="K65" s="56"/>
      <c r="L65" s="24">
        <f t="shared" si="1"/>
        <v>1711</v>
      </c>
    </row>
    <row r="66" spans="1:12" ht="12.75">
      <c r="A66" s="26" t="s">
        <v>573</v>
      </c>
      <c r="B66" s="39">
        <v>6761</v>
      </c>
      <c r="C66" s="39"/>
      <c r="D66" s="39"/>
      <c r="E66" s="39"/>
      <c r="F66" s="38"/>
      <c r="G66" s="59">
        <f t="shared" si="2"/>
        <v>6761</v>
      </c>
      <c r="H66" s="44"/>
      <c r="I66" s="44"/>
      <c r="J66" s="44">
        <v>54608</v>
      </c>
      <c r="K66" s="56"/>
      <c r="L66" s="24">
        <f t="shared" si="1"/>
        <v>61369</v>
      </c>
    </row>
    <row r="67" spans="1:12" ht="12.75">
      <c r="A67" s="26" t="s">
        <v>574</v>
      </c>
      <c r="B67" s="39">
        <v>3249</v>
      </c>
      <c r="C67" s="39"/>
      <c r="D67" s="39"/>
      <c r="E67" s="39"/>
      <c r="F67" s="38"/>
      <c r="G67" s="59">
        <f t="shared" si="2"/>
        <v>3249</v>
      </c>
      <c r="H67" s="44"/>
      <c r="I67" s="44"/>
      <c r="J67" s="44"/>
      <c r="K67" s="56"/>
      <c r="L67" s="24">
        <f t="shared" si="1"/>
        <v>3249</v>
      </c>
    </row>
    <row r="68" spans="1:12" ht="12.75">
      <c r="A68" s="26" t="s">
        <v>50</v>
      </c>
      <c r="B68" s="39">
        <v>5577</v>
      </c>
      <c r="C68" s="39"/>
      <c r="D68" s="39"/>
      <c r="E68" s="39"/>
      <c r="F68" s="38"/>
      <c r="G68" s="59">
        <f t="shared" si="2"/>
        <v>5577</v>
      </c>
      <c r="H68" s="44"/>
      <c r="I68" s="44"/>
      <c r="J68" s="44">
        <v>57271</v>
      </c>
      <c r="K68" s="56"/>
      <c r="L68" s="24">
        <f t="shared" si="1"/>
        <v>62848</v>
      </c>
    </row>
    <row r="69" spans="1:12" ht="12.75">
      <c r="A69" s="26" t="s">
        <v>575</v>
      </c>
      <c r="B69" s="39">
        <v>1877</v>
      </c>
      <c r="C69" s="39"/>
      <c r="D69" s="39"/>
      <c r="E69" s="39"/>
      <c r="F69" s="38"/>
      <c r="G69" s="59">
        <f aca="true" t="shared" si="3" ref="G69:G100">SUM(B69,C69,D69,E69,F69)</f>
        <v>1877</v>
      </c>
      <c r="H69" s="44"/>
      <c r="I69" s="44"/>
      <c r="J69" s="44"/>
      <c r="K69" s="56"/>
      <c r="L69" s="24">
        <f t="shared" si="1"/>
        <v>1877</v>
      </c>
    </row>
    <row r="70" spans="1:12" ht="12.75">
      <c r="A70" s="26" t="s">
        <v>576</v>
      </c>
      <c r="B70" s="39">
        <v>5667</v>
      </c>
      <c r="C70" s="39"/>
      <c r="D70" s="39"/>
      <c r="E70" s="39"/>
      <c r="F70" s="38"/>
      <c r="G70" s="59">
        <f t="shared" si="3"/>
        <v>5667</v>
      </c>
      <c r="H70" s="44"/>
      <c r="I70" s="44"/>
      <c r="J70" s="44">
        <v>26638</v>
      </c>
      <c r="K70" s="56"/>
      <c r="L70" s="24">
        <f aca="true" t="shared" si="4" ref="L70:L133">SUM(G70:K70)</f>
        <v>32305</v>
      </c>
    </row>
    <row r="71" spans="1:12" ht="12.75">
      <c r="A71" s="26" t="s">
        <v>577</v>
      </c>
      <c r="B71" s="39">
        <v>3580</v>
      </c>
      <c r="C71" s="39"/>
      <c r="D71" s="39"/>
      <c r="E71" s="39"/>
      <c r="F71" s="38"/>
      <c r="G71" s="59">
        <f t="shared" si="3"/>
        <v>3580</v>
      </c>
      <c r="H71" s="44"/>
      <c r="I71" s="44"/>
      <c r="J71" s="44"/>
      <c r="K71" s="56"/>
      <c r="L71" s="24">
        <f t="shared" si="4"/>
        <v>3580</v>
      </c>
    </row>
    <row r="72" spans="1:12" ht="12.75">
      <c r="A72" s="26" t="s">
        <v>578</v>
      </c>
      <c r="B72" s="39">
        <v>12536</v>
      </c>
      <c r="C72" s="39"/>
      <c r="D72" s="39"/>
      <c r="E72" s="39"/>
      <c r="F72" s="38"/>
      <c r="G72" s="59">
        <f t="shared" si="3"/>
        <v>12536</v>
      </c>
      <c r="H72" s="44"/>
      <c r="I72" s="44"/>
      <c r="J72" s="44">
        <v>95897</v>
      </c>
      <c r="K72" s="56"/>
      <c r="L72" s="24">
        <f t="shared" si="4"/>
        <v>108433</v>
      </c>
    </row>
    <row r="73" spans="1:12" ht="12.75">
      <c r="A73" s="26" t="s">
        <v>579</v>
      </c>
      <c r="B73" s="39">
        <v>1741</v>
      </c>
      <c r="C73" s="39"/>
      <c r="D73" s="39"/>
      <c r="E73" s="39"/>
      <c r="F73" s="38"/>
      <c r="G73" s="59">
        <f t="shared" si="3"/>
        <v>1741</v>
      </c>
      <c r="H73" s="44"/>
      <c r="I73" s="44"/>
      <c r="J73" s="44"/>
      <c r="K73" s="56"/>
      <c r="L73" s="24">
        <f t="shared" si="4"/>
        <v>1741</v>
      </c>
    </row>
    <row r="74" spans="1:12" ht="12.75">
      <c r="A74" s="26" t="s">
        <v>580</v>
      </c>
      <c r="B74" s="39">
        <v>3053</v>
      </c>
      <c r="C74" s="39"/>
      <c r="D74" s="39"/>
      <c r="E74" s="39"/>
      <c r="F74" s="38"/>
      <c r="G74" s="59">
        <f t="shared" si="3"/>
        <v>3053</v>
      </c>
      <c r="H74" s="44"/>
      <c r="I74" s="44"/>
      <c r="J74" s="44"/>
      <c r="K74" s="56"/>
      <c r="L74" s="24">
        <f t="shared" si="4"/>
        <v>3053</v>
      </c>
    </row>
    <row r="75" spans="1:12" ht="12.75">
      <c r="A75" s="26" t="s">
        <v>581</v>
      </c>
      <c r="B75" s="39">
        <v>3234</v>
      </c>
      <c r="C75" s="39"/>
      <c r="D75" s="39"/>
      <c r="E75" s="39"/>
      <c r="F75" s="38"/>
      <c r="G75" s="59">
        <f t="shared" si="3"/>
        <v>3234</v>
      </c>
      <c r="H75" s="44"/>
      <c r="I75" s="44"/>
      <c r="J75" s="44"/>
      <c r="K75" s="56"/>
      <c r="L75" s="24">
        <f t="shared" si="4"/>
        <v>3234</v>
      </c>
    </row>
    <row r="76" spans="1:12" ht="12.75">
      <c r="A76" s="26" t="s">
        <v>582</v>
      </c>
      <c r="B76" s="39">
        <v>2782</v>
      </c>
      <c r="C76" s="39"/>
      <c r="D76" s="39"/>
      <c r="E76" s="39"/>
      <c r="F76" s="38"/>
      <c r="G76" s="59">
        <f t="shared" si="3"/>
        <v>2782</v>
      </c>
      <c r="H76" s="44"/>
      <c r="I76" s="44"/>
      <c r="J76" s="44"/>
      <c r="K76" s="56"/>
      <c r="L76" s="24">
        <f t="shared" si="4"/>
        <v>2782</v>
      </c>
    </row>
    <row r="77" spans="1:12" ht="12.75">
      <c r="A77" s="26" t="s">
        <v>583</v>
      </c>
      <c r="B77" s="39">
        <v>4166</v>
      </c>
      <c r="C77" s="39"/>
      <c r="D77" s="39"/>
      <c r="E77" s="39"/>
      <c r="F77" s="38"/>
      <c r="G77" s="59">
        <f t="shared" si="3"/>
        <v>4166</v>
      </c>
      <c r="H77" s="44"/>
      <c r="I77" s="44"/>
      <c r="J77" s="44"/>
      <c r="K77" s="56"/>
      <c r="L77" s="24">
        <f t="shared" si="4"/>
        <v>4166</v>
      </c>
    </row>
    <row r="78" spans="1:12" ht="12.75">
      <c r="A78" s="26" t="s">
        <v>452</v>
      </c>
      <c r="B78" s="39">
        <v>1288</v>
      </c>
      <c r="C78" s="39"/>
      <c r="D78" s="39"/>
      <c r="E78" s="39"/>
      <c r="F78" s="39"/>
      <c r="G78" s="59">
        <f t="shared" si="3"/>
        <v>1288</v>
      </c>
      <c r="H78" s="44"/>
      <c r="I78" s="44"/>
      <c r="J78" s="44"/>
      <c r="K78" s="56"/>
      <c r="L78" s="24">
        <f t="shared" si="4"/>
        <v>1288</v>
      </c>
    </row>
    <row r="79" spans="1:12" ht="12.75">
      <c r="A79" s="26" t="s">
        <v>584</v>
      </c>
      <c r="B79" s="39">
        <v>1424</v>
      </c>
      <c r="C79" s="39"/>
      <c r="D79" s="39"/>
      <c r="E79" s="39"/>
      <c r="F79" s="39"/>
      <c r="G79" s="59">
        <f t="shared" si="3"/>
        <v>1424</v>
      </c>
      <c r="H79" s="44"/>
      <c r="I79" s="44"/>
      <c r="J79" s="44"/>
      <c r="K79" s="56">
        <v>6000</v>
      </c>
      <c r="L79" s="24">
        <f t="shared" si="4"/>
        <v>7424</v>
      </c>
    </row>
    <row r="80" spans="1:12" ht="12.75">
      <c r="A80" s="26" t="s">
        <v>585</v>
      </c>
      <c r="B80" s="39">
        <v>7434</v>
      </c>
      <c r="C80" s="39"/>
      <c r="D80" s="39"/>
      <c r="E80" s="39"/>
      <c r="F80" s="38"/>
      <c r="G80" s="59">
        <f t="shared" si="3"/>
        <v>7434</v>
      </c>
      <c r="H80" s="44"/>
      <c r="I80" s="44"/>
      <c r="J80" s="44">
        <v>78582</v>
      </c>
      <c r="K80" s="56"/>
      <c r="L80" s="24">
        <f t="shared" si="4"/>
        <v>86016</v>
      </c>
    </row>
    <row r="81" spans="1:12" ht="12.75">
      <c r="A81" s="26" t="s">
        <v>586</v>
      </c>
      <c r="B81" s="39">
        <v>1318</v>
      </c>
      <c r="C81" s="39"/>
      <c r="D81" s="39"/>
      <c r="E81" s="39"/>
      <c r="F81" s="38"/>
      <c r="G81" s="59">
        <f t="shared" si="3"/>
        <v>1318</v>
      </c>
      <c r="H81" s="44"/>
      <c r="I81" s="44"/>
      <c r="J81" s="44"/>
      <c r="K81" s="56"/>
      <c r="L81" s="24">
        <f t="shared" si="4"/>
        <v>1318</v>
      </c>
    </row>
    <row r="82" spans="1:12" ht="12.75">
      <c r="A82" s="26" t="s">
        <v>587</v>
      </c>
      <c r="B82" s="39">
        <v>2270</v>
      </c>
      <c r="C82" s="39"/>
      <c r="D82" s="39"/>
      <c r="E82" s="39"/>
      <c r="F82" s="38"/>
      <c r="G82" s="59">
        <f t="shared" si="3"/>
        <v>2270</v>
      </c>
      <c r="H82" s="44"/>
      <c r="I82" s="44"/>
      <c r="J82" s="44"/>
      <c r="K82" s="56"/>
      <c r="L82" s="24">
        <f t="shared" si="4"/>
        <v>2270</v>
      </c>
    </row>
    <row r="83" spans="1:12" ht="12.75">
      <c r="A83" s="26" t="s">
        <v>588</v>
      </c>
      <c r="B83" s="39">
        <v>2300</v>
      </c>
      <c r="C83" s="39"/>
      <c r="D83" s="39"/>
      <c r="E83" s="39"/>
      <c r="F83" s="38"/>
      <c r="G83" s="59">
        <f t="shared" si="3"/>
        <v>2300</v>
      </c>
      <c r="H83" s="44"/>
      <c r="I83" s="44"/>
      <c r="J83" s="44"/>
      <c r="K83" s="56"/>
      <c r="L83" s="24">
        <f t="shared" si="4"/>
        <v>2300</v>
      </c>
    </row>
    <row r="84" spans="1:12" ht="12.75">
      <c r="A84" s="26" t="s">
        <v>589</v>
      </c>
      <c r="B84" s="39">
        <v>5037</v>
      </c>
      <c r="C84" s="39"/>
      <c r="D84" s="39"/>
      <c r="E84" s="39"/>
      <c r="F84" s="38"/>
      <c r="G84" s="59">
        <f t="shared" si="3"/>
        <v>5037</v>
      </c>
      <c r="H84" s="44"/>
      <c r="I84" s="44"/>
      <c r="J84" s="44">
        <v>33297</v>
      </c>
      <c r="K84" s="56"/>
      <c r="L84" s="24">
        <f t="shared" si="4"/>
        <v>38334</v>
      </c>
    </row>
    <row r="85" spans="1:12" ht="12.75">
      <c r="A85" s="26" t="s">
        <v>590</v>
      </c>
      <c r="B85" s="39">
        <v>7853</v>
      </c>
      <c r="C85" s="39"/>
      <c r="D85" s="39"/>
      <c r="E85" s="39"/>
      <c r="F85" s="38"/>
      <c r="G85" s="59">
        <f t="shared" si="3"/>
        <v>7853</v>
      </c>
      <c r="H85" s="44"/>
      <c r="I85" s="44"/>
      <c r="J85" s="44">
        <v>77250</v>
      </c>
      <c r="K85" s="56"/>
      <c r="L85" s="24">
        <f t="shared" si="4"/>
        <v>85103</v>
      </c>
    </row>
    <row r="86" spans="1:12" ht="12.75">
      <c r="A86" s="26" t="s">
        <v>591</v>
      </c>
      <c r="B86" s="39">
        <v>2058</v>
      </c>
      <c r="C86" s="39"/>
      <c r="D86" s="39"/>
      <c r="E86" s="39"/>
      <c r="F86" s="38"/>
      <c r="G86" s="59">
        <f t="shared" si="3"/>
        <v>2058</v>
      </c>
      <c r="H86" s="44"/>
      <c r="I86" s="44"/>
      <c r="J86" s="44"/>
      <c r="K86" s="56"/>
      <c r="L86" s="24">
        <f t="shared" si="4"/>
        <v>2058</v>
      </c>
    </row>
    <row r="87" spans="1:12" ht="12.75">
      <c r="A87" s="26" t="s">
        <v>592</v>
      </c>
      <c r="B87" s="39">
        <v>2224</v>
      </c>
      <c r="C87" s="39"/>
      <c r="D87" s="39"/>
      <c r="E87" s="39"/>
      <c r="F87" s="38"/>
      <c r="G87" s="59">
        <f t="shared" si="3"/>
        <v>2224</v>
      </c>
      <c r="H87" s="44"/>
      <c r="I87" s="44"/>
      <c r="J87" s="44"/>
      <c r="K87" s="56"/>
      <c r="L87" s="24">
        <f t="shared" si="4"/>
        <v>2224</v>
      </c>
    </row>
    <row r="88" spans="1:12" ht="12.75">
      <c r="A88" s="26" t="s">
        <v>593</v>
      </c>
      <c r="B88" s="39">
        <v>1862</v>
      </c>
      <c r="C88" s="39"/>
      <c r="D88" s="39"/>
      <c r="E88" s="39"/>
      <c r="F88" s="38"/>
      <c r="G88" s="59">
        <f t="shared" si="3"/>
        <v>1862</v>
      </c>
      <c r="H88" s="44"/>
      <c r="I88" s="44"/>
      <c r="J88" s="44"/>
      <c r="K88" s="56"/>
      <c r="L88" s="24">
        <f t="shared" si="4"/>
        <v>1862</v>
      </c>
    </row>
    <row r="89" spans="1:12" ht="12.75">
      <c r="A89" s="26" t="s">
        <v>594</v>
      </c>
      <c r="B89" s="39">
        <v>865</v>
      </c>
      <c r="C89" s="39"/>
      <c r="D89" s="39"/>
      <c r="E89" s="39"/>
      <c r="F89" s="38"/>
      <c r="G89" s="59">
        <f t="shared" si="3"/>
        <v>865</v>
      </c>
      <c r="H89" s="44"/>
      <c r="I89" s="44"/>
      <c r="J89" s="44"/>
      <c r="K89" s="56"/>
      <c r="L89" s="24">
        <f t="shared" si="4"/>
        <v>865</v>
      </c>
    </row>
    <row r="90" spans="1:12" ht="12.75">
      <c r="A90" s="26" t="s">
        <v>595</v>
      </c>
      <c r="B90" s="39">
        <v>5547</v>
      </c>
      <c r="C90" s="39"/>
      <c r="D90" s="39"/>
      <c r="E90" s="39"/>
      <c r="F90" s="38"/>
      <c r="G90" s="59">
        <f t="shared" si="3"/>
        <v>5547</v>
      </c>
      <c r="H90" s="44"/>
      <c r="I90" s="44"/>
      <c r="J90" s="44">
        <v>69259</v>
      </c>
      <c r="K90" s="56"/>
      <c r="L90" s="24">
        <f t="shared" si="4"/>
        <v>74806</v>
      </c>
    </row>
    <row r="91" spans="1:12" ht="12.75">
      <c r="A91" s="26" t="s">
        <v>176</v>
      </c>
      <c r="B91" s="39">
        <v>3625</v>
      </c>
      <c r="C91" s="39"/>
      <c r="D91" s="39"/>
      <c r="E91" s="39"/>
      <c r="F91" s="38"/>
      <c r="G91" s="59">
        <f t="shared" si="3"/>
        <v>3625</v>
      </c>
      <c r="H91" s="44"/>
      <c r="I91" s="44"/>
      <c r="J91" s="44">
        <v>14651</v>
      </c>
      <c r="K91" s="56"/>
      <c r="L91" s="24">
        <f t="shared" si="4"/>
        <v>18276</v>
      </c>
    </row>
    <row r="92" spans="1:12" ht="12.75">
      <c r="A92" s="26" t="s">
        <v>596</v>
      </c>
      <c r="B92" s="39">
        <v>4001</v>
      </c>
      <c r="C92" s="39"/>
      <c r="D92" s="39"/>
      <c r="E92" s="39"/>
      <c r="F92" s="38"/>
      <c r="G92" s="59">
        <f t="shared" si="3"/>
        <v>4001</v>
      </c>
      <c r="H92" s="44"/>
      <c r="I92" s="44"/>
      <c r="J92" s="44"/>
      <c r="K92" s="56"/>
      <c r="L92" s="24">
        <f t="shared" si="4"/>
        <v>4001</v>
      </c>
    </row>
    <row r="93" spans="1:12" ht="12.75">
      <c r="A93" s="26" t="s">
        <v>597</v>
      </c>
      <c r="B93" s="39">
        <v>3324</v>
      </c>
      <c r="C93" s="39"/>
      <c r="D93" s="39"/>
      <c r="E93" s="39"/>
      <c r="F93" s="38"/>
      <c r="G93" s="59">
        <f t="shared" si="3"/>
        <v>3324</v>
      </c>
      <c r="H93" s="44"/>
      <c r="I93" s="44"/>
      <c r="J93" s="44"/>
      <c r="K93" s="56"/>
      <c r="L93" s="24">
        <f t="shared" si="4"/>
        <v>3324</v>
      </c>
    </row>
    <row r="94" spans="1:12" ht="12.75">
      <c r="A94" s="26" t="s">
        <v>598</v>
      </c>
      <c r="B94" s="39">
        <v>2435</v>
      </c>
      <c r="C94" s="39"/>
      <c r="D94" s="39"/>
      <c r="E94" s="39"/>
      <c r="F94" s="38"/>
      <c r="G94" s="59">
        <f t="shared" si="3"/>
        <v>2435</v>
      </c>
      <c r="H94" s="44"/>
      <c r="I94" s="44"/>
      <c r="J94" s="44"/>
      <c r="K94" s="56"/>
      <c r="L94" s="24">
        <f t="shared" si="4"/>
        <v>2435</v>
      </c>
    </row>
    <row r="95" spans="1:12" ht="12.75">
      <c r="A95" s="26" t="s">
        <v>177</v>
      </c>
      <c r="B95" s="39">
        <v>1424</v>
      </c>
      <c r="C95" s="39"/>
      <c r="D95" s="39"/>
      <c r="E95" s="39"/>
      <c r="F95" s="38"/>
      <c r="G95" s="59">
        <f t="shared" si="3"/>
        <v>1424</v>
      </c>
      <c r="H95" s="44"/>
      <c r="I95" s="44"/>
      <c r="J95" s="44"/>
      <c r="K95" s="56"/>
      <c r="L95" s="24">
        <f t="shared" si="4"/>
        <v>1424</v>
      </c>
    </row>
    <row r="96" spans="1:12" ht="12.75">
      <c r="A96" s="26" t="s">
        <v>599</v>
      </c>
      <c r="B96" s="39">
        <v>3219</v>
      </c>
      <c r="C96" s="39"/>
      <c r="D96" s="39"/>
      <c r="E96" s="39"/>
      <c r="F96" s="38"/>
      <c r="G96" s="59">
        <f t="shared" si="3"/>
        <v>3219</v>
      </c>
      <c r="H96" s="44"/>
      <c r="I96" s="44"/>
      <c r="J96" s="44"/>
      <c r="K96" s="56"/>
      <c r="L96" s="24">
        <f t="shared" si="4"/>
        <v>3219</v>
      </c>
    </row>
    <row r="97" spans="1:12" ht="12.75">
      <c r="A97" s="26" t="s">
        <v>600</v>
      </c>
      <c r="B97" s="39">
        <v>5592</v>
      </c>
      <c r="C97" s="39"/>
      <c r="D97" s="39"/>
      <c r="E97" s="39"/>
      <c r="F97" s="38"/>
      <c r="G97" s="59">
        <f t="shared" si="3"/>
        <v>5592</v>
      </c>
      <c r="H97" s="44"/>
      <c r="I97" s="44"/>
      <c r="J97" s="44">
        <v>49280</v>
      </c>
      <c r="K97" s="56"/>
      <c r="L97" s="24">
        <f t="shared" si="4"/>
        <v>54872</v>
      </c>
    </row>
    <row r="98" spans="1:12" ht="12.75">
      <c r="A98" s="26" t="s">
        <v>601</v>
      </c>
      <c r="B98" s="39">
        <v>21282</v>
      </c>
      <c r="C98" s="39">
        <v>71303</v>
      </c>
      <c r="D98" s="39"/>
      <c r="E98" s="39"/>
      <c r="F98" s="38"/>
      <c r="G98" s="59">
        <f t="shared" si="3"/>
        <v>92585</v>
      </c>
      <c r="H98" s="44"/>
      <c r="I98" s="44"/>
      <c r="J98" s="44">
        <v>356948</v>
      </c>
      <c r="K98" s="56"/>
      <c r="L98" s="24">
        <f t="shared" si="4"/>
        <v>449533</v>
      </c>
    </row>
    <row r="99" spans="1:12" ht="12.75">
      <c r="A99" s="26" t="s">
        <v>602</v>
      </c>
      <c r="B99" s="39">
        <v>115580</v>
      </c>
      <c r="C99" s="39">
        <v>543502</v>
      </c>
      <c r="D99" s="39">
        <v>1414661</v>
      </c>
      <c r="E99" s="39">
        <v>2221444</v>
      </c>
      <c r="F99" s="38">
        <v>14435800</v>
      </c>
      <c r="G99" s="59">
        <f t="shared" si="3"/>
        <v>18730987</v>
      </c>
      <c r="H99" s="44"/>
      <c r="I99" s="44"/>
      <c r="J99" s="44">
        <v>1610263</v>
      </c>
      <c r="K99" s="56">
        <v>37000000</v>
      </c>
      <c r="L99" s="24">
        <f t="shared" si="4"/>
        <v>57341250</v>
      </c>
    </row>
    <row r="100" spans="1:12" ht="12.75">
      <c r="A100" s="26" t="s">
        <v>603</v>
      </c>
      <c r="B100" s="39">
        <v>10808</v>
      </c>
      <c r="C100" s="39"/>
      <c r="D100" s="39"/>
      <c r="E100" s="39"/>
      <c r="F100" s="38"/>
      <c r="G100" s="59">
        <f t="shared" si="3"/>
        <v>10808</v>
      </c>
      <c r="H100" s="44"/>
      <c r="I100" s="44"/>
      <c r="J100" s="44">
        <v>270375</v>
      </c>
      <c r="K100" s="56">
        <v>6000</v>
      </c>
      <c r="L100" s="24">
        <f t="shared" si="4"/>
        <v>287183</v>
      </c>
    </row>
    <row r="101" spans="1:12" ht="12.75">
      <c r="A101" s="26" t="s">
        <v>604</v>
      </c>
      <c r="B101" s="39">
        <v>2405</v>
      </c>
      <c r="C101" s="39"/>
      <c r="D101" s="39"/>
      <c r="E101" s="39"/>
      <c r="F101" s="38"/>
      <c r="G101" s="59">
        <f aca="true" t="shared" si="5" ref="G101:G132">SUM(B101,C101,D101,E101,F101)</f>
        <v>2405</v>
      </c>
      <c r="H101" s="44"/>
      <c r="I101" s="44"/>
      <c r="J101" s="44"/>
      <c r="K101" s="56"/>
      <c r="L101" s="24">
        <f t="shared" si="4"/>
        <v>2405</v>
      </c>
    </row>
    <row r="102" spans="1:12" s="7" customFormat="1" ht="12.75">
      <c r="A102" s="26" t="s">
        <v>605</v>
      </c>
      <c r="B102" s="39">
        <v>75375</v>
      </c>
      <c r="C102" s="39">
        <v>440815</v>
      </c>
      <c r="D102" s="39">
        <v>1168608</v>
      </c>
      <c r="E102" s="39">
        <v>1830443</v>
      </c>
      <c r="F102" s="38">
        <v>10083728</v>
      </c>
      <c r="G102" s="59">
        <f t="shared" si="5"/>
        <v>13598969</v>
      </c>
      <c r="H102" s="56"/>
      <c r="I102" s="56"/>
      <c r="J102" s="56">
        <v>1081500</v>
      </c>
      <c r="K102" s="56">
        <v>22350000</v>
      </c>
      <c r="L102" s="24">
        <f t="shared" si="4"/>
        <v>37030469</v>
      </c>
    </row>
    <row r="103" spans="1:12" ht="12.75">
      <c r="A103" s="26" t="s">
        <v>606</v>
      </c>
      <c r="B103" s="39">
        <v>5382</v>
      </c>
      <c r="C103" s="39"/>
      <c r="D103" s="39"/>
      <c r="E103" s="39"/>
      <c r="F103" s="38"/>
      <c r="G103" s="59">
        <f t="shared" si="5"/>
        <v>5382</v>
      </c>
      <c r="H103" s="44"/>
      <c r="I103" s="44"/>
      <c r="J103" s="44">
        <v>11987</v>
      </c>
      <c r="K103" s="56"/>
      <c r="L103" s="24">
        <f t="shared" si="4"/>
        <v>17369</v>
      </c>
    </row>
    <row r="104" spans="1:12" ht="12.75">
      <c r="A104" s="26" t="s">
        <v>607</v>
      </c>
      <c r="B104" s="39">
        <v>1001</v>
      </c>
      <c r="C104" s="39"/>
      <c r="D104" s="39"/>
      <c r="E104" s="39"/>
      <c r="F104" s="38"/>
      <c r="G104" s="59">
        <f t="shared" si="5"/>
        <v>1001</v>
      </c>
      <c r="H104" s="44"/>
      <c r="I104" s="44"/>
      <c r="J104" s="44"/>
      <c r="K104" s="56"/>
      <c r="L104" s="24">
        <f t="shared" si="4"/>
        <v>1001</v>
      </c>
    </row>
    <row r="105" spans="1:12" ht="12.75">
      <c r="A105" s="26" t="s">
        <v>241</v>
      </c>
      <c r="B105" s="39">
        <v>2812</v>
      </c>
      <c r="C105" s="39"/>
      <c r="D105" s="39"/>
      <c r="E105" s="39"/>
      <c r="F105" s="38"/>
      <c r="G105" s="59">
        <f t="shared" si="5"/>
        <v>2812</v>
      </c>
      <c r="H105" s="44"/>
      <c r="I105" s="44"/>
      <c r="J105" s="44"/>
      <c r="K105" s="56"/>
      <c r="L105" s="24">
        <f t="shared" si="4"/>
        <v>2812</v>
      </c>
    </row>
    <row r="106" spans="1:12" ht="12.75">
      <c r="A106" s="26" t="s">
        <v>608</v>
      </c>
      <c r="B106" s="39">
        <v>15196</v>
      </c>
      <c r="C106" s="39"/>
      <c r="D106" s="39"/>
      <c r="E106" s="39"/>
      <c r="F106" s="38"/>
      <c r="G106" s="59">
        <f t="shared" si="5"/>
        <v>15196</v>
      </c>
      <c r="H106" s="44"/>
      <c r="I106" s="44"/>
      <c r="J106" s="44">
        <v>146509</v>
      </c>
      <c r="K106" s="56"/>
      <c r="L106" s="24">
        <f t="shared" si="4"/>
        <v>161705</v>
      </c>
    </row>
    <row r="107" spans="1:12" ht="12.75">
      <c r="A107" s="26" t="s">
        <v>609</v>
      </c>
      <c r="B107" s="39">
        <v>1621</v>
      </c>
      <c r="C107" s="39"/>
      <c r="D107" s="39"/>
      <c r="E107" s="39"/>
      <c r="F107" s="38"/>
      <c r="G107" s="59">
        <f t="shared" si="5"/>
        <v>1621</v>
      </c>
      <c r="H107" s="44"/>
      <c r="I107" s="44"/>
      <c r="J107" s="44"/>
      <c r="K107" s="56"/>
      <c r="L107" s="24">
        <f t="shared" si="4"/>
        <v>1621</v>
      </c>
    </row>
    <row r="108" spans="1:12" ht="12.75">
      <c r="A108" s="26" t="s">
        <v>610</v>
      </c>
      <c r="B108" s="39">
        <v>4752</v>
      </c>
      <c r="C108" s="39"/>
      <c r="D108" s="39"/>
      <c r="E108" s="39"/>
      <c r="F108" s="38"/>
      <c r="G108" s="59">
        <f t="shared" si="5"/>
        <v>4752</v>
      </c>
      <c r="H108" s="44"/>
      <c r="I108" s="44"/>
      <c r="J108" s="44"/>
      <c r="K108" s="56"/>
      <c r="L108" s="24">
        <f t="shared" si="4"/>
        <v>4752</v>
      </c>
    </row>
    <row r="109" spans="1:12" ht="12.75">
      <c r="A109" s="26" t="s">
        <v>611</v>
      </c>
      <c r="B109" s="39">
        <v>1379</v>
      </c>
      <c r="C109" s="39"/>
      <c r="D109" s="39"/>
      <c r="E109" s="39"/>
      <c r="F109" s="38"/>
      <c r="G109" s="59">
        <f t="shared" si="5"/>
        <v>1379</v>
      </c>
      <c r="H109" s="44"/>
      <c r="I109" s="44"/>
      <c r="J109" s="44"/>
      <c r="K109" s="56"/>
      <c r="L109" s="24">
        <f t="shared" si="4"/>
        <v>1379</v>
      </c>
    </row>
    <row r="110" spans="1:12" ht="12.75">
      <c r="A110" s="26" t="s">
        <v>612</v>
      </c>
      <c r="B110" s="39">
        <v>1862</v>
      </c>
      <c r="C110" s="39"/>
      <c r="D110" s="39"/>
      <c r="E110" s="39"/>
      <c r="F110" s="38"/>
      <c r="G110" s="59">
        <f t="shared" si="5"/>
        <v>1862</v>
      </c>
      <c r="H110" s="44"/>
      <c r="I110" s="44"/>
      <c r="J110" s="44"/>
      <c r="K110" s="56"/>
      <c r="L110" s="24">
        <f t="shared" si="4"/>
        <v>1862</v>
      </c>
    </row>
    <row r="111" spans="1:12" ht="12.75">
      <c r="A111" s="26" t="s">
        <v>613</v>
      </c>
      <c r="B111" s="39">
        <v>2496</v>
      </c>
      <c r="C111" s="39"/>
      <c r="D111" s="39"/>
      <c r="E111" s="39"/>
      <c r="F111" s="38"/>
      <c r="G111" s="59">
        <f t="shared" si="5"/>
        <v>2496</v>
      </c>
      <c r="H111" s="44"/>
      <c r="I111" s="44"/>
      <c r="J111" s="44"/>
      <c r="K111" s="56"/>
      <c r="L111" s="24">
        <f t="shared" si="4"/>
        <v>2496</v>
      </c>
    </row>
    <row r="112" spans="1:12" ht="12.75">
      <c r="A112" s="26" t="s">
        <v>614</v>
      </c>
      <c r="B112" s="39">
        <v>30693</v>
      </c>
      <c r="C112" s="39">
        <v>181867</v>
      </c>
      <c r="D112" s="39">
        <v>622948</v>
      </c>
      <c r="E112" s="39"/>
      <c r="F112" s="38"/>
      <c r="G112" s="59">
        <f t="shared" si="5"/>
        <v>835508</v>
      </c>
      <c r="H112" s="44"/>
      <c r="I112" s="44"/>
      <c r="J112" s="44">
        <v>595358</v>
      </c>
      <c r="K112" s="56"/>
      <c r="L112" s="24">
        <f t="shared" si="4"/>
        <v>1430866</v>
      </c>
    </row>
    <row r="113" spans="1:12" ht="12.75">
      <c r="A113" s="26" t="s">
        <v>189</v>
      </c>
      <c r="B113" s="39">
        <v>11583</v>
      </c>
      <c r="C113" s="39">
        <v>28803</v>
      </c>
      <c r="D113" s="39"/>
      <c r="E113" s="39"/>
      <c r="F113" s="38"/>
      <c r="G113" s="59">
        <f t="shared" si="5"/>
        <v>40386</v>
      </c>
      <c r="H113" s="44"/>
      <c r="I113" s="44"/>
      <c r="J113" s="44">
        <v>67927</v>
      </c>
      <c r="K113" s="56">
        <v>6000</v>
      </c>
      <c r="L113" s="24">
        <f t="shared" si="4"/>
        <v>114313</v>
      </c>
    </row>
    <row r="114" spans="1:12" ht="12.75">
      <c r="A114" s="26" t="s">
        <v>615</v>
      </c>
      <c r="B114" s="39">
        <v>2722</v>
      </c>
      <c r="C114" s="39"/>
      <c r="D114" s="39"/>
      <c r="E114" s="39"/>
      <c r="F114" s="38"/>
      <c r="G114" s="59">
        <f t="shared" si="5"/>
        <v>2722</v>
      </c>
      <c r="H114" s="44"/>
      <c r="I114" s="44"/>
      <c r="J114" s="44"/>
      <c r="K114" s="56"/>
      <c r="L114" s="24">
        <f t="shared" si="4"/>
        <v>2722</v>
      </c>
    </row>
    <row r="115" spans="1:12" ht="12.75">
      <c r="A115" s="26" t="s">
        <v>616</v>
      </c>
      <c r="B115" s="39">
        <v>1454</v>
      </c>
      <c r="C115" s="39"/>
      <c r="D115" s="39"/>
      <c r="E115" s="39"/>
      <c r="F115" s="38"/>
      <c r="G115" s="59">
        <f t="shared" si="5"/>
        <v>1454</v>
      </c>
      <c r="H115" s="44"/>
      <c r="I115" s="44"/>
      <c r="J115" s="44"/>
      <c r="K115" s="56"/>
      <c r="L115" s="24">
        <f t="shared" si="4"/>
        <v>1454</v>
      </c>
    </row>
    <row r="116" spans="1:12" ht="12.75">
      <c r="A116" s="26" t="s">
        <v>617</v>
      </c>
      <c r="B116" s="39">
        <v>1923</v>
      </c>
      <c r="C116" s="39"/>
      <c r="D116" s="39"/>
      <c r="E116" s="39"/>
      <c r="F116" s="39"/>
      <c r="G116" s="59">
        <f t="shared" si="5"/>
        <v>1923</v>
      </c>
      <c r="H116" s="44"/>
      <c r="I116" s="44"/>
      <c r="J116" s="44"/>
      <c r="K116" s="56"/>
      <c r="L116" s="24">
        <f t="shared" si="4"/>
        <v>1923</v>
      </c>
    </row>
    <row r="117" spans="1:12" ht="12.75">
      <c r="A117" s="26" t="s">
        <v>618</v>
      </c>
      <c r="B117" s="39">
        <v>2420</v>
      </c>
      <c r="C117" s="39"/>
      <c r="D117" s="39"/>
      <c r="E117" s="39"/>
      <c r="F117" s="39"/>
      <c r="G117" s="59">
        <f t="shared" si="5"/>
        <v>2420</v>
      </c>
      <c r="H117" s="44"/>
      <c r="I117" s="44"/>
      <c r="J117" s="44"/>
      <c r="K117" s="56"/>
      <c r="L117" s="24">
        <f t="shared" si="4"/>
        <v>2420</v>
      </c>
    </row>
    <row r="118" spans="1:12" ht="12.75">
      <c r="A118" s="26" t="s">
        <v>619</v>
      </c>
      <c r="B118" s="39">
        <v>6536</v>
      </c>
      <c r="C118" s="39"/>
      <c r="D118" s="39"/>
      <c r="E118" s="39"/>
      <c r="F118" s="38"/>
      <c r="G118" s="59">
        <f t="shared" si="5"/>
        <v>6536</v>
      </c>
      <c r="H118" s="44"/>
      <c r="I118" s="44"/>
      <c r="J118" s="44">
        <v>25306</v>
      </c>
      <c r="K118" s="56"/>
      <c r="L118" s="24">
        <f t="shared" si="4"/>
        <v>31842</v>
      </c>
    </row>
    <row r="119" spans="1:12" ht="12.75">
      <c r="A119" s="26" t="s">
        <v>620</v>
      </c>
      <c r="B119" s="39">
        <v>1182</v>
      </c>
      <c r="C119" s="39"/>
      <c r="D119" s="39"/>
      <c r="E119" s="39"/>
      <c r="F119" s="38"/>
      <c r="G119" s="59">
        <f t="shared" si="5"/>
        <v>1182</v>
      </c>
      <c r="H119" s="44"/>
      <c r="I119" s="44"/>
      <c r="J119" s="44"/>
      <c r="K119" s="56"/>
      <c r="L119" s="24">
        <f t="shared" si="4"/>
        <v>1182</v>
      </c>
    </row>
    <row r="120" spans="1:12" ht="12.75">
      <c r="A120" s="26" t="s">
        <v>621</v>
      </c>
      <c r="B120" s="39">
        <v>1303</v>
      </c>
      <c r="C120" s="39"/>
      <c r="D120" s="39"/>
      <c r="E120" s="39"/>
      <c r="F120" s="38"/>
      <c r="G120" s="59">
        <f t="shared" si="5"/>
        <v>1303</v>
      </c>
      <c r="H120" s="44"/>
      <c r="I120" s="44"/>
      <c r="J120" s="44"/>
      <c r="K120" s="56"/>
      <c r="L120" s="24">
        <f t="shared" si="4"/>
        <v>1303</v>
      </c>
    </row>
    <row r="121" spans="1:12" ht="12.75">
      <c r="A121" s="26" t="s">
        <v>622</v>
      </c>
      <c r="B121" s="39">
        <v>5877</v>
      </c>
      <c r="C121" s="39">
        <v>31105</v>
      </c>
      <c r="D121" s="39"/>
      <c r="E121" s="39"/>
      <c r="F121" s="38"/>
      <c r="G121" s="59">
        <f t="shared" si="5"/>
        <v>36982</v>
      </c>
      <c r="H121" s="44"/>
      <c r="I121" s="44"/>
      <c r="J121" s="44">
        <v>175810</v>
      </c>
      <c r="K121" s="56"/>
      <c r="L121" s="24">
        <f t="shared" si="4"/>
        <v>212792</v>
      </c>
    </row>
    <row r="122" spans="1:12" ht="12.75">
      <c r="A122" s="26" t="s">
        <v>623</v>
      </c>
      <c r="B122" s="39">
        <v>1318</v>
      </c>
      <c r="C122" s="39"/>
      <c r="D122" s="39"/>
      <c r="E122" s="39"/>
      <c r="F122" s="38"/>
      <c r="G122" s="59">
        <f t="shared" si="5"/>
        <v>1318</v>
      </c>
      <c r="H122" s="44"/>
      <c r="I122" s="44"/>
      <c r="J122" s="44"/>
      <c r="K122" s="56"/>
      <c r="L122" s="24">
        <f t="shared" si="4"/>
        <v>1318</v>
      </c>
    </row>
    <row r="123" spans="1:12" ht="12.75">
      <c r="A123" s="26" t="s">
        <v>624</v>
      </c>
      <c r="B123" s="39">
        <v>2692</v>
      </c>
      <c r="C123" s="39"/>
      <c r="D123" s="39"/>
      <c r="E123" s="39"/>
      <c r="F123" s="38"/>
      <c r="G123" s="59">
        <f t="shared" si="5"/>
        <v>2692</v>
      </c>
      <c r="H123" s="44"/>
      <c r="I123" s="44"/>
      <c r="J123" s="44"/>
      <c r="K123" s="56"/>
      <c r="L123" s="24">
        <f t="shared" si="4"/>
        <v>2692</v>
      </c>
    </row>
    <row r="124" spans="1:12" ht="12.75">
      <c r="A124" s="26" t="s">
        <v>627</v>
      </c>
      <c r="B124" s="39">
        <v>1137</v>
      </c>
      <c r="C124" s="39"/>
      <c r="D124" s="39"/>
      <c r="E124" s="39"/>
      <c r="F124" s="38"/>
      <c r="G124" s="59">
        <f t="shared" si="5"/>
        <v>1137</v>
      </c>
      <c r="H124" s="44"/>
      <c r="I124" s="44"/>
      <c r="J124" s="44"/>
      <c r="K124" s="56"/>
      <c r="L124" s="24">
        <f t="shared" si="4"/>
        <v>1137</v>
      </c>
    </row>
    <row r="125" spans="1:12" ht="12.75">
      <c r="A125" s="26" t="s">
        <v>628</v>
      </c>
      <c r="B125" s="39">
        <v>10659</v>
      </c>
      <c r="C125" s="39">
        <v>38541</v>
      </c>
      <c r="D125" s="39"/>
      <c r="E125" s="39"/>
      <c r="F125" s="38"/>
      <c r="G125" s="59">
        <f t="shared" si="5"/>
        <v>49200</v>
      </c>
      <c r="H125" s="44"/>
      <c r="I125" s="44"/>
      <c r="J125" s="44">
        <v>235746</v>
      </c>
      <c r="K125" s="56"/>
      <c r="L125" s="24">
        <f t="shared" si="4"/>
        <v>284946</v>
      </c>
    </row>
    <row r="126" spans="1:12" ht="12.75">
      <c r="A126" s="26" t="s">
        <v>629</v>
      </c>
      <c r="B126" s="39">
        <v>2058</v>
      </c>
      <c r="C126" s="39"/>
      <c r="D126" s="39"/>
      <c r="E126" s="39"/>
      <c r="F126" s="38"/>
      <c r="G126" s="59">
        <f t="shared" si="5"/>
        <v>2058</v>
      </c>
      <c r="H126" s="44"/>
      <c r="I126" s="44"/>
      <c r="J126" s="44"/>
      <c r="K126" s="56"/>
      <c r="L126" s="24">
        <f t="shared" si="4"/>
        <v>2058</v>
      </c>
    </row>
    <row r="127" spans="1:12" ht="12.75">
      <c r="A127" s="26" t="s">
        <v>630</v>
      </c>
      <c r="B127" s="39">
        <v>11777</v>
      </c>
      <c r="C127" s="39"/>
      <c r="D127" s="39"/>
      <c r="E127" s="39"/>
      <c r="F127" s="38"/>
      <c r="G127" s="59">
        <f t="shared" si="5"/>
        <v>11777</v>
      </c>
      <c r="H127" s="44"/>
      <c r="I127" s="44"/>
      <c r="J127" s="44">
        <v>97228</v>
      </c>
      <c r="K127" s="56"/>
      <c r="L127" s="24">
        <f t="shared" si="4"/>
        <v>109005</v>
      </c>
    </row>
    <row r="128" spans="1:12" ht="12.75">
      <c r="A128" s="26" t="s">
        <v>631</v>
      </c>
      <c r="B128" s="39">
        <v>4121</v>
      </c>
      <c r="C128" s="39"/>
      <c r="D128" s="39"/>
      <c r="E128" s="39"/>
      <c r="F128" s="38"/>
      <c r="G128" s="59">
        <f t="shared" si="5"/>
        <v>4121</v>
      </c>
      <c r="H128" s="44"/>
      <c r="I128" s="44"/>
      <c r="J128" s="44"/>
      <c r="K128" s="56"/>
      <c r="L128" s="24">
        <f t="shared" si="4"/>
        <v>4121</v>
      </c>
    </row>
    <row r="129" spans="1:12" ht="12.75">
      <c r="A129" s="26" t="s">
        <v>625</v>
      </c>
      <c r="B129" s="39">
        <v>1802</v>
      </c>
      <c r="C129" s="39"/>
      <c r="D129" s="39"/>
      <c r="E129" s="39"/>
      <c r="F129" s="38"/>
      <c r="G129" s="59">
        <f t="shared" si="5"/>
        <v>1802</v>
      </c>
      <c r="H129" s="44"/>
      <c r="I129" s="44"/>
      <c r="J129" s="44"/>
      <c r="K129" s="56"/>
      <c r="L129" s="24">
        <f t="shared" si="4"/>
        <v>1802</v>
      </c>
    </row>
    <row r="130" spans="1:12" ht="12.75">
      <c r="A130" s="26" t="s">
        <v>626</v>
      </c>
      <c r="B130" s="39">
        <v>6925</v>
      </c>
      <c r="C130" s="39"/>
      <c r="D130" s="39"/>
      <c r="E130" s="39"/>
      <c r="F130" s="38"/>
      <c r="G130" s="59">
        <f t="shared" si="5"/>
        <v>6925</v>
      </c>
      <c r="H130" s="44"/>
      <c r="I130" s="44"/>
      <c r="J130" s="44">
        <v>49280</v>
      </c>
      <c r="K130" s="56"/>
      <c r="L130" s="24">
        <f t="shared" si="4"/>
        <v>56205</v>
      </c>
    </row>
    <row r="131" spans="1:12" ht="12.75">
      <c r="A131" s="26" t="s">
        <v>632</v>
      </c>
      <c r="B131" s="39">
        <v>1605</v>
      </c>
      <c r="C131" s="39"/>
      <c r="D131" s="39"/>
      <c r="E131" s="39"/>
      <c r="F131" s="38"/>
      <c r="G131" s="59">
        <f t="shared" si="5"/>
        <v>1605</v>
      </c>
      <c r="H131" s="44"/>
      <c r="I131" s="44"/>
      <c r="J131" s="44"/>
      <c r="K131" s="56"/>
      <c r="L131" s="24">
        <f t="shared" si="4"/>
        <v>1605</v>
      </c>
    </row>
    <row r="132" spans="1:12" ht="12.75">
      <c r="A132" s="26" t="s">
        <v>242</v>
      </c>
      <c r="B132" s="39">
        <v>1197</v>
      </c>
      <c r="C132" s="39"/>
      <c r="D132" s="39"/>
      <c r="E132" s="39"/>
      <c r="F132" s="38"/>
      <c r="G132" s="59">
        <f t="shared" si="5"/>
        <v>1197</v>
      </c>
      <c r="H132" s="44"/>
      <c r="I132" s="44"/>
      <c r="J132" s="44"/>
      <c r="K132" s="56"/>
      <c r="L132" s="24">
        <f t="shared" si="4"/>
        <v>1197</v>
      </c>
    </row>
    <row r="133" spans="1:12" ht="12.75">
      <c r="A133" s="26" t="s">
        <v>633</v>
      </c>
      <c r="B133" s="39">
        <v>2209</v>
      </c>
      <c r="C133" s="39"/>
      <c r="D133" s="39"/>
      <c r="E133" s="39"/>
      <c r="F133" s="38"/>
      <c r="G133" s="59">
        <f aca="true" t="shared" si="6" ref="G133:G164">SUM(B133,C133,D133,E133,F133)</f>
        <v>2209</v>
      </c>
      <c r="H133" s="44"/>
      <c r="I133" s="44"/>
      <c r="J133" s="44"/>
      <c r="K133" s="56"/>
      <c r="L133" s="24">
        <f t="shared" si="4"/>
        <v>2209</v>
      </c>
    </row>
    <row r="134" spans="1:12" ht="12.75">
      <c r="A134" s="26" t="s">
        <v>634</v>
      </c>
      <c r="B134" s="39">
        <v>5172</v>
      </c>
      <c r="C134" s="39"/>
      <c r="D134" s="39"/>
      <c r="E134" s="39"/>
      <c r="F134" s="38"/>
      <c r="G134" s="59">
        <f t="shared" si="6"/>
        <v>5172</v>
      </c>
      <c r="H134" s="44"/>
      <c r="I134" s="44"/>
      <c r="J134" s="44">
        <v>29302</v>
      </c>
      <c r="K134" s="56"/>
      <c r="L134" s="24">
        <f aca="true" t="shared" si="7" ref="L134:L176">SUM(G134:K134)</f>
        <v>34474</v>
      </c>
    </row>
    <row r="135" spans="1:12" ht="12.75">
      <c r="A135" s="26" t="s">
        <v>635</v>
      </c>
      <c r="B135" s="39">
        <v>1137</v>
      </c>
      <c r="C135" s="39"/>
      <c r="D135" s="39"/>
      <c r="E135" s="39"/>
      <c r="F135" s="38"/>
      <c r="G135" s="59">
        <f t="shared" si="6"/>
        <v>1137</v>
      </c>
      <c r="H135" s="44"/>
      <c r="I135" s="44"/>
      <c r="J135" s="44"/>
      <c r="K135" s="56"/>
      <c r="L135" s="24">
        <f t="shared" si="7"/>
        <v>1137</v>
      </c>
    </row>
    <row r="136" spans="1:12" ht="12.75">
      <c r="A136" s="26" t="s">
        <v>637</v>
      </c>
      <c r="B136" s="39">
        <v>2767</v>
      </c>
      <c r="C136" s="39"/>
      <c r="D136" s="39"/>
      <c r="E136" s="39"/>
      <c r="F136" s="38"/>
      <c r="G136" s="59">
        <f t="shared" si="6"/>
        <v>2767</v>
      </c>
      <c r="H136" s="44"/>
      <c r="I136" s="44"/>
      <c r="J136" s="44"/>
      <c r="K136" s="56"/>
      <c r="L136" s="24">
        <f t="shared" si="7"/>
        <v>2767</v>
      </c>
    </row>
    <row r="137" spans="1:12" ht="12.75">
      <c r="A137" s="26" t="s">
        <v>636</v>
      </c>
      <c r="B137" s="39">
        <v>2134</v>
      </c>
      <c r="C137" s="39"/>
      <c r="D137" s="39"/>
      <c r="E137" s="39"/>
      <c r="F137" s="38"/>
      <c r="G137" s="59">
        <f t="shared" si="6"/>
        <v>2134</v>
      </c>
      <c r="H137" s="44"/>
      <c r="I137" s="44"/>
      <c r="J137" s="44"/>
      <c r="K137" s="56"/>
      <c r="L137" s="24">
        <f t="shared" si="7"/>
        <v>2134</v>
      </c>
    </row>
    <row r="138" spans="1:12" ht="12.75">
      <c r="A138" s="26" t="s">
        <v>638</v>
      </c>
      <c r="B138" s="39">
        <v>7030</v>
      </c>
      <c r="C138" s="39"/>
      <c r="D138" s="39"/>
      <c r="E138" s="39"/>
      <c r="F138" s="38"/>
      <c r="G138" s="59">
        <f t="shared" si="6"/>
        <v>7030</v>
      </c>
      <c r="H138" s="44"/>
      <c r="I138" s="44"/>
      <c r="J138" s="44">
        <v>45284</v>
      </c>
      <c r="K138" s="56"/>
      <c r="L138" s="24">
        <f t="shared" si="7"/>
        <v>52314</v>
      </c>
    </row>
    <row r="139" spans="1:12" ht="12.75">
      <c r="A139" s="26" t="s">
        <v>639</v>
      </c>
      <c r="B139" s="39">
        <v>1907</v>
      </c>
      <c r="C139" s="39"/>
      <c r="D139" s="39"/>
      <c r="E139" s="39"/>
      <c r="F139" s="38"/>
      <c r="G139" s="59">
        <f t="shared" si="6"/>
        <v>1907</v>
      </c>
      <c r="H139" s="44"/>
      <c r="I139" s="44"/>
      <c r="J139" s="44"/>
      <c r="K139" s="56"/>
      <c r="L139" s="24">
        <f t="shared" si="7"/>
        <v>1907</v>
      </c>
    </row>
    <row r="140" spans="1:12" ht="12.75">
      <c r="A140" s="26" t="s">
        <v>640</v>
      </c>
      <c r="B140" s="39">
        <v>12744</v>
      </c>
      <c r="C140" s="39">
        <v>50427</v>
      </c>
      <c r="D140" s="39"/>
      <c r="E140" s="39"/>
      <c r="F140" s="38"/>
      <c r="G140" s="59">
        <f t="shared" si="6"/>
        <v>63171</v>
      </c>
      <c r="H140" s="44"/>
      <c r="I140" s="44"/>
      <c r="J140" s="44">
        <v>109215</v>
      </c>
      <c r="K140" s="56"/>
      <c r="L140" s="24">
        <f t="shared" si="7"/>
        <v>172386</v>
      </c>
    </row>
    <row r="141" spans="1:12" s="7" customFormat="1" ht="12.75">
      <c r="A141" s="26" t="s">
        <v>641</v>
      </c>
      <c r="B141" s="39">
        <v>16412</v>
      </c>
      <c r="C141" s="39">
        <v>46311</v>
      </c>
      <c r="D141" s="39"/>
      <c r="E141" s="39"/>
      <c r="F141" s="38"/>
      <c r="G141" s="59">
        <f t="shared" si="6"/>
        <v>62723</v>
      </c>
      <c r="H141" s="56"/>
      <c r="I141" s="56"/>
      <c r="J141" s="56">
        <v>250396</v>
      </c>
      <c r="K141" s="56"/>
      <c r="L141" s="24">
        <f t="shared" si="7"/>
        <v>313119</v>
      </c>
    </row>
    <row r="142" spans="1:12" ht="12.75">
      <c r="A142" s="26" t="s">
        <v>642</v>
      </c>
      <c r="B142" s="39">
        <v>9944</v>
      </c>
      <c r="C142" s="39">
        <v>46770</v>
      </c>
      <c r="D142" s="39"/>
      <c r="E142" s="39"/>
      <c r="F142" s="38"/>
      <c r="G142" s="59">
        <f t="shared" si="6"/>
        <v>56714</v>
      </c>
      <c r="H142" s="44"/>
      <c r="I142" s="44"/>
      <c r="J142" s="44">
        <v>251728</v>
      </c>
      <c r="K142" s="56"/>
      <c r="L142" s="24">
        <f t="shared" si="7"/>
        <v>308442</v>
      </c>
    </row>
    <row r="143" spans="1:12" ht="12.75">
      <c r="A143" s="26" t="s">
        <v>673</v>
      </c>
      <c r="B143" s="39">
        <v>5757</v>
      </c>
      <c r="C143" s="39"/>
      <c r="D143" s="39"/>
      <c r="E143" s="39"/>
      <c r="F143" s="38"/>
      <c r="G143" s="59">
        <f t="shared" si="6"/>
        <v>5757</v>
      </c>
      <c r="H143" s="44"/>
      <c r="I143" s="44"/>
      <c r="J143" s="44">
        <v>17315</v>
      </c>
      <c r="K143" s="56"/>
      <c r="L143" s="24">
        <f t="shared" si="7"/>
        <v>23072</v>
      </c>
    </row>
    <row r="144" spans="1:12" ht="12.75">
      <c r="A144" s="26" t="s">
        <v>643</v>
      </c>
      <c r="B144" s="39">
        <v>3760</v>
      </c>
      <c r="C144" s="39"/>
      <c r="D144" s="39"/>
      <c r="E144" s="39"/>
      <c r="F144" s="38"/>
      <c r="G144" s="59">
        <f t="shared" si="6"/>
        <v>3760</v>
      </c>
      <c r="H144" s="44"/>
      <c r="I144" s="44"/>
      <c r="J144" s="44">
        <v>26638</v>
      </c>
      <c r="K144" s="56"/>
      <c r="L144" s="24">
        <f t="shared" si="7"/>
        <v>30398</v>
      </c>
    </row>
    <row r="145" spans="1:12" ht="12.75">
      <c r="A145" s="26" t="s">
        <v>646</v>
      </c>
      <c r="B145" s="39">
        <v>3565</v>
      </c>
      <c r="C145" s="39"/>
      <c r="D145" s="39"/>
      <c r="E145" s="39"/>
      <c r="F145" s="38"/>
      <c r="G145" s="59">
        <f t="shared" si="6"/>
        <v>3565</v>
      </c>
      <c r="H145" s="44"/>
      <c r="I145" s="44"/>
      <c r="J145" s="44"/>
      <c r="K145" s="56"/>
      <c r="L145" s="24">
        <f t="shared" si="7"/>
        <v>3565</v>
      </c>
    </row>
    <row r="146" spans="1:12" ht="12.75">
      <c r="A146" s="26" t="s">
        <v>644</v>
      </c>
      <c r="B146" s="39">
        <v>3234</v>
      </c>
      <c r="C146" s="39"/>
      <c r="D146" s="39"/>
      <c r="E146" s="39"/>
      <c r="F146" s="38"/>
      <c r="G146" s="59">
        <f t="shared" si="6"/>
        <v>3234</v>
      </c>
      <c r="H146" s="44"/>
      <c r="I146" s="44"/>
      <c r="J146" s="44"/>
      <c r="K146" s="56"/>
      <c r="L146" s="24">
        <f t="shared" si="7"/>
        <v>3234</v>
      </c>
    </row>
    <row r="147" spans="1:12" ht="12.75">
      <c r="A147" s="26" t="s">
        <v>645</v>
      </c>
      <c r="B147" s="39">
        <v>3309</v>
      </c>
      <c r="C147" s="39"/>
      <c r="D147" s="39"/>
      <c r="E147" s="39"/>
      <c r="F147" s="38"/>
      <c r="G147" s="59">
        <f t="shared" si="6"/>
        <v>3309</v>
      </c>
      <c r="H147" s="44"/>
      <c r="I147" s="44"/>
      <c r="J147" s="44"/>
      <c r="K147" s="56"/>
      <c r="L147" s="24">
        <f t="shared" si="7"/>
        <v>3309</v>
      </c>
    </row>
    <row r="148" spans="1:12" ht="12.75">
      <c r="A148" s="26" t="s">
        <v>647</v>
      </c>
      <c r="B148" s="39">
        <v>3565</v>
      </c>
      <c r="C148" s="39"/>
      <c r="D148" s="39"/>
      <c r="E148" s="39"/>
      <c r="F148" s="38"/>
      <c r="G148" s="59">
        <f t="shared" si="6"/>
        <v>3565</v>
      </c>
      <c r="H148" s="44"/>
      <c r="I148" s="44"/>
      <c r="J148" s="44"/>
      <c r="K148" s="56"/>
      <c r="L148" s="24">
        <f t="shared" si="7"/>
        <v>3565</v>
      </c>
    </row>
    <row r="149" spans="1:12" ht="12.75">
      <c r="A149" s="26" t="s">
        <v>648</v>
      </c>
      <c r="B149" s="39">
        <v>23511</v>
      </c>
      <c r="C149" s="39"/>
      <c r="D149" s="39"/>
      <c r="E149" s="39"/>
      <c r="F149" s="38"/>
      <c r="G149" s="59">
        <f t="shared" si="6"/>
        <v>23511</v>
      </c>
      <c r="H149" s="44"/>
      <c r="I149" s="44"/>
      <c r="J149" s="44">
        <v>198453</v>
      </c>
      <c r="K149" s="56"/>
      <c r="L149" s="24">
        <f t="shared" si="7"/>
        <v>221964</v>
      </c>
    </row>
    <row r="150" spans="1:12" ht="12.75">
      <c r="A150" s="26" t="s">
        <v>649</v>
      </c>
      <c r="B150" s="39">
        <v>1787</v>
      </c>
      <c r="C150" s="39"/>
      <c r="D150" s="39"/>
      <c r="E150" s="39"/>
      <c r="F150" s="38"/>
      <c r="G150" s="59">
        <f t="shared" si="6"/>
        <v>1787</v>
      </c>
      <c r="H150" s="44"/>
      <c r="I150" s="44"/>
      <c r="J150" s="44"/>
      <c r="K150" s="56"/>
      <c r="L150" s="24">
        <f t="shared" si="7"/>
        <v>1787</v>
      </c>
    </row>
    <row r="151" spans="1:12" ht="12.75">
      <c r="A151" s="26" t="s">
        <v>8</v>
      </c>
      <c r="B151" s="39">
        <v>7539</v>
      </c>
      <c r="C151" s="39"/>
      <c r="D151" s="39"/>
      <c r="E151" s="39"/>
      <c r="F151" s="38"/>
      <c r="G151" s="59">
        <f t="shared" si="6"/>
        <v>7539</v>
      </c>
      <c r="H151" s="44"/>
      <c r="I151" s="44"/>
      <c r="J151" s="44">
        <v>31965</v>
      </c>
      <c r="K151" s="56"/>
      <c r="L151" s="24">
        <f t="shared" si="7"/>
        <v>39504</v>
      </c>
    </row>
    <row r="152" spans="1:12" ht="12.75">
      <c r="A152" s="26" t="s">
        <v>650</v>
      </c>
      <c r="B152" s="39">
        <v>8197</v>
      </c>
      <c r="C152" s="39"/>
      <c r="D152" s="39"/>
      <c r="E152" s="39"/>
      <c r="F152" s="38"/>
      <c r="G152" s="59">
        <f t="shared" si="6"/>
        <v>8197</v>
      </c>
      <c r="H152" s="44"/>
      <c r="I152" s="44"/>
      <c r="J152" s="44">
        <v>61267</v>
      </c>
      <c r="K152" s="56"/>
      <c r="L152" s="24">
        <f t="shared" si="7"/>
        <v>69464</v>
      </c>
    </row>
    <row r="153" spans="1:12" ht="12.75">
      <c r="A153" s="26" t="s">
        <v>651</v>
      </c>
      <c r="B153" s="39">
        <v>2285</v>
      </c>
      <c r="C153" s="39"/>
      <c r="D153" s="39"/>
      <c r="E153" s="39"/>
      <c r="F153" s="39"/>
      <c r="G153" s="59">
        <f t="shared" si="6"/>
        <v>2285</v>
      </c>
      <c r="H153" s="44"/>
      <c r="I153" s="44"/>
      <c r="J153" s="44"/>
      <c r="K153" s="56"/>
      <c r="L153" s="24">
        <f t="shared" si="7"/>
        <v>2285</v>
      </c>
    </row>
    <row r="154" spans="1:12" ht="12.75">
      <c r="A154" s="26" t="s">
        <v>652</v>
      </c>
      <c r="B154" s="39">
        <v>5142</v>
      </c>
      <c r="C154" s="39"/>
      <c r="D154" s="39"/>
      <c r="E154" s="39"/>
      <c r="F154" s="39"/>
      <c r="G154" s="59">
        <f t="shared" si="6"/>
        <v>5142</v>
      </c>
      <c r="H154" s="44"/>
      <c r="I154" s="44"/>
      <c r="J154" s="44">
        <v>31966</v>
      </c>
      <c r="K154" s="56"/>
      <c r="L154" s="24">
        <f t="shared" si="7"/>
        <v>37108</v>
      </c>
    </row>
    <row r="155" spans="1:12" ht="12.75">
      <c r="A155" s="26" t="s">
        <v>653</v>
      </c>
      <c r="B155" s="39">
        <v>3850</v>
      </c>
      <c r="C155" s="39"/>
      <c r="D155" s="39"/>
      <c r="E155" s="39"/>
      <c r="F155" s="38"/>
      <c r="G155" s="59">
        <f t="shared" si="6"/>
        <v>3850</v>
      </c>
      <c r="H155" s="44"/>
      <c r="I155" s="44"/>
      <c r="J155" s="44">
        <v>10655</v>
      </c>
      <c r="K155" s="56"/>
      <c r="L155" s="24">
        <f t="shared" si="7"/>
        <v>14505</v>
      </c>
    </row>
    <row r="156" spans="1:12" ht="12.75">
      <c r="A156" s="26" t="s">
        <v>669</v>
      </c>
      <c r="B156" s="39">
        <v>7180</v>
      </c>
      <c r="C156" s="39"/>
      <c r="D156" s="39"/>
      <c r="E156" s="39"/>
      <c r="F156" s="38"/>
      <c r="G156" s="59">
        <f t="shared" si="6"/>
        <v>7180</v>
      </c>
      <c r="H156" s="44"/>
      <c r="I156" s="44"/>
      <c r="J156" s="44">
        <v>50612</v>
      </c>
      <c r="K156" s="56"/>
      <c r="L156" s="24">
        <f t="shared" si="7"/>
        <v>57792</v>
      </c>
    </row>
    <row r="157" spans="1:12" ht="12.75">
      <c r="A157" s="26" t="s">
        <v>670</v>
      </c>
      <c r="B157" s="39">
        <v>4512</v>
      </c>
      <c r="C157" s="39"/>
      <c r="D157" s="39"/>
      <c r="E157" s="39"/>
      <c r="F157" s="38"/>
      <c r="G157" s="59">
        <f t="shared" si="6"/>
        <v>4512</v>
      </c>
      <c r="H157" s="44"/>
      <c r="I157" s="44"/>
      <c r="J157" s="44"/>
      <c r="K157" s="56"/>
      <c r="L157" s="24">
        <f t="shared" si="7"/>
        <v>4512</v>
      </c>
    </row>
    <row r="158" spans="1:12" ht="12.75">
      <c r="A158" s="26" t="s">
        <v>671</v>
      </c>
      <c r="B158" s="39">
        <v>1711</v>
      </c>
      <c r="C158" s="39"/>
      <c r="D158" s="39"/>
      <c r="E158" s="39"/>
      <c r="F158" s="38"/>
      <c r="G158" s="59">
        <f t="shared" si="6"/>
        <v>1711</v>
      </c>
      <c r="H158" s="44"/>
      <c r="I158" s="44"/>
      <c r="J158" s="44"/>
      <c r="K158" s="56"/>
      <c r="L158" s="24">
        <f t="shared" si="7"/>
        <v>1711</v>
      </c>
    </row>
    <row r="159" spans="1:12" ht="12.75">
      <c r="A159" s="26" t="s">
        <v>654</v>
      </c>
      <c r="B159" s="39">
        <v>9078</v>
      </c>
      <c r="C159" s="39">
        <v>22562</v>
      </c>
      <c r="D159" s="39"/>
      <c r="E159" s="39"/>
      <c r="F159" s="38"/>
      <c r="G159" s="59">
        <f t="shared" si="6"/>
        <v>31640</v>
      </c>
      <c r="H159" s="44"/>
      <c r="I159" s="44"/>
      <c r="J159" s="44">
        <v>169151</v>
      </c>
      <c r="K159" s="56"/>
      <c r="L159" s="24">
        <f t="shared" si="7"/>
        <v>200791</v>
      </c>
    </row>
    <row r="160" spans="1:12" ht="12.75">
      <c r="A160" s="26" t="s">
        <v>655</v>
      </c>
      <c r="B160" s="39">
        <v>9048</v>
      </c>
      <c r="C160" s="39"/>
      <c r="D160" s="39"/>
      <c r="E160" s="39"/>
      <c r="F160" s="38"/>
      <c r="G160" s="59">
        <f t="shared" si="6"/>
        <v>9048</v>
      </c>
      <c r="H160" s="44"/>
      <c r="I160" s="44"/>
      <c r="J160" s="44">
        <v>58603</v>
      </c>
      <c r="K160" s="56"/>
      <c r="L160" s="24">
        <f t="shared" si="7"/>
        <v>67651</v>
      </c>
    </row>
    <row r="161" spans="1:12" ht="12.75">
      <c r="A161" s="26" t="s">
        <v>656</v>
      </c>
      <c r="B161" s="39">
        <v>7060</v>
      </c>
      <c r="C161" s="39"/>
      <c r="D161" s="39"/>
      <c r="E161" s="39"/>
      <c r="F161" s="38"/>
      <c r="G161" s="59">
        <f t="shared" si="6"/>
        <v>7060</v>
      </c>
      <c r="H161" s="44"/>
      <c r="I161" s="44"/>
      <c r="J161" s="44">
        <v>71922</v>
      </c>
      <c r="K161" s="56"/>
      <c r="L161" s="24">
        <f t="shared" si="7"/>
        <v>78982</v>
      </c>
    </row>
    <row r="162" spans="1:12" ht="12.75">
      <c r="A162" s="26" t="s">
        <v>657</v>
      </c>
      <c r="B162" s="39">
        <v>6521</v>
      </c>
      <c r="C162" s="39"/>
      <c r="D162" s="39"/>
      <c r="E162" s="39"/>
      <c r="F162" s="38"/>
      <c r="G162" s="59">
        <f t="shared" si="6"/>
        <v>6521</v>
      </c>
      <c r="H162" s="44"/>
      <c r="I162" s="44"/>
      <c r="J162" s="44">
        <v>22642</v>
      </c>
      <c r="K162" s="56"/>
      <c r="L162" s="24">
        <f t="shared" si="7"/>
        <v>29163</v>
      </c>
    </row>
    <row r="163" spans="1:12" ht="12.75">
      <c r="A163" s="26" t="s">
        <v>243</v>
      </c>
      <c r="B163" s="39">
        <v>532611</v>
      </c>
      <c r="C163" s="39">
        <v>1735816</v>
      </c>
      <c r="D163" s="39">
        <v>4284162</v>
      </c>
      <c r="E163" s="39">
        <v>8275285</v>
      </c>
      <c r="F163" s="38">
        <v>31259997</v>
      </c>
      <c r="G163" s="59">
        <f t="shared" si="6"/>
        <v>46087871</v>
      </c>
      <c r="H163" s="44"/>
      <c r="I163" s="44"/>
      <c r="J163" s="44">
        <v>7148289</v>
      </c>
      <c r="K163" s="56">
        <v>102800000</v>
      </c>
      <c r="L163" s="24">
        <f t="shared" si="7"/>
        <v>156036160</v>
      </c>
    </row>
    <row r="164" spans="1:12" ht="12.75">
      <c r="A164" s="26" t="s">
        <v>658</v>
      </c>
      <c r="B164" s="39">
        <v>1273</v>
      </c>
      <c r="C164" s="39"/>
      <c r="D164" s="39"/>
      <c r="E164" s="39"/>
      <c r="F164" s="38"/>
      <c r="G164" s="59">
        <f t="shared" si="6"/>
        <v>1273</v>
      </c>
      <c r="H164" s="44"/>
      <c r="I164" s="44"/>
      <c r="J164" s="44"/>
      <c r="K164" s="56"/>
      <c r="L164" s="24">
        <f t="shared" si="7"/>
        <v>1273</v>
      </c>
    </row>
    <row r="165" spans="1:12" ht="12.75">
      <c r="A165" s="26" t="s">
        <v>659</v>
      </c>
      <c r="B165" s="39">
        <v>1454</v>
      </c>
      <c r="C165" s="39"/>
      <c r="D165" s="39"/>
      <c r="E165" s="39"/>
      <c r="F165" s="38"/>
      <c r="G165" s="59">
        <f aca="true" t="shared" si="8" ref="G165:G176">SUM(B165,C165,D165,E165,F165)</f>
        <v>1454</v>
      </c>
      <c r="H165" s="44"/>
      <c r="I165" s="44"/>
      <c r="J165" s="44"/>
      <c r="K165" s="56"/>
      <c r="L165" s="24">
        <f t="shared" si="7"/>
        <v>1454</v>
      </c>
    </row>
    <row r="166" spans="1:12" ht="12.75">
      <c r="A166" s="26" t="s">
        <v>660</v>
      </c>
      <c r="B166" s="39">
        <v>8720</v>
      </c>
      <c r="C166" s="39"/>
      <c r="D166" s="39"/>
      <c r="E166" s="39"/>
      <c r="F166" s="38"/>
      <c r="G166" s="59">
        <f t="shared" si="8"/>
        <v>8720</v>
      </c>
      <c r="H166" s="44"/>
      <c r="I166" s="44"/>
      <c r="J166" s="44">
        <v>182470</v>
      </c>
      <c r="K166" s="56"/>
      <c r="L166" s="24">
        <f t="shared" si="7"/>
        <v>191190</v>
      </c>
    </row>
    <row r="167" spans="1:12" ht="12.75">
      <c r="A167" s="26" t="s">
        <v>661</v>
      </c>
      <c r="B167" s="39">
        <v>3189</v>
      </c>
      <c r="C167" s="39"/>
      <c r="D167" s="39"/>
      <c r="E167" s="39"/>
      <c r="F167" s="38"/>
      <c r="G167" s="59">
        <f t="shared" si="8"/>
        <v>3189</v>
      </c>
      <c r="H167" s="44"/>
      <c r="I167" s="44"/>
      <c r="J167" s="44"/>
      <c r="K167" s="56"/>
      <c r="L167" s="24">
        <f t="shared" si="7"/>
        <v>3189</v>
      </c>
    </row>
    <row r="168" spans="1:12" ht="12.75">
      <c r="A168" s="26" t="s">
        <v>675</v>
      </c>
      <c r="B168" s="39">
        <v>5652</v>
      </c>
      <c r="C168" s="39"/>
      <c r="D168" s="39"/>
      <c r="E168" s="39"/>
      <c r="F168" s="38"/>
      <c r="G168" s="59">
        <f t="shared" si="8"/>
        <v>5652</v>
      </c>
      <c r="H168" s="44"/>
      <c r="I168" s="44"/>
      <c r="J168" s="44">
        <v>30634</v>
      </c>
      <c r="K168" s="56"/>
      <c r="L168" s="24">
        <f t="shared" si="7"/>
        <v>36286</v>
      </c>
    </row>
    <row r="169" spans="1:12" s="7" customFormat="1" ht="12.75">
      <c r="A169" s="26" t="s">
        <v>662</v>
      </c>
      <c r="B169" s="39">
        <v>18235</v>
      </c>
      <c r="C169" s="39">
        <v>66798</v>
      </c>
      <c r="D169" s="39"/>
      <c r="E169" s="39"/>
      <c r="F169" s="38"/>
      <c r="G169" s="59">
        <f t="shared" si="8"/>
        <v>85033</v>
      </c>
      <c r="H169" s="56"/>
      <c r="I169" s="56"/>
      <c r="J169" s="56">
        <v>336970</v>
      </c>
      <c r="K169" s="56"/>
      <c r="L169" s="24">
        <f t="shared" si="7"/>
        <v>422003</v>
      </c>
    </row>
    <row r="170" spans="1:12" ht="12.75">
      <c r="A170" s="26" t="s">
        <v>663</v>
      </c>
      <c r="B170" s="39">
        <v>2119</v>
      </c>
      <c r="C170" s="39"/>
      <c r="D170" s="39"/>
      <c r="E170" s="39"/>
      <c r="F170" s="38"/>
      <c r="G170" s="59">
        <f t="shared" si="8"/>
        <v>2119</v>
      </c>
      <c r="H170" s="44"/>
      <c r="I170" s="44"/>
      <c r="J170" s="44"/>
      <c r="K170" s="56"/>
      <c r="L170" s="24">
        <f t="shared" si="7"/>
        <v>2119</v>
      </c>
    </row>
    <row r="171" spans="1:12" ht="12.75">
      <c r="A171" s="26" t="s">
        <v>664</v>
      </c>
      <c r="B171" s="39">
        <v>11985</v>
      </c>
      <c r="C171" s="39"/>
      <c r="D171" s="39"/>
      <c r="E171" s="39"/>
      <c r="F171" s="38"/>
      <c r="G171" s="59">
        <f t="shared" si="8"/>
        <v>11985</v>
      </c>
      <c r="H171" s="44"/>
      <c r="I171" s="44"/>
      <c r="J171" s="44">
        <v>171815</v>
      </c>
      <c r="K171" s="56">
        <v>6000</v>
      </c>
      <c r="L171" s="24">
        <f t="shared" si="7"/>
        <v>189800</v>
      </c>
    </row>
    <row r="172" spans="1:12" ht="12.75">
      <c r="A172" s="26" t="s">
        <v>665</v>
      </c>
      <c r="B172" s="39">
        <v>1892</v>
      </c>
      <c r="C172" s="39"/>
      <c r="D172" s="39"/>
      <c r="E172" s="39"/>
      <c r="F172" s="38"/>
      <c r="G172" s="59">
        <f t="shared" si="8"/>
        <v>1892</v>
      </c>
      <c r="H172" s="44"/>
      <c r="I172" s="44"/>
      <c r="J172" s="44"/>
      <c r="K172" s="56"/>
      <c r="L172" s="24">
        <f t="shared" si="7"/>
        <v>1892</v>
      </c>
    </row>
    <row r="173" spans="1:12" ht="12.75">
      <c r="A173" s="26" t="s">
        <v>666</v>
      </c>
      <c r="B173" s="39">
        <v>1832</v>
      </c>
      <c r="C173" s="39"/>
      <c r="D173" s="39"/>
      <c r="E173" s="39"/>
      <c r="F173" s="38"/>
      <c r="G173" s="59">
        <f t="shared" si="8"/>
        <v>1832</v>
      </c>
      <c r="H173" s="44"/>
      <c r="I173" s="44"/>
      <c r="J173" s="44"/>
      <c r="K173" s="56"/>
      <c r="L173" s="24">
        <f t="shared" si="7"/>
        <v>1832</v>
      </c>
    </row>
    <row r="174" spans="1:12" ht="12.75">
      <c r="A174" s="26" t="s">
        <v>667</v>
      </c>
      <c r="B174" s="39">
        <v>1636</v>
      </c>
      <c r="C174" s="39"/>
      <c r="D174" s="39"/>
      <c r="E174" s="39"/>
      <c r="F174" s="38"/>
      <c r="G174" s="59">
        <f t="shared" si="8"/>
        <v>1636</v>
      </c>
      <c r="H174" s="44"/>
      <c r="I174" s="44"/>
      <c r="J174" s="44"/>
      <c r="K174" s="56"/>
      <c r="L174" s="24">
        <f t="shared" si="7"/>
        <v>1636</v>
      </c>
    </row>
    <row r="175" spans="1:12" ht="12.75">
      <c r="A175" s="26" t="s">
        <v>668</v>
      </c>
      <c r="B175" s="39">
        <v>3219</v>
      </c>
      <c r="C175" s="39"/>
      <c r="D175" s="39"/>
      <c r="E175" s="39"/>
      <c r="F175" s="38"/>
      <c r="G175" s="59">
        <f t="shared" si="8"/>
        <v>3219</v>
      </c>
      <c r="H175" s="44"/>
      <c r="I175" s="44"/>
      <c r="J175" s="44"/>
      <c r="K175" s="56"/>
      <c r="L175" s="24">
        <f t="shared" si="7"/>
        <v>3219</v>
      </c>
    </row>
    <row r="176" spans="1:12" ht="13.5" thickBot="1">
      <c r="A176" s="27" t="s">
        <v>672</v>
      </c>
      <c r="B176" s="39">
        <v>23172</v>
      </c>
      <c r="C176" s="39">
        <v>64897</v>
      </c>
      <c r="D176" s="39"/>
      <c r="E176" s="39"/>
      <c r="F176" s="42"/>
      <c r="G176" s="60">
        <f t="shared" si="8"/>
        <v>88069</v>
      </c>
      <c r="H176" s="45"/>
      <c r="I176" s="45"/>
      <c r="J176" s="45">
        <v>322319</v>
      </c>
      <c r="K176" s="52"/>
      <c r="L176" s="24">
        <f t="shared" si="7"/>
        <v>410388</v>
      </c>
    </row>
    <row r="177" spans="1:12" ht="13.5" thickBot="1">
      <c r="A177" s="16" t="s">
        <v>397</v>
      </c>
      <c r="B177" s="30">
        <f aca="true" t="shared" si="9" ref="B177:I177">SUM(B5:B176)</f>
        <v>1692452</v>
      </c>
      <c r="C177" s="30">
        <f t="shared" si="9"/>
        <v>4289446</v>
      </c>
      <c r="D177" s="30">
        <f t="shared" si="9"/>
        <v>9657288</v>
      </c>
      <c r="E177" s="30">
        <f t="shared" si="9"/>
        <v>15164563</v>
      </c>
      <c r="F177" s="30">
        <f t="shared" si="9"/>
        <v>55779525</v>
      </c>
      <c r="G177" s="6">
        <f t="shared" si="9"/>
        <v>86583274</v>
      </c>
      <c r="H177" s="53">
        <f t="shared" si="9"/>
        <v>0</v>
      </c>
      <c r="I177" s="6">
        <f t="shared" si="9"/>
        <v>0</v>
      </c>
      <c r="J177" s="54">
        <f>SUM(J5:J176)</f>
        <v>19243241</v>
      </c>
      <c r="K177" s="16">
        <f>SUM(K5:K176)</f>
        <v>201436000</v>
      </c>
      <c r="L177" s="6">
        <f>SUM(L5:L176)</f>
        <v>307262515</v>
      </c>
    </row>
    <row r="178" ht="12.75">
      <c r="A178" s="7"/>
    </row>
    <row r="179" ht="12.75">
      <c r="A179" s="7"/>
    </row>
    <row r="180" spans="1:6" ht="12.75">
      <c r="A180" s="7"/>
      <c r="E180" s="29"/>
      <c r="F180" s="29"/>
    </row>
    <row r="181" ht="12.75">
      <c r="A181" s="11"/>
    </row>
    <row r="182" ht="12.75">
      <c r="A182" s="7"/>
    </row>
    <row r="183" ht="12.75">
      <c r="A183" s="7"/>
    </row>
    <row r="184" ht="12.75">
      <c r="A184" s="7"/>
    </row>
    <row r="185" ht="12.75">
      <c r="A185" s="7"/>
    </row>
    <row r="186" ht="12.75">
      <c r="A186" s="7"/>
    </row>
    <row r="187" ht="12.75">
      <c r="A187" s="7"/>
    </row>
    <row r="188" ht="12.75">
      <c r="A188" s="7"/>
    </row>
    <row r="189" ht="12.75">
      <c r="A189" s="7"/>
    </row>
    <row r="190" ht="12.75">
      <c r="A190" s="7"/>
    </row>
    <row r="191" ht="12.75">
      <c r="A191" s="7"/>
    </row>
    <row r="192" ht="12.75">
      <c r="A192" s="7"/>
    </row>
    <row r="193" ht="12.75">
      <c r="A193" s="7"/>
    </row>
    <row r="194" ht="12.75">
      <c r="A194" s="7"/>
    </row>
    <row r="195" ht="12.75">
      <c r="A195" s="7"/>
    </row>
    <row r="196" ht="12.75">
      <c r="A196" s="7"/>
    </row>
    <row r="197" ht="12.75">
      <c r="A197" s="7"/>
    </row>
    <row r="198" ht="12.75">
      <c r="A198" s="7"/>
    </row>
    <row r="199" ht="12.75">
      <c r="A199" s="7"/>
    </row>
    <row r="200" ht="12.75">
      <c r="A200" s="7"/>
    </row>
    <row r="201" ht="12.75">
      <c r="A201" s="7"/>
    </row>
    <row r="202" ht="12.75">
      <c r="A202" s="7"/>
    </row>
    <row r="203" ht="12.75">
      <c r="A203" s="7"/>
    </row>
    <row r="204" ht="12.75">
      <c r="A204" s="7"/>
    </row>
    <row r="205" ht="12.75">
      <c r="A205" s="7"/>
    </row>
    <row r="206" ht="12.75">
      <c r="A206" s="7"/>
    </row>
    <row r="207" ht="12.75">
      <c r="A207" s="7"/>
    </row>
    <row r="208" ht="12.75">
      <c r="A208" s="7"/>
    </row>
    <row r="209" ht="12.75">
      <c r="A209" s="7"/>
    </row>
    <row r="210" ht="12.75">
      <c r="A210" s="7"/>
    </row>
    <row r="211" ht="12.75">
      <c r="A211" s="7"/>
    </row>
    <row r="212" ht="12.75">
      <c r="A212" s="7"/>
    </row>
    <row r="213" ht="12.75">
      <c r="A213" s="7"/>
    </row>
    <row r="214" ht="12.75">
      <c r="A214" s="7"/>
    </row>
    <row r="215" ht="12.75">
      <c r="A215" s="7"/>
    </row>
    <row r="216" ht="12.75">
      <c r="A216" s="7"/>
    </row>
    <row r="217" ht="12.75">
      <c r="A217" s="7"/>
    </row>
    <row r="218" ht="12.75">
      <c r="A218" s="7"/>
    </row>
    <row r="219" ht="12.75">
      <c r="A219" s="7"/>
    </row>
    <row r="220" ht="12.75">
      <c r="A220" s="7"/>
    </row>
    <row r="221" ht="12.75">
      <c r="A221" s="7"/>
    </row>
    <row r="222" ht="12.75">
      <c r="A222" s="7"/>
    </row>
    <row r="223" ht="12.75">
      <c r="A223" s="7"/>
    </row>
    <row r="224" ht="12.75">
      <c r="A224" s="7"/>
    </row>
    <row r="225" ht="12.75">
      <c r="A225" s="7"/>
    </row>
    <row r="226" ht="12.75">
      <c r="A226" s="7"/>
    </row>
    <row r="227" ht="12.75">
      <c r="A227" s="7"/>
    </row>
    <row r="228" ht="12.75">
      <c r="A228" s="7"/>
    </row>
    <row r="229" ht="12.75">
      <c r="A229" s="7"/>
    </row>
    <row r="230" ht="12.75">
      <c r="A230" s="7"/>
    </row>
    <row r="231" ht="12.75">
      <c r="A231" s="7"/>
    </row>
    <row r="232" ht="12.75">
      <c r="A232" s="7"/>
    </row>
    <row r="233" ht="12.75">
      <c r="A233" s="7"/>
    </row>
    <row r="234" ht="12.75">
      <c r="A234" s="7"/>
    </row>
    <row r="235" ht="12.75">
      <c r="A235" s="7"/>
    </row>
    <row r="236" ht="12.75">
      <c r="A236" s="7"/>
    </row>
    <row r="237" ht="12.75">
      <c r="A237" s="7"/>
    </row>
    <row r="238" ht="12.75">
      <c r="A238" s="7"/>
    </row>
    <row r="239" ht="12.75">
      <c r="A239" s="7"/>
    </row>
    <row r="240" ht="12.75">
      <c r="A240" s="7"/>
    </row>
    <row r="241" ht="12.75">
      <c r="A241" s="7"/>
    </row>
    <row r="242" ht="12.75">
      <c r="A242" s="7"/>
    </row>
    <row r="243" ht="12.75">
      <c r="A243" s="7"/>
    </row>
    <row r="244" ht="12.75">
      <c r="A244" s="7"/>
    </row>
    <row r="245" ht="12.75">
      <c r="A245" s="7"/>
    </row>
    <row r="246" ht="12.75">
      <c r="A246" s="7"/>
    </row>
    <row r="247" ht="12.75">
      <c r="A247" s="7"/>
    </row>
    <row r="248" ht="12.75">
      <c r="A248" s="7"/>
    </row>
    <row r="249" ht="12.75">
      <c r="A249" s="7"/>
    </row>
    <row r="250" ht="12.75">
      <c r="A250" s="7"/>
    </row>
    <row r="251" ht="12.75">
      <c r="A251" s="7"/>
    </row>
    <row r="252" ht="12.75">
      <c r="A252" s="7"/>
    </row>
    <row r="253" ht="12.75">
      <c r="A253" s="7"/>
    </row>
    <row r="254" ht="12.75">
      <c r="A254" s="7"/>
    </row>
    <row r="255" ht="12.75">
      <c r="A255" s="7"/>
    </row>
    <row r="256" ht="12.75">
      <c r="A256" s="7"/>
    </row>
    <row r="257" ht="12.75">
      <c r="A257" s="7"/>
    </row>
    <row r="258" ht="12.75">
      <c r="A258" s="7"/>
    </row>
    <row r="259" ht="12.75">
      <c r="A259" s="7"/>
    </row>
    <row r="260" ht="12.75">
      <c r="A260" s="7"/>
    </row>
    <row r="261" ht="12.75">
      <c r="A261" s="7"/>
    </row>
    <row r="262" ht="12.75">
      <c r="A262" s="7"/>
    </row>
    <row r="263" ht="12.75">
      <c r="A263" s="7"/>
    </row>
    <row r="264" ht="12.75">
      <c r="A264" s="7"/>
    </row>
    <row r="265" ht="12.75">
      <c r="A265" s="7"/>
    </row>
    <row r="266" ht="12.75">
      <c r="A266" s="7"/>
    </row>
    <row r="267" ht="12.75">
      <c r="A267" s="7"/>
    </row>
    <row r="268" ht="12.75">
      <c r="A268" s="7"/>
    </row>
    <row r="269" ht="12.75">
      <c r="A269" s="7"/>
    </row>
    <row r="270" ht="12.75">
      <c r="A270" s="7"/>
    </row>
    <row r="271" ht="12.75">
      <c r="A271" s="7"/>
    </row>
    <row r="272" ht="12.75">
      <c r="A272" s="7"/>
    </row>
    <row r="273" ht="12.75">
      <c r="A273" s="7"/>
    </row>
    <row r="274" ht="12.75">
      <c r="A274" s="7"/>
    </row>
    <row r="275" ht="12.75">
      <c r="A275" s="7"/>
    </row>
    <row r="276" ht="12.75">
      <c r="A276" s="7"/>
    </row>
    <row r="277" ht="12.75">
      <c r="A277" s="7"/>
    </row>
    <row r="278" ht="12.75">
      <c r="A278" s="7"/>
    </row>
    <row r="279" ht="12.75">
      <c r="A279" s="7"/>
    </row>
    <row r="280" ht="12.75">
      <c r="A280" s="7"/>
    </row>
    <row r="281" ht="12.75">
      <c r="A281" s="7"/>
    </row>
    <row r="282" ht="12.75">
      <c r="A282" s="7"/>
    </row>
    <row r="283" ht="12.75">
      <c r="A283" s="7"/>
    </row>
    <row r="284" ht="12.75">
      <c r="A284" s="7"/>
    </row>
    <row r="285" ht="12.75">
      <c r="A285" s="7"/>
    </row>
    <row r="286" ht="12.75">
      <c r="A286" s="7"/>
    </row>
    <row r="287" ht="12.75">
      <c r="A287" s="7"/>
    </row>
    <row r="288" ht="12.75">
      <c r="A288" s="7"/>
    </row>
    <row r="289" ht="12.75">
      <c r="A289" s="7"/>
    </row>
    <row r="290" ht="12.75">
      <c r="A290" s="7"/>
    </row>
    <row r="291" ht="12.75">
      <c r="A291" s="7"/>
    </row>
    <row r="292" ht="12.75">
      <c r="A292" s="7"/>
    </row>
    <row r="293" ht="12.75">
      <c r="A293" s="7"/>
    </row>
    <row r="294" ht="12.75">
      <c r="A294" s="7"/>
    </row>
    <row r="295" ht="12.75">
      <c r="A295" s="7"/>
    </row>
    <row r="296" ht="12.75">
      <c r="A296" s="7"/>
    </row>
    <row r="297" ht="12.75">
      <c r="A297" s="7"/>
    </row>
    <row r="298" ht="12.75">
      <c r="A298" s="7"/>
    </row>
    <row r="299" ht="12.75">
      <c r="A299" s="7"/>
    </row>
    <row r="300" ht="12.75">
      <c r="A300" s="7"/>
    </row>
    <row r="301" ht="12.75">
      <c r="A301" s="7"/>
    </row>
    <row r="302" ht="12.75">
      <c r="A302" s="7"/>
    </row>
    <row r="303" ht="12.75">
      <c r="A303" s="7"/>
    </row>
    <row r="304" ht="12.75">
      <c r="A304" s="7"/>
    </row>
    <row r="305" ht="12.75">
      <c r="A305" s="7"/>
    </row>
    <row r="306" ht="12.75">
      <c r="A306" s="7"/>
    </row>
    <row r="307" ht="12.75">
      <c r="A307" s="7"/>
    </row>
    <row r="308" ht="12.75">
      <c r="A308" s="7"/>
    </row>
    <row r="309" ht="12.75">
      <c r="A309" s="7"/>
    </row>
    <row r="310" ht="12.75">
      <c r="A310" s="7"/>
    </row>
    <row r="311" ht="12.75">
      <c r="A311" s="7"/>
    </row>
    <row r="312" ht="12.75">
      <c r="A312" s="7"/>
    </row>
    <row r="313" ht="12.75">
      <c r="A313" s="7"/>
    </row>
    <row r="314" ht="12.75">
      <c r="A314" s="7"/>
    </row>
    <row r="315" ht="12.75">
      <c r="A315" s="7"/>
    </row>
    <row r="316" ht="12.75">
      <c r="A316" s="7"/>
    </row>
    <row r="317" ht="12.75">
      <c r="A317" s="7"/>
    </row>
    <row r="318" ht="12.75">
      <c r="A318" s="7"/>
    </row>
    <row r="319" ht="12.75">
      <c r="A319" s="7"/>
    </row>
    <row r="320" ht="12.75">
      <c r="A320" s="7"/>
    </row>
    <row r="321" ht="12.75">
      <c r="A321" s="7"/>
    </row>
    <row r="322" ht="12.75">
      <c r="A322" s="7"/>
    </row>
    <row r="323" ht="12.75">
      <c r="A323" s="7"/>
    </row>
    <row r="324" ht="12.75">
      <c r="A324" s="7"/>
    </row>
    <row r="325" ht="12.75">
      <c r="A325" s="7"/>
    </row>
    <row r="326" ht="12.75">
      <c r="A326" s="7"/>
    </row>
    <row r="327" ht="12.75">
      <c r="A327" s="7"/>
    </row>
    <row r="328" ht="12.75">
      <c r="A328" s="7"/>
    </row>
    <row r="329" ht="12.75">
      <c r="A329" s="7"/>
    </row>
    <row r="330" ht="12.75">
      <c r="A330" s="7"/>
    </row>
    <row r="331" ht="12.75">
      <c r="A331" s="7"/>
    </row>
    <row r="332" ht="12.75">
      <c r="A332" s="7"/>
    </row>
    <row r="333" ht="12.75">
      <c r="A333" s="7"/>
    </row>
    <row r="334" ht="12.75">
      <c r="A334" s="7"/>
    </row>
    <row r="335" ht="12.75">
      <c r="A335" s="7"/>
    </row>
    <row r="336" ht="12.75">
      <c r="A336" s="7"/>
    </row>
    <row r="337" ht="12.75">
      <c r="A337" s="7"/>
    </row>
    <row r="338" ht="12.75">
      <c r="A338" s="7"/>
    </row>
    <row r="339" ht="12.75">
      <c r="A339" s="7"/>
    </row>
    <row r="340" ht="12.75">
      <c r="A340" s="7"/>
    </row>
    <row r="341" ht="12.75">
      <c r="A341" s="7"/>
    </row>
    <row r="342" ht="12.75">
      <c r="A342" s="7"/>
    </row>
    <row r="343" ht="12.75">
      <c r="A343" s="7"/>
    </row>
    <row r="344" ht="12.75">
      <c r="A344" s="7"/>
    </row>
    <row r="345" ht="12.75">
      <c r="A345" s="7"/>
    </row>
    <row r="346" ht="12.75">
      <c r="A346" s="7"/>
    </row>
    <row r="347" ht="12.75">
      <c r="A347" s="7"/>
    </row>
    <row r="348" ht="12.75">
      <c r="A348" s="7"/>
    </row>
    <row r="349" ht="12.75">
      <c r="A349" s="7"/>
    </row>
    <row r="350" ht="12.75">
      <c r="A350" s="7"/>
    </row>
    <row r="351" ht="12.75">
      <c r="A351" s="7"/>
    </row>
    <row r="352" ht="12.75">
      <c r="A352" s="7"/>
    </row>
    <row r="353" ht="12.75">
      <c r="A353" s="7"/>
    </row>
    <row r="354" ht="12.75">
      <c r="A354" s="7"/>
    </row>
    <row r="355" ht="12.75">
      <c r="A355" s="7"/>
    </row>
    <row r="356" ht="12.75">
      <c r="A356" s="7"/>
    </row>
    <row r="357" ht="12.75">
      <c r="A357" s="7"/>
    </row>
    <row r="358" ht="12.75">
      <c r="A358" s="7"/>
    </row>
    <row r="359" ht="12.75">
      <c r="A359" s="7"/>
    </row>
    <row r="360" ht="12.75">
      <c r="A360" s="7"/>
    </row>
    <row r="361" ht="12.75">
      <c r="A361" s="7"/>
    </row>
    <row r="362" ht="12.75">
      <c r="A362" s="7"/>
    </row>
    <row r="363" ht="12.75">
      <c r="A363" s="7"/>
    </row>
    <row r="364" ht="12.75">
      <c r="A364" s="7"/>
    </row>
    <row r="365" ht="12.75">
      <c r="A365" s="7"/>
    </row>
    <row r="366" ht="12.75">
      <c r="A366" s="7"/>
    </row>
    <row r="367" ht="12.75">
      <c r="A367" s="7"/>
    </row>
    <row r="368" ht="12.75">
      <c r="A368" s="7"/>
    </row>
    <row r="369" ht="12.75">
      <c r="A369" s="7"/>
    </row>
    <row r="370" ht="12.75">
      <c r="A370" s="7"/>
    </row>
    <row r="371" ht="12.75">
      <c r="A371" s="7"/>
    </row>
    <row r="372" ht="12.75">
      <c r="A372" s="7"/>
    </row>
    <row r="373" ht="12.75">
      <c r="A373" s="7"/>
    </row>
    <row r="374" ht="12.75">
      <c r="A374" s="7"/>
    </row>
    <row r="375" ht="12.75">
      <c r="A375" s="7"/>
    </row>
    <row r="376" ht="12.75">
      <c r="A376" s="7"/>
    </row>
    <row r="377" ht="12.75">
      <c r="A377" s="7"/>
    </row>
    <row r="378" ht="12.75">
      <c r="A378" s="7"/>
    </row>
    <row r="379" ht="12.75">
      <c r="A379" s="7"/>
    </row>
    <row r="380" ht="12.75">
      <c r="A380" s="7"/>
    </row>
    <row r="381" ht="12.75">
      <c r="A381" s="7"/>
    </row>
    <row r="382" ht="12.75">
      <c r="A382" s="7"/>
    </row>
    <row r="383" ht="12.75">
      <c r="A383" s="7"/>
    </row>
    <row r="384" ht="12.75">
      <c r="A384" s="7"/>
    </row>
    <row r="385" ht="12.75">
      <c r="A385" s="7"/>
    </row>
    <row r="386" ht="12.75">
      <c r="A386" s="7"/>
    </row>
    <row r="387" ht="12.75">
      <c r="A387" s="7"/>
    </row>
    <row r="388" ht="12.75">
      <c r="A388" s="7"/>
    </row>
    <row r="389" ht="12.75">
      <c r="A389" s="7"/>
    </row>
    <row r="390" ht="12.75">
      <c r="A390" s="7"/>
    </row>
    <row r="391" ht="12.75">
      <c r="A391" s="7"/>
    </row>
    <row r="392" ht="12.75">
      <c r="A392" s="7"/>
    </row>
    <row r="393" ht="12.75">
      <c r="A393" s="7"/>
    </row>
    <row r="394" ht="12.75">
      <c r="A394" s="7"/>
    </row>
    <row r="395" ht="12.75">
      <c r="A395" s="7"/>
    </row>
    <row r="396" ht="12.75">
      <c r="A396" s="7"/>
    </row>
    <row r="397" ht="12.75">
      <c r="A397" s="7"/>
    </row>
    <row r="398" ht="12.75">
      <c r="A398" s="7"/>
    </row>
    <row r="399" ht="12.75">
      <c r="A399" s="7"/>
    </row>
    <row r="400" ht="12.75">
      <c r="A400" s="7"/>
    </row>
    <row r="401" ht="12.75">
      <c r="A401" s="7"/>
    </row>
    <row r="402" ht="12.75">
      <c r="A402" s="7"/>
    </row>
    <row r="403" ht="12.75">
      <c r="A403" s="7"/>
    </row>
    <row r="404" ht="12.75">
      <c r="A404" s="7"/>
    </row>
    <row r="405" ht="12.75">
      <c r="A405" s="7"/>
    </row>
    <row r="406" ht="12.75">
      <c r="A406" s="7"/>
    </row>
    <row r="407" ht="12.75">
      <c r="A407" s="7"/>
    </row>
    <row r="408" ht="12.75">
      <c r="A408" s="7"/>
    </row>
    <row r="409" ht="12.75">
      <c r="A409" s="7"/>
    </row>
    <row r="410" ht="12.75">
      <c r="A410" s="7"/>
    </row>
    <row r="411" ht="12.75">
      <c r="A411" s="7"/>
    </row>
    <row r="412" ht="12.75">
      <c r="A412" s="7"/>
    </row>
    <row r="413" ht="12.75">
      <c r="A413" s="7"/>
    </row>
    <row r="414" ht="12.75">
      <c r="A414" s="7"/>
    </row>
    <row r="415" ht="12.75">
      <c r="A415" s="7"/>
    </row>
    <row r="416" ht="12.75">
      <c r="A416" s="7"/>
    </row>
    <row r="417" ht="12.75">
      <c r="A417" s="7"/>
    </row>
    <row r="418" ht="12.75">
      <c r="A418" s="7"/>
    </row>
    <row r="419" ht="12.75">
      <c r="A419" s="7"/>
    </row>
    <row r="420" ht="12.75">
      <c r="A420" s="7"/>
    </row>
    <row r="421" ht="12.75">
      <c r="A421" s="7"/>
    </row>
    <row r="422" ht="12.75">
      <c r="A422" s="7"/>
    </row>
    <row r="423" ht="12.75">
      <c r="A423" s="7"/>
    </row>
    <row r="424" ht="12.75">
      <c r="A424" s="7"/>
    </row>
    <row r="425" ht="12.75">
      <c r="A425" s="7"/>
    </row>
    <row r="426" ht="12.75">
      <c r="A426" s="7"/>
    </row>
    <row r="427" ht="12.75">
      <c r="A427" s="7"/>
    </row>
    <row r="428" ht="12.75">
      <c r="A428" s="7"/>
    </row>
    <row r="429" ht="12.75">
      <c r="A429" s="7"/>
    </row>
    <row r="430" ht="12.75">
      <c r="A430" s="7"/>
    </row>
    <row r="431" ht="12.75">
      <c r="A431" s="7"/>
    </row>
    <row r="432" ht="12.75">
      <c r="A432" s="7"/>
    </row>
    <row r="433" ht="12.75">
      <c r="A433" s="7"/>
    </row>
    <row r="434" ht="12.75">
      <c r="A434" s="7"/>
    </row>
    <row r="435" ht="12.75">
      <c r="A435" s="7"/>
    </row>
    <row r="436" ht="12.75">
      <c r="A436" s="7"/>
    </row>
    <row r="437" ht="12.75">
      <c r="A437" s="7"/>
    </row>
    <row r="438" ht="12.75">
      <c r="A438" s="7"/>
    </row>
    <row r="439" ht="12.75">
      <c r="A439" s="7"/>
    </row>
    <row r="440" ht="12.75">
      <c r="A440" s="7"/>
    </row>
    <row r="441" ht="12.75">
      <c r="A441" s="7"/>
    </row>
    <row r="442" ht="12.75">
      <c r="A442" s="7"/>
    </row>
    <row r="443" ht="12.75">
      <c r="A443" s="7"/>
    </row>
    <row r="444" ht="12.75">
      <c r="A444" s="7"/>
    </row>
    <row r="445" ht="12.75">
      <c r="A445" s="7"/>
    </row>
    <row r="446" ht="12.75">
      <c r="A446" s="7"/>
    </row>
    <row r="447" ht="12.75">
      <c r="A447" s="7"/>
    </row>
    <row r="448" ht="12.75">
      <c r="A448" s="7"/>
    </row>
    <row r="449" ht="12.75">
      <c r="A449" s="7"/>
    </row>
    <row r="450" ht="12.75">
      <c r="A450" s="7"/>
    </row>
    <row r="451" ht="12.75">
      <c r="A451" s="7"/>
    </row>
    <row r="452" ht="12.75">
      <c r="A452" s="7"/>
    </row>
    <row r="453" ht="12.75">
      <c r="A453" s="7"/>
    </row>
    <row r="454" ht="12.75">
      <c r="A454" s="7"/>
    </row>
    <row r="455" ht="12.75">
      <c r="A455" s="7"/>
    </row>
    <row r="456" ht="12.75">
      <c r="A456" s="7"/>
    </row>
    <row r="457" ht="12.75">
      <c r="A457" s="7"/>
    </row>
    <row r="458" ht="12.75">
      <c r="A458" s="7"/>
    </row>
    <row r="459" ht="12.75">
      <c r="A459" s="7"/>
    </row>
    <row r="460" ht="12.75">
      <c r="A460" s="7"/>
    </row>
    <row r="461" ht="12.75">
      <c r="A461" s="7"/>
    </row>
    <row r="462" ht="12.75">
      <c r="A462" s="7"/>
    </row>
    <row r="463" ht="12.75">
      <c r="A463" s="7"/>
    </row>
    <row r="464" ht="12.75">
      <c r="A464" s="7"/>
    </row>
    <row r="465" ht="12.75">
      <c r="A465" s="7"/>
    </row>
    <row r="466" ht="12.75">
      <c r="A466" s="7"/>
    </row>
    <row r="467" ht="12.75">
      <c r="A467" s="7"/>
    </row>
    <row r="468" ht="12.75">
      <c r="A468" s="7"/>
    </row>
    <row r="469" ht="12.75">
      <c r="A469" s="7"/>
    </row>
    <row r="470" ht="12.75">
      <c r="A470" s="7"/>
    </row>
    <row r="471" ht="12.75">
      <c r="A471" s="7"/>
    </row>
    <row r="472" ht="12.75">
      <c r="A472" s="7"/>
    </row>
    <row r="473" ht="12.75">
      <c r="A473" s="7"/>
    </row>
    <row r="474" ht="12.75">
      <c r="A474" s="7"/>
    </row>
    <row r="475" ht="12.75">
      <c r="A475" s="7"/>
    </row>
    <row r="476" ht="12.75">
      <c r="A476" s="7"/>
    </row>
    <row r="477" ht="12.75">
      <c r="A477" s="7"/>
    </row>
    <row r="478" ht="12.75">
      <c r="A478" s="7"/>
    </row>
    <row r="479" ht="12.75">
      <c r="A479" s="7"/>
    </row>
    <row r="480" ht="12.75">
      <c r="A480" s="7"/>
    </row>
    <row r="481" ht="12.75">
      <c r="A481" s="7"/>
    </row>
    <row r="482" ht="12.75">
      <c r="A482" s="7"/>
    </row>
    <row r="483" ht="12.75">
      <c r="A483" s="7"/>
    </row>
    <row r="484" ht="12.75">
      <c r="A484" s="7"/>
    </row>
    <row r="485" ht="12.75">
      <c r="A485" s="7"/>
    </row>
    <row r="486" ht="12.75">
      <c r="A486" s="7"/>
    </row>
    <row r="487" ht="12.75">
      <c r="A487" s="7"/>
    </row>
    <row r="488" ht="12.75">
      <c r="A488" s="7"/>
    </row>
    <row r="489" ht="12.75">
      <c r="A489" s="7"/>
    </row>
    <row r="490" ht="12.75">
      <c r="A490" s="7"/>
    </row>
    <row r="491" ht="12.75">
      <c r="A491" s="7"/>
    </row>
    <row r="492" ht="12.75">
      <c r="A492" s="7"/>
    </row>
    <row r="493" ht="12.75">
      <c r="A493" s="7"/>
    </row>
    <row r="494" ht="12.75">
      <c r="A494" s="7"/>
    </row>
    <row r="495" ht="12.75">
      <c r="A495" s="7"/>
    </row>
    <row r="496" ht="12.75">
      <c r="A496" s="7"/>
    </row>
    <row r="497" ht="12.75">
      <c r="A497" s="7"/>
    </row>
    <row r="498" ht="12.75">
      <c r="A498" s="7"/>
    </row>
    <row r="499" ht="12.75">
      <c r="A499" s="7"/>
    </row>
    <row r="500" ht="12.75">
      <c r="A500" s="7"/>
    </row>
    <row r="501" ht="12.75">
      <c r="A501" s="7"/>
    </row>
    <row r="502" ht="12.75">
      <c r="A502" s="7"/>
    </row>
    <row r="503" ht="12.75">
      <c r="A503" s="7"/>
    </row>
    <row r="504" ht="12.75">
      <c r="A504" s="7"/>
    </row>
    <row r="505" ht="12.75">
      <c r="A505" s="7"/>
    </row>
    <row r="506" ht="12.75">
      <c r="A506" s="7"/>
    </row>
    <row r="507" ht="12.75">
      <c r="A507" s="7"/>
    </row>
    <row r="508" ht="12.75">
      <c r="A508" s="7"/>
    </row>
    <row r="509" ht="12.75">
      <c r="A509" s="7"/>
    </row>
    <row r="510" ht="12.75">
      <c r="A510" s="7"/>
    </row>
    <row r="511" ht="12.75">
      <c r="A511" s="7"/>
    </row>
    <row r="512" ht="12.75">
      <c r="A512" s="7"/>
    </row>
    <row r="513" ht="12.75">
      <c r="A513" s="7"/>
    </row>
    <row r="514" ht="12.75">
      <c r="A514" s="7"/>
    </row>
    <row r="515" ht="12.75">
      <c r="A515" s="7"/>
    </row>
    <row r="516" ht="12.75">
      <c r="A516" s="7"/>
    </row>
    <row r="517" ht="12.75">
      <c r="A517" s="7"/>
    </row>
    <row r="518" ht="12.75">
      <c r="A518" s="7"/>
    </row>
    <row r="519" ht="12.75">
      <c r="A519" s="7"/>
    </row>
    <row r="520" ht="12.75">
      <c r="A520" s="7"/>
    </row>
    <row r="521" ht="12.75">
      <c r="A521" s="7"/>
    </row>
    <row r="522" ht="12.75">
      <c r="A522" s="7"/>
    </row>
    <row r="523" ht="12.75">
      <c r="A523" s="7"/>
    </row>
    <row r="524" ht="12.75">
      <c r="A524" s="7"/>
    </row>
    <row r="525" ht="12.75">
      <c r="A525" s="7"/>
    </row>
    <row r="526" ht="12.75">
      <c r="A526" s="7"/>
    </row>
    <row r="527" ht="12.75">
      <c r="A527" s="7"/>
    </row>
    <row r="528" ht="12.75">
      <c r="A528" s="7"/>
    </row>
    <row r="529" ht="12.75">
      <c r="A529" s="7"/>
    </row>
    <row r="530" ht="12.75">
      <c r="A530" s="7"/>
    </row>
    <row r="531" ht="12.75">
      <c r="A531" s="7"/>
    </row>
    <row r="532" ht="12.75">
      <c r="A532" s="7"/>
    </row>
    <row r="533" ht="12.75">
      <c r="A533" s="7"/>
    </row>
    <row r="534" ht="12.75">
      <c r="A534" s="7"/>
    </row>
    <row r="535" ht="12.75">
      <c r="A535" s="7"/>
    </row>
    <row r="536" ht="12.75">
      <c r="A536" s="7"/>
    </row>
    <row r="537" ht="12.75">
      <c r="A537" s="7"/>
    </row>
    <row r="538" ht="12.75">
      <c r="A538" s="7"/>
    </row>
    <row r="539" ht="12.75">
      <c r="A539" s="7"/>
    </row>
    <row r="540" ht="12.75">
      <c r="A540" s="7"/>
    </row>
    <row r="541" ht="12.75">
      <c r="A541" s="7"/>
    </row>
    <row r="542" ht="12.75">
      <c r="A542" s="7"/>
    </row>
    <row r="543" ht="12.75">
      <c r="A543" s="7"/>
    </row>
    <row r="544" ht="12.75">
      <c r="A544" s="7"/>
    </row>
    <row r="545" ht="12.75">
      <c r="A545" s="7"/>
    </row>
    <row r="546" ht="12.75">
      <c r="A546" s="7"/>
    </row>
    <row r="547" ht="12.75">
      <c r="A547" s="7"/>
    </row>
    <row r="548" ht="12.75">
      <c r="A548" s="7"/>
    </row>
    <row r="549" ht="12.75">
      <c r="A549" s="7"/>
    </row>
    <row r="550" ht="12.75">
      <c r="A550" s="7"/>
    </row>
    <row r="551" ht="12.75">
      <c r="A551" s="7"/>
    </row>
    <row r="552" ht="12.75">
      <c r="A552" s="7"/>
    </row>
    <row r="553" ht="12.75">
      <c r="A553" s="7"/>
    </row>
    <row r="554" ht="12.75">
      <c r="A554" s="7"/>
    </row>
    <row r="555" ht="12.75">
      <c r="A555" s="7"/>
    </row>
    <row r="556" ht="12.75">
      <c r="A556" s="7"/>
    </row>
    <row r="557" ht="12.75">
      <c r="A557" s="7"/>
    </row>
    <row r="558" ht="12.75">
      <c r="A558" s="7"/>
    </row>
    <row r="559" ht="12.75">
      <c r="A559" s="7"/>
    </row>
    <row r="560" ht="12.75">
      <c r="A560" s="7"/>
    </row>
    <row r="561" ht="12.75">
      <c r="A561" s="7"/>
    </row>
    <row r="562" ht="12.75">
      <c r="A562" s="7"/>
    </row>
    <row r="563" ht="12.75">
      <c r="A563" s="7"/>
    </row>
    <row r="564" ht="12.75">
      <c r="A564" s="7"/>
    </row>
    <row r="565" ht="12.75">
      <c r="A565" s="7"/>
    </row>
    <row r="566" ht="12.75">
      <c r="A566" s="7"/>
    </row>
    <row r="567" ht="12.75">
      <c r="A567" s="7"/>
    </row>
    <row r="568" ht="12.75">
      <c r="A568" s="7"/>
    </row>
    <row r="569" ht="12.75">
      <c r="A569" s="7"/>
    </row>
    <row r="570" ht="12.75">
      <c r="A570" s="7"/>
    </row>
    <row r="571" ht="12.75">
      <c r="A571" s="7"/>
    </row>
    <row r="572" ht="12.75">
      <c r="A572" s="7"/>
    </row>
    <row r="573" ht="12.75">
      <c r="A573" s="7"/>
    </row>
    <row r="574" ht="12.75">
      <c r="A574" s="7"/>
    </row>
    <row r="575" ht="12.75">
      <c r="A575" s="7"/>
    </row>
    <row r="576" ht="12.75">
      <c r="A576" s="7"/>
    </row>
    <row r="577" ht="12.75">
      <c r="A577" s="7"/>
    </row>
    <row r="578" ht="12.75">
      <c r="A578" s="7"/>
    </row>
    <row r="579" ht="12.75">
      <c r="A579" s="7"/>
    </row>
    <row r="580" ht="12.75">
      <c r="A580" s="7"/>
    </row>
    <row r="581" ht="12.75">
      <c r="A581" s="7"/>
    </row>
    <row r="582" ht="12.75">
      <c r="A582" s="7"/>
    </row>
    <row r="583" ht="12.75">
      <c r="A583" s="7"/>
    </row>
    <row r="584" ht="12.75">
      <c r="A584" s="7"/>
    </row>
    <row r="585" ht="12.75">
      <c r="A585" s="7"/>
    </row>
    <row r="586" ht="12.75">
      <c r="A586" s="7"/>
    </row>
    <row r="587" ht="12.75">
      <c r="A587" s="7"/>
    </row>
    <row r="588" ht="12.75">
      <c r="A588" s="7"/>
    </row>
    <row r="589" ht="12.75">
      <c r="A589" s="7"/>
    </row>
    <row r="590" ht="12.75">
      <c r="A590" s="7"/>
    </row>
    <row r="591" ht="12.75">
      <c r="A591" s="7"/>
    </row>
    <row r="592" ht="12.75">
      <c r="A592" s="7"/>
    </row>
    <row r="593" ht="12.75">
      <c r="A593" s="7"/>
    </row>
    <row r="594" ht="12.75">
      <c r="A594" s="7"/>
    </row>
    <row r="595" ht="12.75">
      <c r="A595" s="7"/>
    </row>
    <row r="596" ht="12.75">
      <c r="A596" s="7"/>
    </row>
    <row r="597" ht="12.75">
      <c r="A597" s="7"/>
    </row>
    <row r="598" ht="12.75">
      <c r="A598" s="7"/>
    </row>
    <row r="599" ht="12.75">
      <c r="A599" s="7"/>
    </row>
    <row r="600" ht="12.75">
      <c r="A600" s="7"/>
    </row>
    <row r="601" ht="12.75">
      <c r="A601" s="7"/>
    </row>
    <row r="602" ht="12.75">
      <c r="A602" s="7"/>
    </row>
    <row r="603" ht="12.75">
      <c r="A603" s="7"/>
    </row>
    <row r="604" ht="12.75">
      <c r="A604" s="7"/>
    </row>
    <row r="605" ht="12.75">
      <c r="A605" s="7"/>
    </row>
    <row r="606" ht="12.75">
      <c r="A606" s="7"/>
    </row>
    <row r="607" ht="12.75">
      <c r="A607" s="7"/>
    </row>
    <row r="608" ht="12.75">
      <c r="A608" s="7"/>
    </row>
    <row r="609" ht="12.75">
      <c r="A609" s="7"/>
    </row>
    <row r="610" ht="12.75">
      <c r="A610" s="7"/>
    </row>
    <row r="611" ht="12.75">
      <c r="A611" s="7"/>
    </row>
    <row r="612" ht="12.75">
      <c r="A612" s="7"/>
    </row>
    <row r="613" ht="12.75">
      <c r="A613" s="7"/>
    </row>
    <row r="614" ht="12.75">
      <c r="A614" s="7"/>
    </row>
    <row r="615" ht="12.75">
      <c r="A615" s="7"/>
    </row>
    <row r="616" ht="12.75">
      <c r="A616" s="7"/>
    </row>
    <row r="617" ht="12.75">
      <c r="A617" s="7"/>
    </row>
    <row r="618" ht="12.75">
      <c r="A618" s="7"/>
    </row>
    <row r="619" ht="12.75">
      <c r="A619" s="7"/>
    </row>
    <row r="620" ht="12.75">
      <c r="A620" s="7"/>
    </row>
    <row r="621" ht="12.75">
      <c r="A621" s="7"/>
    </row>
    <row r="622" ht="12.75">
      <c r="A622" s="7"/>
    </row>
    <row r="623" ht="12.75">
      <c r="A623" s="7"/>
    </row>
    <row r="624" ht="12.75">
      <c r="A624" s="7"/>
    </row>
    <row r="625" ht="12.75">
      <c r="A625" s="7"/>
    </row>
    <row r="626" ht="12.75">
      <c r="A626" s="7"/>
    </row>
    <row r="627" ht="12.75">
      <c r="A627" s="7"/>
    </row>
    <row r="628" ht="12.75">
      <c r="A628" s="7"/>
    </row>
    <row r="629" ht="12.75">
      <c r="A629" s="7"/>
    </row>
    <row r="630" ht="12.75">
      <c r="A630" s="7"/>
    </row>
    <row r="631" ht="12.75">
      <c r="A631" s="7"/>
    </row>
    <row r="632" ht="12.75">
      <c r="A632" s="7"/>
    </row>
    <row r="633" ht="12.75">
      <c r="A633" s="7"/>
    </row>
    <row r="634" ht="12.75">
      <c r="A634" s="7"/>
    </row>
    <row r="635" ht="12.75">
      <c r="A635" s="7"/>
    </row>
    <row r="636" ht="12.75">
      <c r="A636" s="7"/>
    </row>
    <row r="637" ht="12.75">
      <c r="A637" s="7"/>
    </row>
    <row r="638" ht="12.75">
      <c r="A638" s="7"/>
    </row>
    <row r="639" ht="12.75">
      <c r="A639" s="7"/>
    </row>
    <row r="640" ht="12.75">
      <c r="A640" s="7"/>
    </row>
    <row r="641" ht="12.75">
      <c r="A641" s="7"/>
    </row>
    <row r="642" ht="12.75">
      <c r="A642" s="7"/>
    </row>
    <row r="643" ht="12.75">
      <c r="A643" s="7"/>
    </row>
    <row r="644" ht="12.75">
      <c r="A644" s="7"/>
    </row>
    <row r="645" ht="12.75">
      <c r="A645" s="7"/>
    </row>
    <row r="646" ht="12.75">
      <c r="A646" s="7"/>
    </row>
    <row r="647" ht="12.75">
      <c r="A647" s="7"/>
    </row>
    <row r="648" ht="12.75">
      <c r="A648" s="7"/>
    </row>
    <row r="649" ht="12.75">
      <c r="A649" s="7"/>
    </row>
    <row r="650" ht="12.75">
      <c r="A650" s="7"/>
    </row>
    <row r="651" ht="12.75">
      <c r="A651" s="7"/>
    </row>
    <row r="652" ht="12.75">
      <c r="A652" s="7"/>
    </row>
    <row r="653" ht="12.75">
      <c r="A653" s="7"/>
    </row>
    <row r="654" ht="12.75">
      <c r="A654" s="7"/>
    </row>
    <row r="655" ht="12.75">
      <c r="A655" s="7"/>
    </row>
    <row r="656" ht="12.75">
      <c r="A656" s="7"/>
    </row>
    <row r="657" ht="12.75">
      <c r="A657" s="7"/>
    </row>
    <row r="658" ht="12.75">
      <c r="A658" s="7"/>
    </row>
    <row r="659" ht="12.75">
      <c r="A659" s="7"/>
    </row>
    <row r="660" ht="12.75">
      <c r="A660" s="7"/>
    </row>
    <row r="661" ht="12.75">
      <c r="A661" s="7"/>
    </row>
    <row r="662" ht="12.75">
      <c r="A662" s="7"/>
    </row>
    <row r="663" ht="12.75">
      <c r="A663" s="7"/>
    </row>
    <row r="664" ht="12.75">
      <c r="A664" s="7"/>
    </row>
    <row r="665" ht="12.75">
      <c r="A665" s="7"/>
    </row>
    <row r="666" ht="12.75">
      <c r="A666" s="7"/>
    </row>
    <row r="667" ht="12.75">
      <c r="A667" s="7"/>
    </row>
    <row r="668" ht="12.75">
      <c r="A668" s="7"/>
    </row>
    <row r="669" ht="12.75">
      <c r="A669" s="7"/>
    </row>
    <row r="670" ht="12.75">
      <c r="A670" s="7"/>
    </row>
    <row r="671" ht="12.75">
      <c r="A671" s="7"/>
    </row>
    <row r="672" ht="12.75">
      <c r="A672" s="7"/>
    </row>
    <row r="673" ht="12.75">
      <c r="A673" s="7"/>
    </row>
    <row r="674" ht="12.75">
      <c r="A674" s="7"/>
    </row>
    <row r="675" ht="12.75">
      <c r="A675" s="7"/>
    </row>
    <row r="676" ht="12.75">
      <c r="A676" s="7"/>
    </row>
    <row r="677" ht="12.75">
      <c r="A677" s="7"/>
    </row>
    <row r="678" ht="12.75">
      <c r="A678" s="7"/>
    </row>
    <row r="679" ht="12.75">
      <c r="A679" s="7"/>
    </row>
    <row r="680" ht="12.75">
      <c r="A680" s="7"/>
    </row>
    <row r="681" ht="12.75">
      <c r="A681" s="7"/>
    </row>
    <row r="682" ht="12.75">
      <c r="A682" s="7"/>
    </row>
    <row r="683" ht="12.75">
      <c r="A683" s="7"/>
    </row>
    <row r="684" ht="12.75">
      <c r="A684" s="7"/>
    </row>
    <row r="685" ht="12.75">
      <c r="A685" s="7"/>
    </row>
    <row r="686" ht="12.75">
      <c r="A686" s="7"/>
    </row>
    <row r="687" ht="12.75">
      <c r="A687" s="7"/>
    </row>
    <row r="688" ht="12.75">
      <c r="A688" s="7"/>
    </row>
    <row r="689" ht="12.75">
      <c r="A689" s="7"/>
    </row>
    <row r="690" ht="12.75">
      <c r="A690" s="7"/>
    </row>
    <row r="691" ht="12.75">
      <c r="A691" s="7"/>
    </row>
    <row r="692" ht="12.75">
      <c r="A692" s="7"/>
    </row>
    <row r="693" ht="12.75">
      <c r="A693" s="7"/>
    </row>
    <row r="694" ht="12.75">
      <c r="A694" s="7"/>
    </row>
    <row r="695" ht="12.75">
      <c r="A695" s="7"/>
    </row>
    <row r="696" ht="12.75">
      <c r="A696" s="7"/>
    </row>
    <row r="697" ht="12.75">
      <c r="A697" s="7"/>
    </row>
    <row r="698" ht="12.75">
      <c r="A698" s="7"/>
    </row>
    <row r="699" ht="12.75">
      <c r="A699" s="7"/>
    </row>
    <row r="700" ht="12.75">
      <c r="A700" s="7"/>
    </row>
    <row r="701" ht="12.75">
      <c r="A701" s="7"/>
    </row>
    <row r="702" ht="12.75">
      <c r="A702" s="7"/>
    </row>
    <row r="703" ht="12.75">
      <c r="A703" s="7"/>
    </row>
    <row r="704" ht="12.75">
      <c r="A704" s="7"/>
    </row>
    <row r="705" ht="12.75">
      <c r="A705" s="7"/>
    </row>
    <row r="706" ht="12.75">
      <c r="A706" s="7"/>
    </row>
    <row r="707" ht="12.75">
      <c r="A707" s="7"/>
    </row>
    <row r="708" ht="12.75">
      <c r="A708" s="7"/>
    </row>
    <row r="709" ht="12.75">
      <c r="A709" s="7"/>
    </row>
    <row r="710" ht="12.75">
      <c r="A710" s="7"/>
    </row>
    <row r="711" ht="12.75">
      <c r="A711" s="7"/>
    </row>
    <row r="712" ht="12.75">
      <c r="A712" s="7"/>
    </row>
    <row r="713" ht="12.75">
      <c r="A713" s="7"/>
    </row>
    <row r="714" ht="12.75">
      <c r="A714" s="7"/>
    </row>
    <row r="715" ht="12.75">
      <c r="A715" s="7"/>
    </row>
    <row r="716" ht="12.75">
      <c r="A716" s="7"/>
    </row>
    <row r="717" ht="12.75">
      <c r="A717" s="7"/>
    </row>
    <row r="718" ht="12.75">
      <c r="A718" s="7"/>
    </row>
    <row r="719" ht="12.75">
      <c r="A719" s="7"/>
    </row>
    <row r="720" ht="12.75">
      <c r="A720" s="7"/>
    </row>
    <row r="721" ht="12.75">
      <c r="A721" s="7"/>
    </row>
    <row r="722" ht="12.75">
      <c r="A722" s="7"/>
    </row>
    <row r="723" ht="12.75">
      <c r="A723" s="7"/>
    </row>
    <row r="724" ht="12.75">
      <c r="A724" s="7"/>
    </row>
    <row r="725" ht="12.75">
      <c r="A725" s="7"/>
    </row>
    <row r="726" ht="12.75">
      <c r="A726" s="7"/>
    </row>
    <row r="727" ht="12.75">
      <c r="A727" s="7"/>
    </row>
    <row r="728" ht="12.75">
      <c r="A728" s="7"/>
    </row>
    <row r="729" ht="12.75">
      <c r="A729" s="7"/>
    </row>
    <row r="730" ht="12.75">
      <c r="A730" s="7"/>
    </row>
    <row r="731" ht="12.75">
      <c r="A731" s="7"/>
    </row>
    <row r="732" ht="12.75">
      <c r="A732" s="7"/>
    </row>
    <row r="733" ht="12.75">
      <c r="A733" s="7"/>
    </row>
    <row r="734" ht="12.75">
      <c r="A734" s="7"/>
    </row>
    <row r="735" ht="12.75">
      <c r="A735" s="7"/>
    </row>
    <row r="736" ht="12.75">
      <c r="A736" s="7"/>
    </row>
    <row r="737" ht="12.75">
      <c r="A737" s="7"/>
    </row>
    <row r="738" ht="12.75">
      <c r="A738" s="7"/>
    </row>
    <row r="739" ht="12.75">
      <c r="A739" s="7"/>
    </row>
    <row r="740" ht="12.75">
      <c r="A740" s="7"/>
    </row>
    <row r="741" ht="12.75">
      <c r="A741" s="7"/>
    </row>
    <row r="742" ht="12.75">
      <c r="A742" s="7"/>
    </row>
    <row r="743" ht="12.75">
      <c r="A743" s="7"/>
    </row>
    <row r="744" ht="12.75">
      <c r="A744" s="7"/>
    </row>
    <row r="745" ht="12.75">
      <c r="A745" s="7"/>
    </row>
    <row r="746" ht="12.75">
      <c r="A746" s="7"/>
    </row>
    <row r="747" ht="12.75">
      <c r="A747" s="7"/>
    </row>
    <row r="748" ht="12.75">
      <c r="A748" s="7"/>
    </row>
    <row r="749" ht="12.75">
      <c r="A749" s="7"/>
    </row>
    <row r="750" ht="12.75">
      <c r="A750" s="7"/>
    </row>
    <row r="751" ht="12.75">
      <c r="A751" s="7"/>
    </row>
    <row r="752" ht="12.75">
      <c r="A752" s="7"/>
    </row>
    <row r="753" ht="12.75">
      <c r="A753" s="7"/>
    </row>
    <row r="754" ht="12.75">
      <c r="A754" s="7"/>
    </row>
    <row r="755" ht="12.75">
      <c r="A755" s="7"/>
    </row>
    <row r="756" ht="12.75">
      <c r="A756" s="7"/>
    </row>
    <row r="757" ht="12.75">
      <c r="A757" s="7"/>
    </row>
    <row r="758" ht="12.75">
      <c r="A758" s="7"/>
    </row>
    <row r="759" ht="12.75">
      <c r="A759" s="7"/>
    </row>
    <row r="760" ht="12.75">
      <c r="A760" s="7"/>
    </row>
    <row r="761" ht="12.75">
      <c r="A761" s="7"/>
    </row>
    <row r="762" ht="12.75">
      <c r="A762" s="7"/>
    </row>
    <row r="763" ht="12.75">
      <c r="A763" s="7"/>
    </row>
    <row r="764" ht="12.75">
      <c r="A764" s="7"/>
    </row>
    <row r="765" ht="12.75">
      <c r="A765" s="7"/>
    </row>
    <row r="766" ht="12.75">
      <c r="A766" s="7"/>
    </row>
    <row r="767" ht="12.75">
      <c r="A767" s="7"/>
    </row>
    <row r="768" ht="12.75">
      <c r="A768" s="7"/>
    </row>
    <row r="769" ht="12.75">
      <c r="A769" s="7"/>
    </row>
    <row r="770" ht="12.75">
      <c r="A770" s="7"/>
    </row>
    <row r="771" ht="12.75">
      <c r="A771" s="7"/>
    </row>
    <row r="772" ht="12.75">
      <c r="A772" s="7"/>
    </row>
    <row r="773" ht="12.75">
      <c r="A773" s="7"/>
    </row>
    <row r="774" ht="12.75">
      <c r="A774" s="7"/>
    </row>
    <row r="775" ht="12.75">
      <c r="A775" s="7"/>
    </row>
    <row r="776" ht="12.75">
      <c r="A776" s="7"/>
    </row>
    <row r="777" ht="12.75">
      <c r="A777" s="7"/>
    </row>
    <row r="778" ht="12.75">
      <c r="A778" s="7"/>
    </row>
    <row r="779" ht="12.75">
      <c r="A779" s="7"/>
    </row>
    <row r="780" ht="12.75">
      <c r="A780" s="7"/>
    </row>
    <row r="781" ht="12.75">
      <c r="A781" s="7"/>
    </row>
    <row r="782" ht="12.75">
      <c r="A782" s="7"/>
    </row>
    <row r="783" ht="12.75">
      <c r="A783" s="7"/>
    </row>
    <row r="784" ht="12.75">
      <c r="A784" s="7"/>
    </row>
    <row r="785" ht="12.75">
      <c r="A785" s="7"/>
    </row>
    <row r="786" ht="12.75">
      <c r="A786" s="7"/>
    </row>
    <row r="787" ht="12.75">
      <c r="A787" s="7"/>
    </row>
    <row r="788" ht="12.75">
      <c r="A788" s="7"/>
    </row>
    <row r="789" ht="12.75">
      <c r="A789" s="7"/>
    </row>
    <row r="790" ht="12.75">
      <c r="A790" s="7"/>
    </row>
    <row r="791" ht="12.75">
      <c r="A791" s="7"/>
    </row>
    <row r="792" ht="12.75">
      <c r="A792" s="7"/>
    </row>
    <row r="793" ht="12.75">
      <c r="A793" s="7"/>
    </row>
    <row r="794" ht="12.75">
      <c r="A794" s="7"/>
    </row>
    <row r="795" ht="12.75">
      <c r="A795" s="7"/>
    </row>
    <row r="796" ht="12.75">
      <c r="A796" s="7"/>
    </row>
    <row r="797" ht="12.75">
      <c r="A797" s="7"/>
    </row>
    <row r="798" ht="12.75">
      <c r="A798" s="7"/>
    </row>
    <row r="799" ht="12.75">
      <c r="A799" s="7"/>
    </row>
    <row r="800" ht="12.75">
      <c r="A800" s="7"/>
    </row>
    <row r="801" ht="12.75">
      <c r="A801" s="7"/>
    </row>
    <row r="802" ht="12.75">
      <c r="A802" s="7"/>
    </row>
    <row r="803" ht="12.75">
      <c r="A803" s="7"/>
    </row>
    <row r="804" ht="12.75">
      <c r="A804" s="7"/>
    </row>
    <row r="805" ht="12.75">
      <c r="A805" s="7"/>
    </row>
    <row r="806" ht="12.75">
      <c r="A806" s="7"/>
    </row>
    <row r="807" ht="12.75">
      <c r="A807" s="7"/>
    </row>
    <row r="808" ht="12.75">
      <c r="A808" s="7"/>
    </row>
    <row r="809" ht="12.75">
      <c r="A809" s="7"/>
    </row>
    <row r="810" ht="12.75">
      <c r="A810" s="7"/>
    </row>
    <row r="811" ht="12.75">
      <c r="A811" s="7"/>
    </row>
    <row r="812" ht="12.75">
      <c r="A812" s="7"/>
    </row>
    <row r="813" ht="12.75">
      <c r="A813" s="7"/>
    </row>
    <row r="814" ht="12.75">
      <c r="A814" s="7"/>
    </row>
    <row r="815" ht="12.75">
      <c r="A815" s="7"/>
    </row>
    <row r="816" ht="12.75">
      <c r="A816" s="7"/>
    </row>
    <row r="817" ht="12.75">
      <c r="A817" s="7"/>
    </row>
    <row r="818" ht="12.75">
      <c r="A818" s="7"/>
    </row>
    <row r="819" ht="12.75">
      <c r="A819" s="7"/>
    </row>
    <row r="820" ht="12.75">
      <c r="A820" s="7"/>
    </row>
    <row r="821" ht="12.75">
      <c r="A821" s="7"/>
    </row>
    <row r="822" ht="12.75">
      <c r="A822" s="7"/>
    </row>
    <row r="823" ht="12.75">
      <c r="A823" s="7"/>
    </row>
    <row r="824" ht="12.75">
      <c r="A824" s="7"/>
    </row>
    <row r="825" ht="12.75">
      <c r="A825" s="7"/>
    </row>
    <row r="826" ht="12.75">
      <c r="A826" s="7"/>
    </row>
    <row r="827" ht="12.75">
      <c r="A827" s="7"/>
    </row>
    <row r="828" ht="12.75">
      <c r="A828" s="7"/>
    </row>
    <row r="829" ht="12.75">
      <c r="A829" s="7"/>
    </row>
    <row r="830" ht="12.75">
      <c r="A830" s="7"/>
    </row>
    <row r="831" ht="12.75">
      <c r="A831" s="7"/>
    </row>
    <row r="832" ht="12.75">
      <c r="A832" s="7"/>
    </row>
    <row r="833" ht="12.75">
      <c r="A833" s="7"/>
    </row>
    <row r="834" ht="12.75">
      <c r="A834" s="7"/>
    </row>
    <row r="835" ht="12.75">
      <c r="A835" s="7"/>
    </row>
    <row r="836" ht="12.75">
      <c r="A836" s="7"/>
    </row>
    <row r="837" ht="12.75">
      <c r="A837" s="7"/>
    </row>
    <row r="838" ht="12.75">
      <c r="A838" s="7"/>
    </row>
    <row r="839" ht="12.75">
      <c r="A839" s="7"/>
    </row>
    <row r="840" ht="12.75">
      <c r="A840" s="7"/>
    </row>
    <row r="841" ht="12.75">
      <c r="A841" s="7"/>
    </row>
    <row r="842" ht="12.75">
      <c r="A842" s="7"/>
    </row>
    <row r="843" ht="12.75">
      <c r="A843" s="7"/>
    </row>
    <row r="844" ht="12.75">
      <c r="A844" s="7"/>
    </row>
    <row r="845" ht="12.75">
      <c r="A845" s="7"/>
    </row>
    <row r="846" ht="12.75">
      <c r="A846" s="7"/>
    </row>
    <row r="847" ht="12.75">
      <c r="A847" s="7"/>
    </row>
    <row r="848" ht="12.75">
      <c r="A848" s="7"/>
    </row>
    <row r="849" ht="12.75">
      <c r="A849" s="7"/>
    </row>
    <row r="850" ht="12.75">
      <c r="A850" s="7"/>
    </row>
    <row r="851" ht="12.75">
      <c r="A851" s="7"/>
    </row>
    <row r="852" ht="12.75">
      <c r="A852" s="7"/>
    </row>
    <row r="853" ht="12.75">
      <c r="A853" s="7"/>
    </row>
    <row r="854" ht="12.75">
      <c r="A854" s="7"/>
    </row>
    <row r="855" ht="12.75">
      <c r="A855" s="7"/>
    </row>
    <row r="856" ht="12.75">
      <c r="A856" s="7"/>
    </row>
    <row r="857" ht="12.75">
      <c r="A857" s="7"/>
    </row>
    <row r="858" ht="12.75">
      <c r="A858" s="7"/>
    </row>
    <row r="859" ht="12.75">
      <c r="A859" s="7"/>
    </row>
    <row r="860" ht="12.75">
      <c r="A860" s="7"/>
    </row>
    <row r="861" ht="12.75">
      <c r="A861" s="7"/>
    </row>
    <row r="862" ht="12.75">
      <c r="A862" s="7"/>
    </row>
    <row r="863" ht="12.75">
      <c r="A863" s="7"/>
    </row>
    <row r="864" ht="12.75">
      <c r="A864" s="7"/>
    </row>
    <row r="865" ht="12.75">
      <c r="A865" s="7"/>
    </row>
    <row r="866" ht="12.75">
      <c r="A866" s="7"/>
    </row>
    <row r="867" ht="12.75">
      <c r="A867" s="7"/>
    </row>
    <row r="868" ht="12.75">
      <c r="A868" s="7"/>
    </row>
    <row r="869" ht="12.75">
      <c r="A869" s="7"/>
    </row>
    <row r="870" ht="12.75">
      <c r="A870" s="7"/>
    </row>
    <row r="871" ht="12.75">
      <c r="A871" s="7"/>
    </row>
    <row r="872" ht="12.75">
      <c r="A872" s="7"/>
    </row>
    <row r="873" ht="12.75">
      <c r="A873" s="7"/>
    </row>
    <row r="874" ht="12.75">
      <c r="A874" s="7"/>
    </row>
    <row r="875" ht="12.75">
      <c r="A875" s="7"/>
    </row>
    <row r="876" ht="12.75">
      <c r="A876" s="7"/>
    </row>
    <row r="877" ht="12.75">
      <c r="A877" s="7"/>
    </row>
    <row r="878" ht="12.75">
      <c r="A878" s="7"/>
    </row>
    <row r="879" ht="12.75">
      <c r="A879" s="7"/>
    </row>
    <row r="880" ht="12.75">
      <c r="A880" s="7"/>
    </row>
    <row r="881" ht="12.75">
      <c r="A881" s="7"/>
    </row>
    <row r="882" ht="12.75">
      <c r="A882" s="7"/>
    </row>
    <row r="883" ht="12.75">
      <c r="A883" s="7"/>
    </row>
    <row r="884" ht="12.75">
      <c r="A884" s="7"/>
    </row>
    <row r="885" ht="12.75">
      <c r="A885" s="7"/>
    </row>
    <row r="886" ht="12.75">
      <c r="A886" s="7"/>
    </row>
    <row r="887" ht="12.75">
      <c r="A887" s="7"/>
    </row>
    <row r="888" ht="12.75">
      <c r="A888" s="7"/>
    </row>
    <row r="889" ht="12.75">
      <c r="A889" s="7"/>
    </row>
    <row r="890" ht="12.75">
      <c r="A890" s="7"/>
    </row>
    <row r="891" ht="12.75">
      <c r="A891" s="7"/>
    </row>
    <row r="892" ht="12.75">
      <c r="A892" s="7"/>
    </row>
    <row r="893" ht="12.75">
      <c r="A893" s="7"/>
    </row>
    <row r="894" ht="12.75">
      <c r="A894" s="7"/>
    </row>
    <row r="895" ht="12.75">
      <c r="A895" s="7"/>
    </row>
    <row r="896" ht="12.75">
      <c r="A896" s="7"/>
    </row>
    <row r="897" ht="12.75">
      <c r="A897" s="7"/>
    </row>
    <row r="898" ht="12.75">
      <c r="A898" s="7"/>
    </row>
    <row r="899" ht="12.75">
      <c r="A899" s="7"/>
    </row>
    <row r="900" ht="12.75">
      <c r="A900" s="7"/>
    </row>
    <row r="901" ht="12.75">
      <c r="A901" s="7"/>
    </row>
    <row r="902" ht="12.75">
      <c r="A902" s="7"/>
    </row>
    <row r="903" ht="12.75">
      <c r="A903" s="7"/>
    </row>
    <row r="904" ht="12.75">
      <c r="A904" s="7"/>
    </row>
    <row r="905" ht="12.75">
      <c r="A905" s="7"/>
    </row>
    <row r="906" ht="12.75">
      <c r="A906" s="7"/>
    </row>
    <row r="907" ht="12.75">
      <c r="A907" s="7"/>
    </row>
    <row r="908" ht="12.75">
      <c r="A908" s="7"/>
    </row>
    <row r="909" ht="12.75">
      <c r="A909" s="7"/>
    </row>
    <row r="910" ht="12.75">
      <c r="A910" s="7"/>
    </row>
    <row r="911" ht="12.75">
      <c r="A911" s="7"/>
    </row>
    <row r="912" ht="12.75">
      <c r="A912" s="7"/>
    </row>
    <row r="913" ht="12.75">
      <c r="A913" s="7"/>
    </row>
    <row r="914" ht="12.75">
      <c r="A914" s="7"/>
    </row>
    <row r="915" ht="12.75">
      <c r="A915" s="7"/>
    </row>
    <row r="916" ht="12.75">
      <c r="A916" s="7"/>
    </row>
    <row r="917" ht="12.75">
      <c r="A917" s="7"/>
    </row>
    <row r="918" ht="12.75">
      <c r="A918" s="7"/>
    </row>
    <row r="919" ht="12.75">
      <c r="A919" s="7"/>
    </row>
    <row r="920" ht="12.75">
      <c r="A920" s="7"/>
    </row>
    <row r="921" ht="12.75">
      <c r="A921" s="7"/>
    </row>
    <row r="922" ht="12.75">
      <c r="A922" s="7"/>
    </row>
    <row r="923" ht="12.75">
      <c r="A923" s="7"/>
    </row>
    <row r="924" ht="12.75">
      <c r="A924" s="7"/>
    </row>
    <row r="925" ht="12.75">
      <c r="A925" s="7"/>
    </row>
    <row r="926" ht="12.75">
      <c r="A926" s="7"/>
    </row>
    <row r="927" ht="12.75">
      <c r="A927" s="7"/>
    </row>
    <row r="928" ht="12.75">
      <c r="A928" s="7"/>
    </row>
    <row r="929" ht="12.75">
      <c r="A929" s="7"/>
    </row>
    <row r="930" ht="12.75">
      <c r="A930" s="7"/>
    </row>
    <row r="931" ht="12.75">
      <c r="A931" s="7"/>
    </row>
    <row r="932" ht="12.75">
      <c r="A932" s="7"/>
    </row>
    <row r="933" ht="12.75">
      <c r="A933" s="7"/>
    </row>
    <row r="934" ht="12.75">
      <c r="A934" s="7"/>
    </row>
    <row r="935" ht="12.75">
      <c r="A935" s="7"/>
    </row>
    <row r="936" ht="12.75">
      <c r="A936" s="7"/>
    </row>
    <row r="937" ht="12.75">
      <c r="A937" s="7"/>
    </row>
    <row r="938" ht="12.75">
      <c r="A938" s="7"/>
    </row>
    <row r="939" ht="12.75">
      <c r="A939" s="7"/>
    </row>
    <row r="940" ht="12.75">
      <c r="A940" s="7"/>
    </row>
    <row r="941" ht="12.75">
      <c r="A941" s="7"/>
    </row>
    <row r="942" ht="12.75">
      <c r="A942" s="7"/>
    </row>
    <row r="943" ht="12.75">
      <c r="A943" s="7"/>
    </row>
    <row r="944" ht="12.75">
      <c r="A944" s="7"/>
    </row>
    <row r="945" ht="12.75">
      <c r="A945" s="7"/>
    </row>
    <row r="946" ht="12.75">
      <c r="A946" s="7"/>
    </row>
    <row r="947" ht="12.75">
      <c r="A947" s="7"/>
    </row>
    <row r="948" ht="12.75">
      <c r="A948" s="7"/>
    </row>
    <row r="949" ht="12.75">
      <c r="A949" s="7"/>
    </row>
    <row r="950" ht="12.75">
      <c r="A950" s="7"/>
    </row>
    <row r="951" ht="12.75">
      <c r="A951" s="7"/>
    </row>
    <row r="952" ht="12.75">
      <c r="A952" s="7"/>
    </row>
    <row r="953" ht="12.75">
      <c r="A953" s="7"/>
    </row>
    <row r="954" ht="12.75">
      <c r="A954" s="7"/>
    </row>
    <row r="955" ht="12.75">
      <c r="A955" s="7"/>
    </row>
    <row r="956" ht="12.75">
      <c r="A956" s="7"/>
    </row>
    <row r="957" ht="12.75">
      <c r="A957" s="7"/>
    </row>
    <row r="958" ht="12.75">
      <c r="A958" s="7"/>
    </row>
    <row r="959" ht="12.75">
      <c r="A959" s="7"/>
    </row>
    <row r="960" ht="12.75">
      <c r="A960" s="7"/>
    </row>
    <row r="961" ht="12.75">
      <c r="A961" s="7"/>
    </row>
    <row r="962" ht="12.75">
      <c r="A962" s="7"/>
    </row>
    <row r="963" ht="12.75">
      <c r="A963" s="7"/>
    </row>
    <row r="964" ht="12.75">
      <c r="A964" s="7"/>
    </row>
    <row r="965" ht="12.75">
      <c r="A965" s="7"/>
    </row>
    <row r="966" ht="12.75">
      <c r="A966" s="7"/>
    </row>
    <row r="967" ht="12.75">
      <c r="A967" s="7"/>
    </row>
    <row r="968" ht="12.75">
      <c r="A968" s="7"/>
    </row>
    <row r="969" ht="12.75">
      <c r="A969" s="7"/>
    </row>
    <row r="970" ht="12.75">
      <c r="A970" s="7"/>
    </row>
    <row r="971" ht="12.75">
      <c r="A971" s="7"/>
    </row>
    <row r="972" ht="12.75">
      <c r="A972" s="7"/>
    </row>
    <row r="973" ht="12.75">
      <c r="A973" s="7"/>
    </row>
    <row r="974" ht="12.75">
      <c r="A974" s="7"/>
    </row>
    <row r="975" ht="12.75">
      <c r="A975" s="7"/>
    </row>
    <row r="976" ht="12.75">
      <c r="A976" s="7"/>
    </row>
    <row r="977" ht="12.75">
      <c r="A977" s="7"/>
    </row>
    <row r="978" ht="12.75">
      <c r="A978" s="7"/>
    </row>
    <row r="979" ht="12.75">
      <c r="A979" s="7"/>
    </row>
    <row r="980" ht="12.75">
      <c r="A980" s="7"/>
    </row>
    <row r="981" ht="12.75">
      <c r="A981" s="7"/>
    </row>
    <row r="982" ht="12.75">
      <c r="A982" s="7"/>
    </row>
    <row r="983" ht="12.75">
      <c r="A983" s="7"/>
    </row>
    <row r="984" ht="12.75">
      <c r="A984" s="7"/>
    </row>
    <row r="985" ht="12.75">
      <c r="A985" s="7"/>
    </row>
    <row r="986" ht="12.75">
      <c r="A986" s="7"/>
    </row>
    <row r="987" ht="12.75">
      <c r="A987" s="7"/>
    </row>
    <row r="988" ht="12.75">
      <c r="A988" s="7"/>
    </row>
    <row r="989" ht="12.75">
      <c r="A989" s="7"/>
    </row>
    <row r="990" ht="12.75">
      <c r="A990" s="7"/>
    </row>
    <row r="991" ht="12.75">
      <c r="A991" s="7"/>
    </row>
    <row r="992" ht="12.75">
      <c r="A992" s="7"/>
    </row>
    <row r="993" ht="12.75">
      <c r="A993" s="7"/>
    </row>
    <row r="994" ht="12.75">
      <c r="A994" s="7"/>
    </row>
    <row r="995" ht="12.75">
      <c r="A995" s="7"/>
    </row>
    <row r="996" ht="12.75">
      <c r="A996" s="7"/>
    </row>
    <row r="997" ht="12.75">
      <c r="A997" s="7"/>
    </row>
    <row r="998" ht="12.75">
      <c r="A998" s="7"/>
    </row>
    <row r="999" ht="12.75">
      <c r="A999" s="7"/>
    </row>
    <row r="1000" ht="12.75">
      <c r="A1000" s="7"/>
    </row>
    <row r="1001" ht="12.75">
      <c r="A1001" s="7"/>
    </row>
    <row r="1002" ht="12.75">
      <c r="A1002" s="7"/>
    </row>
    <row r="1003" ht="12.75">
      <c r="A1003" s="7"/>
    </row>
    <row r="1004" ht="12.75">
      <c r="A1004" s="7"/>
    </row>
    <row r="1005" ht="12.75">
      <c r="A1005" s="7"/>
    </row>
    <row r="1006" ht="12.75">
      <c r="A1006" s="7"/>
    </row>
    <row r="1007" ht="12.75">
      <c r="A1007" s="7"/>
    </row>
    <row r="1008" ht="12.75">
      <c r="A1008" s="7"/>
    </row>
    <row r="1009" ht="12.75">
      <c r="A1009" s="7"/>
    </row>
    <row r="1010" ht="12.75">
      <c r="A1010" s="7"/>
    </row>
    <row r="1011" ht="12.75">
      <c r="A1011" s="7"/>
    </row>
    <row r="1012" ht="12.75">
      <c r="A1012" s="7"/>
    </row>
    <row r="1013" ht="12.75">
      <c r="A1013" s="7"/>
    </row>
    <row r="1014" ht="12.75">
      <c r="A1014" s="7"/>
    </row>
    <row r="1015" ht="12.75">
      <c r="A1015" s="7"/>
    </row>
    <row r="1016" ht="12.75">
      <c r="A1016" s="7"/>
    </row>
    <row r="1017" ht="12.75">
      <c r="A1017" s="7"/>
    </row>
    <row r="1018" ht="12.75">
      <c r="A1018" s="7"/>
    </row>
    <row r="1019" ht="12.75">
      <c r="A1019" s="7"/>
    </row>
    <row r="1020" ht="12.75">
      <c r="A1020" s="7"/>
    </row>
    <row r="1021" ht="12.75">
      <c r="A1021" s="7"/>
    </row>
    <row r="1022" ht="12.75">
      <c r="A1022" s="7"/>
    </row>
    <row r="1023" ht="12.75">
      <c r="A1023" s="7"/>
    </row>
    <row r="1024" ht="12.75">
      <c r="A1024" s="7"/>
    </row>
    <row r="1025" ht="12.75">
      <c r="A1025" s="7"/>
    </row>
    <row r="1026" ht="12.75">
      <c r="A1026" s="7"/>
    </row>
    <row r="1027" ht="12.75">
      <c r="A1027" s="7"/>
    </row>
    <row r="1028" ht="12.75">
      <c r="A1028" s="7"/>
    </row>
    <row r="1029" ht="12.75">
      <c r="A1029" s="7"/>
    </row>
    <row r="1030" ht="12.75">
      <c r="A1030" s="7"/>
    </row>
    <row r="1031" ht="12.75">
      <c r="A1031" s="7"/>
    </row>
    <row r="1032" ht="12.75">
      <c r="A1032" s="7"/>
    </row>
    <row r="1033" ht="12.75">
      <c r="A1033" s="7"/>
    </row>
    <row r="1034" ht="12.75">
      <c r="A1034" s="7"/>
    </row>
    <row r="1035" ht="12.75">
      <c r="A1035" s="7"/>
    </row>
    <row r="1036" ht="12.75">
      <c r="A1036" s="7"/>
    </row>
    <row r="1037" ht="12.75">
      <c r="A1037" s="7"/>
    </row>
    <row r="1038" ht="12.75">
      <c r="A1038" s="7"/>
    </row>
    <row r="1039" ht="12.75">
      <c r="A1039" s="7"/>
    </row>
    <row r="1040" ht="12.75">
      <c r="A1040" s="7"/>
    </row>
    <row r="1041" ht="12.75">
      <c r="A1041" s="7"/>
    </row>
    <row r="1042" ht="12.75">
      <c r="A1042" s="7"/>
    </row>
    <row r="1043" ht="12.75">
      <c r="A1043" s="7"/>
    </row>
    <row r="1044" ht="12.75">
      <c r="A1044" s="7"/>
    </row>
    <row r="1045" ht="12.75">
      <c r="A1045" s="7"/>
    </row>
    <row r="1046" ht="12.75">
      <c r="A1046" s="7"/>
    </row>
    <row r="1047" ht="12.75">
      <c r="A1047" s="7"/>
    </row>
    <row r="1048" ht="12.75">
      <c r="A1048" s="7"/>
    </row>
    <row r="1049" ht="12.75">
      <c r="A1049" s="7"/>
    </row>
    <row r="1050" ht="12.75">
      <c r="A1050" s="7"/>
    </row>
    <row r="1051" ht="12.75">
      <c r="A1051" s="7"/>
    </row>
    <row r="1052" ht="12.75">
      <c r="A1052" s="7"/>
    </row>
    <row r="1053" ht="12.75">
      <c r="A1053" s="7"/>
    </row>
    <row r="1054" ht="12.75">
      <c r="A1054" s="7"/>
    </row>
    <row r="1055" ht="12.75">
      <c r="A1055" s="7"/>
    </row>
    <row r="1056" ht="12.75">
      <c r="A1056" s="7"/>
    </row>
    <row r="1057" ht="12.75">
      <c r="A1057" s="7"/>
    </row>
    <row r="1058" ht="12.75">
      <c r="A1058" s="7"/>
    </row>
    <row r="1059" ht="12.75">
      <c r="A1059" s="7"/>
    </row>
    <row r="1060" ht="12.75">
      <c r="A1060" s="7"/>
    </row>
    <row r="1061" ht="12.75">
      <c r="A1061" s="7"/>
    </row>
    <row r="1062" ht="12.75">
      <c r="A1062" s="7"/>
    </row>
    <row r="1063" ht="12.75">
      <c r="A1063" s="7"/>
    </row>
    <row r="1064" ht="12.75">
      <c r="A1064" s="7"/>
    </row>
    <row r="1065" ht="12.75">
      <c r="A1065" s="7"/>
    </row>
    <row r="1066" ht="12.75">
      <c r="A1066" s="7"/>
    </row>
    <row r="1067" ht="12.75">
      <c r="A1067" s="7"/>
    </row>
    <row r="1068" ht="12.75">
      <c r="A1068" s="7"/>
    </row>
    <row r="1069" ht="12.75">
      <c r="A1069" s="7"/>
    </row>
    <row r="1070" ht="12.75">
      <c r="A1070" s="7"/>
    </row>
    <row r="1071" ht="12.75">
      <c r="A1071" s="7"/>
    </row>
    <row r="1072" ht="12.75">
      <c r="A1072" s="7"/>
    </row>
    <row r="1073" ht="12.75">
      <c r="A1073" s="7"/>
    </row>
    <row r="1074" ht="12.75">
      <c r="A1074" s="7"/>
    </row>
    <row r="1075" ht="12.75">
      <c r="A1075" s="7"/>
    </row>
    <row r="1076" ht="12.75">
      <c r="A1076" s="7"/>
    </row>
    <row r="1077" ht="12.75">
      <c r="A1077" s="7"/>
    </row>
    <row r="1078" ht="12.75">
      <c r="A1078" s="7"/>
    </row>
    <row r="1079" ht="12.75">
      <c r="A1079" s="7"/>
    </row>
    <row r="1080" ht="12.75">
      <c r="A1080" s="7"/>
    </row>
    <row r="1081" ht="12.75">
      <c r="A1081" s="7"/>
    </row>
    <row r="1082" ht="12.75">
      <c r="A1082" s="7"/>
    </row>
    <row r="1083" ht="12.75">
      <c r="A1083" s="7"/>
    </row>
    <row r="1084" ht="12.75">
      <c r="A1084" s="7"/>
    </row>
    <row r="1085" ht="12.75">
      <c r="A1085" s="7"/>
    </row>
    <row r="1086" ht="12.75">
      <c r="A1086" s="7"/>
    </row>
    <row r="1087" ht="12.75">
      <c r="A1087" s="7"/>
    </row>
    <row r="1088" ht="12.75">
      <c r="A1088" s="7"/>
    </row>
    <row r="1089" ht="12.75">
      <c r="A1089" s="7"/>
    </row>
    <row r="1090" ht="12.75">
      <c r="A1090" s="7"/>
    </row>
    <row r="1091" ht="12.75">
      <c r="A1091" s="7"/>
    </row>
    <row r="1092" ht="12.75">
      <c r="A1092" s="7"/>
    </row>
    <row r="1093" ht="12.75">
      <c r="A1093" s="7"/>
    </row>
    <row r="1094" ht="12.75">
      <c r="A1094" s="7"/>
    </row>
    <row r="1095" ht="12.75">
      <c r="A1095" s="7"/>
    </row>
    <row r="1096" ht="12.75">
      <c r="A1096" s="7"/>
    </row>
    <row r="1097" ht="12.75">
      <c r="A1097" s="7"/>
    </row>
    <row r="1098" ht="12.75">
      <c r="A1098" s="7"/>
    </row>
    <row r="1099" ht="12.75">
      <c r="A1099" s="7"/>
    </row>
    <row r="1100" ht="12.75">
      <c r="A1100" s="7"/>
    </row>
    <row r="1101" ht="12.75">
      <c r="A1101" s="7"/>
    </row>
    <row r="1102" ht="12.75">
      <c r="A1102" s="7"/>
    </row>
    <row r="1103" ht="12.75">
      <c r="A1103" s="7"/>
    </row>
    <row r="1104" ht="12.75">
      <c r="A1104" s="7"/>
    </row>
    <row r="1105" ht="12.75">
      <c r="A1105" s="7"/>
    </row>
    <row r="1106" ht="12.75">
      <c r="A1106" s="7"/>
    </row>
    <row r="1107" ht="12.75">
      <c r="A1107" s="7"/>
    </row>
    <row r="1108" ht="12.75">
      <c r="A1108" s="7"/>
    </row>
    <row r="1109" ht="12.75">
      <c r="A1109" s="7"/>
    </row>
    <row r="1110" ht="12.75">
      <c r="A1110" s="7"/>
    </row>
    <row r="1111" ht="12.75">
      <c r="A1111" s="7"/>
    </row>
    <row r="1112" ht="12.75">
      <c r="A1112" s="7"/>
    </row>
    <row r="1113" ht="12.75">
      <c r="A1113" s="7"/>
    </row>
    <row r="1114" ht="12.75">
      <c r="A1114" s="7"/>
    </row>
    <row r="1115" ht="12.75">
      <c r="A1115" s="7"/>
    </row>
    <row r="1116" ht="12.75">
      <c r="A1116" s="7"/>
    </row>
    <row r="1117" ht="12.75">
      <c r="A1117" s="7"/>
    </row>
    <row r="1118" ht="12.75">
      <c r="A1118" s="7"/>
    </row>
    <row r="1119" ht="12.75">
      <c r="A1119" s="7"/>
    </row>
    <row r="1120" ht="12.75">
      <c r="A1120" s="7"/>
    </row>
    <row r="1121" ht="12.75">
      <c r="A1121" s="7"/>
    </row>
    <row r="1122" ht="12.75">
      <c r="A1122" s="7"/>
    </row>
    <row r="1123" ht="12.75">
      <c r="A1123" s="7"/>
    </row>
    <row r="1124" ht="12.75">
      <c r="A1124" s="7"/>
    </row>
    <row r="1125" ht="12.75">
      <c r="A1125" s="7"/>
    </row>
    <row r="1126" ht="12.75">
      <c r="A1126" s="7"/>
    </row>
    <row r="1127" ht="12.75">
      <c r="A1127" s="7"/>
    </row>
    <row r="1128" ht="12.75">
      <c r="A1128" s="7"/>
    </row>
    <row r="1129" ht="12.75">
      <c r="A1129" s="7"/>
    </row>
    <row r="1130" ht="12.75">
      <c r="A1130" s="7"/>
    </row>
    <row r="1131" ht="12.75">
      <c r="A1131" s="7"/>
    </row>
    <row r="1132" ht="12.75">
      <c r="A1132" s="7"/>
    </row>
    <row r="1133" ht="12.75">
      <c r="A1133" s="7"/>
    </row>
    <row r="1134" ht="12.75">
      <c r="A1134" s="7"/>
    </row>
    <row r="1135" ht="12.75">
      <c r="A1135" s="7"/>
    </row>
    <row r="1136" ht="12.75">
      <c r="A1136" s="7"/>
    </row>
    <row r="1137" ht="12.75">
      <c r="A1137" s="7"/>
    </row>
    <row r="1138" ht="12.75">
      <c r="A1138" s="7"/>
    </row>
    <row r="1139" ht="12.75">
      <c r="A1139" s="7"/>
    </row>
    <row r="1140" ht="12.75">
      <c r="A1140" s="7"/>
    </row>
    <row r="1141" ht="12.75">
      <c r="A1141" s="7"/>
    </row>
    <row r="1142" ht="12.75">
      <c r="A1142" s="7"/>
    </row>
    <row r="1143" ht="12.75">
      <c r="A1143" s="7"/>
    </row>
    <row r="1144" ht="12.75">
      <c r="A1144" s="7"/>
    </row>
    <row r="1145" ht="12.75">
      <c r="A1145" s="7"/>
    </row>
    <row r="1146" ht="12.75">
      <c r="A1146" s="7"/>
    </row>
    <row r="1147" ht="12.75">
      <c r="A1147" s="7"/>
    </row>
    <row r="1148" ht="12.75">
      <c r="A1148" s="7"/>
    </row>
    <row r="1149" ht="12.75">
      <c r="A1149" s="7"/>
    </row>
    <row r="1150" ht="12.75">
      <c r="A1150" s="7"/>
    </row>
    <row r="1151" ht="12.75">
      <c r="A1151" s="7"/>
    </row>
    <row r="1152" ht="12.75">
      <c r="A1152" s="7"/>
    </row>
    <row r="1153" ht="12.75">
      <c r="A1153" s="7"/>
    </row>
    <row r="1154" ht="12.75">
      <c r="A1154" s="7"/>
    </row>
    <row r="1155" ht="12.75">
      <c r="A1155" s="7"/>
    </row>
    <row r="1156" ht="12.75">
      <c r="A1156" s="7"/>
    </row>
    <row r="1157" ht="12.75">
      <c r="A1157" s="7"/>
    </row>
    <row r="1158" ht="12.75">
      <c r="A1158" s="7"/>
    </row>
    <row r="1159" ht="12.75">
      <c r="A1159" s="7"/>
    </row>
    <row r="1160" ht="12.75">
      <c r="A1160" s="7"/>
    </row>
    <row r="1161" ht="12.75">
      <c r="A1161" s="7"/>
    </row>
    <row r="1162" ht="12.75">
      <c r="A1162" s="7"/>
    </row>
    <row r="1163" ht="12.75">
      <c r="A1163" s="7"/>
    </row>
    <row r="1164" ht="12.75">
      <c r="A1164" s="7"/>
    </row>
    <row r="1165" ht="12.75">
      <c r="A1165" s="7"/>
    </row>
    <row r="1166" ht="12.75">
      <c r="A1166" s="7"/>
    </row>
    <row r="1167" ht="12.75">
      <c r="A1167" s="7"/>
    </row>
    <row r="1168" ht="12.75">
      <c r="A1168" s="7"/>
    </row>
    <row r="1169" ht="12.75">
      <c r="A1169" s="7"/>
    </row>
    <row r="1170" ht="12.75">
      <c r="A1170" s="7"/>
    </row>
    <row r="1171" ht="12.75">
      <c r="A1171" s="7"/>
    </row>
    <row r="1172" ht="12.75">
      <c r="A1172" s="7"/>
    </row>
    <row r="1173" ht="12.75">
      <c r="A1173" s="7"/>
    </row>
    <row r="1174" ht="12.75">
      <c r="A1174" s="7"/>
    </row>
    <row r="1175" ht="12.75">
      <c r="A1175" s="7"/>
    </row>
    <row r="1176" ht="12.75">
      <c r="A1176" s="7"/>
    </row>
    <row r="1177" ht="12.75">
      <c r="A1177" s="7"/>
    </row>
    <row r="1178" ht="12.75">
      <c r="A1178" s="7"/>
    </row>
    <row r="1179" ht="12.75">
      <c r="A1179" s="7"/>
    </row>
    <row r="1180" ht="12.75">
      <c r="A1180" s="7"/>
    </row>
    <row r="1181" ht="12.75">
      <c r="A1181" s="7"/>
    </row>
    <row r="1182" ht="12.75">
      <c r="A1182" s="7"/>
    </row>
    <row r="1183" ht="12.75">
      <c r="A1183" s="7"/>
    </row>
  </sheetData>
  <mergeCells count="8">
    <mergeCell ref="G3:G4"/>
    <mergeCell ref="A3:A4"/>
    <mergeCell ref="B3:F3"/>
    <mergeCell ref="H3:H4"/>
    <mergeCell ref="L3:L4"/>
    <mergeCell ref="J3:J4"/>
    <mergeCell ref="K3:K4"/>
    <mergeCell ref="I3:I4"/>
  </mergeCells>
  <printOptions/>
  <pageMargins left="0.7874015748031497" right="0.7874015748031497" top="0.984251968503937" bottom="0.984251968503937" header="0.5118110236220472" footer="0.5118110236220472"/>
  <pageSetup firstPageNumber="7" useFirstPageNumber="1" fitToHeight="4" horizontalDpi="600" verticalDpi="600" orientation="portrait" paperSize="9" scale="80" r:id="rId1"/>
  <headerFooter alignWithMargins="0">
    <oddHeader>&amp;RSouhrnný finanční vztah pro okres Třebíč</oddHeader>
    <oddFooter>&amp;CStránka &amp;P z 12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688"/>
  <sheetViews>
    <sheetView zoomScale="80" zoomScaleNormal="80" workbookViewId="0" topLeftCell="A1">
      <pane xSplit="1" ySplit="4" topLeftCell="G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N187" sqref="N187"/>
    </sheetView>
  </sheetViews>
  <sheetFormatPr defaultColWidth="9.00390625" defaultRowHeight="12.75"/>
  <cols>
    <col min="1" max="1" width="26.625" style="2" customWidth="1"/>
    <col min="2" max="6" width="13.75390625" style="0" hidden="1" customWidth="1"/>
    <col min="7" max="7" width="13.75390625" style="10" customWidth="1"/>
    <col min="8" max="10" width="13.75390625" style="0" customWidth="1"/>
    <col min="11" max="11" width="13.75390625" style="7" customWidth="1"/>
    <col min="12" max="12" width="13.75390625" style="0" customWidth="1"/>
  </cols>
  <sheetData>
    <row r="1" spans="1:11" ht="15">
      <c r="A1" s="4"/>
      <c r="C1" s="14"/>
      <c r="D1" s="14"/>
      <c r="K1"/>
    </row>
    <row r="2" spans="1:11" ht="13.5" thickBot="1">
      <c r="A2" s="4" t="s">
        <v>398</v>
      </c>
      <c r="K2"/>
    </row>
    <row r="3" spans="1:12" ht="12.75" customHeight="1">
      <c r="A3" s="68" t="s">
        <v>674</v>
      </c>
      <c r="B3" s="65" t="s">
        <v>679</v>
      </c>
      <c r="C3" s="66"/>
      <c r="D3" s="66"/>
      <c r="E3" s="66"/>
      <c r="F3" s="67"/>
      <c r="G3" s="61" t="s">
        <v>685</v>
      </c>
      <c r="H3" s="61" t="s">
        <v>686</v>
      </c>
      <c r="I3" s="61" t="s">
        <v>687</v>
      </c>
      <c r="J3" s="61" t="s">
        <v>688</v>
      </c>
      <c r="K3" s="61" t="s">
        <v>689</v>
      </c>
      <c r="L3" s="61" t="s">
        <v>690</v>
      </c>
    </row>
    <row r="4" spans="1:12" ht="34.5" thickBot="1">
      <c r="A4" s="69"/>
      <c r="B4" s="31" t="s">
        <v>680</v>
      </c>
      <c r="C4" s="31" t="s">
        <v>681</v>
      </c>
      <c r="D4" s="31" t="s">
        <v>682</v>
      </c>
      <c r="E4" s="31" t="s">
        <v>683</v>
      </c>
      <c r="F4" s="31" t="s">
        <v>684</v>
      </c>
      <c r="G4" s="62"/>
      <c r="H4" s="62"/>
      <c r="I4" s="62"/>
      <c r="J4" s="62"/>
      <c r="K4" s="62"/>
      <c r="L4" s="62"/>
    </row>
    <row r="5" spans="1:12" ht="12.75">
      <c r="A5" s="24" t="s">
        <v>244</v>
      </c>
      <c r="B5" s="37">
        <v>1772</v>
      </c>
      <c r="C5" s="37"/>
      <c r="D5" s="37"/>
      <c r="E5" s="37"/>
      <c r="F5" s="37"/>
      <c r="G5" s="59">
        <f aca="true" t="shared" si="0" ref="G5:G36">SUM(B5,C5,D5,E5,F5)</f>
        <v>1772</v>
      </c>
      <c r="H5" s="43"/>
      <c r="I5" s="43"/>
      <c r="J5" s="43"/>
      <c r="K5" s="57"/>
      <c r="L5" s="24">
        <f>SUM(G5:K5)</f>
        <v>1772</v>
      </c>
    </row>
    <row r="6" spans="1:12" ht="12.75">
      <c r="A6" s="26" t="s">
        <v>245</v>
      </c>
      <c r="B6" s="39">
        <v>4482</v>
      </c>
      <c r="C6" s="39"/>
      <c r="D6" s="39"/>
      <c r="E6" s="39"/>
      <c r="F6" s="38"/>
      <c r="G6" s="59">
        <f t="shared" si="0"/>
        <v>4482</v>
      </c>
      <c r="H6" s="44"/>
      <c r="I6" s="44"/>
      <c r="J6" s="44"/>
      <c r="K6" s="56"/>
      <c r="L6" s="24">
        <f aca="true" t="shared" si="1" ref="L6:L69">SUM(G6:K6)</f>
        <v>4482</v>
      </c>
    </row>
    <row r="7" spans="1:12" ht="12.75">
      <c r="A7" s="26" t="s">
        <v>246</v>
      </c>
      <c r="B7" s="39">
        <v>5052</v>
      </c>
      <c r="C7" s="39"/>
      <c r="D7" s="39"/>
      <c r="E7" s="39"/>
      <c r="F7" s="38"/>
      <c r="G7" s="59">
        <f t="shared" si="0"/>
        <v>5052</v>
      </c>
      <c r="H7" s="44"/>
      <c r="I7" s="44"/>
      <c r="J7" s="44"/>
      <c r="K7" s="56"/>
      <c r="L7" s="24">
        <f t="shared" si="1"/>
        <v>5052</v>
      </c>
    </row>
    <row r="8" spans="1:12" ht="12.75">
      <c r="A8" s="26" t="s">
        <v>247</v>
      </c>
      <c r="B8" s="39">
        <v>14379</v>
      </c>
      <c r="C8" s="39">
        <v>95693</v>
      </c>
      <c r="D8" s="39"/>
      <c r="E8" s="39"/>
      <c r="F8" s="38"/>
      <c r="G8" s="59">
        <f t="shared" si="0"/>
        <v>110072</v>
      </c>
      <c r="H8" s="44"/>
      <c r="I8" s="44"/>
      <c r="J8" s="44">
        <v>358280</v>
      </c>
      <c r="K8" s="56"/>
      <c r="L8" s="24">
        <f t="shared" si="1"/>
        <v>468352</v>
      </c>
    </row>
    <row r="9" spans="1:12" ht="12.75">
      <c r="A9" s="26" t="s">
        <v>248</v>
      </c>
      <c r="B9" s="39">
        <v>3474</v>
      </c>
      <c r="C9" s="39"/>
      <c r="D9" s="39"/>
      <c r="E9" s="39"/>
      <c r="F9" s="38"/>
      <c r="G9" s="59">
        <f t="shared" si="0"/>
        <v>3474</v>
      </c>
      <c r="H9" s="44"/>
      <c r="I9" s="44"/>
      <c r="J9" s="44"/>
      <c r="K9" s="56"/>
      <c r="L9" s="24">
        <f t="shared" si="1"/>
        <v>3474</v>
      </c>
    </row>
    <row r="10" spans="1:12" ht="12.75">
      <c r="A10" s="26" t="s">
        <v>249</v>
      </c>
      <c r="B10" s="39">
        <v>4391</v>
      </c>
      <c r="C10" s="39"/>
      <c r="D10" s="39"/>
      <c r="E10" s="39"/>
      <c r="F10" s="38"/>
      <c r="G10" s="59">
        <f t="shared" si="0"/>
        <v>4391</v>
      </c>
      <c r="H10" s="44"/>
      <c r="I10" s="44"/>
      <c r="J10" s="44">
        <v>42621</v>
      </c>
      <c r="K10" s="56"/>
      <c r="L10" s="24">
        <f t="shared" si="1"/>
        <v>47012</v>
      </c>
    </row>
    <row r="11" spans="1:12" ht="12.75">
      <c r="A11" s="26" t="s">
        <v>250</v>
      </c>
      <c r="B11" s="39">
        <v>16131</v>
      </c>
      <c r="C11" s="39">
        <v>56519</v>
      </c>
      <c r="D11" s="39"/>
      <c r="E11" s="39"/>
      <c r="F11" s="38"/>
      <c r="G11" s="59">
        <f t="shared" si="0"/>
        <v>72650</v>
      </c>
      <c r="H11" s="44"/>
      <c r="I11" s="44"/>
      <c r="J11" s="44">
        <v>271707</v>
      </c>
      <c r="K11" s="56">
        <v>6000</v>
      </c>
      <c r="L11" s="24">
        <f t="shared" si="1"/>
        <v>350357</v>
      </c>
    </row>
    <row r="12" spans="1:12" ht="12.75">
      <c r="A12" s="26" t="s">
        <v>251</v>
      </c>
      <c r="B12" s="39">
        <v>3520</v>
      </c>
      <c r="C12" s="39"/>
      <c r="D12" s="39"/>
      <c r="E12" s="39"/>
      <c r="F12" s="38"/>
      <c r="G12" s="59">
        <f t="shared" si="0"/>
        <v>3520</v>
      </c>
      <c r="H12" s="44"/>
      <c r="I12" s="44"/>
      <c r="J12" s="44"/>
      <c r="K12" s="56"/>
      <c r="L12" s="24">
        <f t="shared" si="1"/>
        <v>3520</v>
      </c>
    </row>
    <row r="13" spans="1:12" ht="12.75">
      <c r="A13" s="26" t="s">
        <v>252</v>
      </c>
      <c r="B13" s="39">
        <v>2767</v>
      </c>
      <c r="C13" s="39"/>
      <c r="D13" s="39"/>
      <c r="E13" s="39"/>
      <c r="F13" s="38"/>
      <c r="G13" s="59">
        <f t="shared" si="0"/>
        <v>2767</v>
      </c>
      <c r="H13" s="44"/>
      <c r="I13" s="44"/>
      <c r="J13" s="44"/>
      <c r="K13" s="56"/>
      <c r="L13" s="24">
        <f t="shared" si="1"/>
        <v>2767</v>
      </c>
    </row>
    <row r="14" spans="1:12" ht="12.75">
      <c r="A14" s="26" t="s">
        <v>253</v>
      </c>
      <c r="B14" s="39">
        <v>11747</v>
      </c>
      <c r="C14" s="39"/>
      <c r="D14" s="39"/>
      <c r="E14" s="39"/>
      <c r="F14" s="38"/>
      <c r="G14" s="59">
        <f t="shared" si="0"/>
        <v>11747</v>
      </c>
      <c r="H14" s="44"/>
      <c r="I14" s="44"/>
      <c r="J14" s="44">
        <v>302340</v>
      </c>
      <c r="K14" s="56"/>
      <c r="L14" s="24">
        <f t="shared" si="1"/>
        <v>314087</v>
      </c>
    </row>
    <row r="15" spans="1:12" ht="12.75">
      <c r="A15" s="26" t="s">
        <v>258</v>
      </c>
      <c r="B15" s="39">
        <v>1983</v>
      </c>
      <c r="C15" s="39"/>
      <c r="D15" s="39"/>
      <c r="E15" s="39"/>
      <c r="F15" s="38"/>
      <c r="G15" s="59">
        <f t="shared" si="0"/>
        <v>1983</v>
      </c>
      <c r="H15" s="44"/>
      <c r="I15" s="44"/>
      <c r="J15" s="44"/>
      <c r="K15" s="56"/>
      <c r="L15" s="24">
        <f t="shared" si="1"/>
        <v>1983</v>
      </c>
    </row>
    <row r="16" spans="1:12" ht="12.75">
      <c r="A16" s="26" t="s">
        <v>259</v>
      </c>
      <c r="B16" s="39">
        <v>2601</v>
      </c>
      <c r="C16" s="39"/>
      <c r="D16" s="39"/>
      <c r="E16" s="39"/>
      <c r="F16" s="38"/>
      <c r="G16" s="59">
        <f t="shared" si="0"/>
        <v>2601</v>
      </c>
      <c r="H16" s="44"/>
      <c r="I16" s="44"/>
      <c r="J16" s="44">
        <v>27970</v>
      </c>
      <c r="K16" s="56"/>
      <c r="L16" s="24">
        <f t="shared" si="1"/>
        <v>30571</v>
      </c>
    </row>
    <row r="17" spans="1:12" ht="12.75">
      <c r="A17" s="26" t="s">
        <v>260</v>
      </c>
      <c r="B17" s="39">
        <v>3143</v>
      </c>
      <c r="C17" s="39"/>
      <c r="D17" s="39"/>
      <c r="E17" s="39"/>
      <c r="F17" s="38"/>
      <c r="G17" s="59">
        <f t="shared" si="0"/>
        <v>3143</v>
      </c>
      <c r="H17" s="44"/>
      <c r="I17" s="44"/>
      <c r="J17" s="44"/>
      <c r="K17" s="56"/>
      <c r="L17" s="24">
        <f t="shared" si="1"/>
        <v>3143</v>
      </c>
    </row>
    <row r="18" spans="1:12" ht="12.75">
      <c r="A18" s="26" t="s">
        <v>261</v>
      </c>
      <c r="B18" s="39">
        <v>3324</v>
      </c>
      <c r="C18" s="39"/>
      <c r="D18" s="39"/>
      <c r="E18" s="39"/>
      <c r="F18" s="38"/>
      <c r="G18" s="59">
        <f t="shared" si="0"/>
        <v>3324</v>
      </c>
      <c r="H18" s="44"/>
      <c r="I18" s="44"/>
      <c r="J18" s="44"/>
      <c r="K18" s="56"/>
      <c r="L18" s="24">
        <f t="shared" si="1"/>
        <v>3324</v>
      </c>
    </row>
    <row r="19" spans="1:12" ht="12.75">
      <c r="A19" s="26" t="s">
        <v>254</v>
      </c>
      <c r="B19" s="39">
        <v>2661</v>
      </c>
      <c r="C19" s="39"/>
      <c r="D19" s="39"/>
      <c r="E19" s="39"/>
      <c r="F19" s="38"/>
      <c r="G19" s="59">
        <f t="shared" si="0"/>
        <v>2661</v>
      </c>
      <c r="H19" s="44"/>
      <c r="I19" s="44"/>
      <c r="J19" s="44"/>
      <c r="K19" s="56"/>
      <c r="L19" s="24">
        <f t="shared" si="1"/>
        <v>2661</v>
      </c>
    </row>
    <row r="20" spans="1:12" ht="12.75">
      <c r="A20" s="26" t="s">
        <v>255</v>
      </c>
      <c r="B20" s="39">
        <v>2887</v>
      </c>
      <c r="C20" s="39"/>
      <c r="D20" s="39"/>
      <c r="E20" s="39"/>
      <c r="F20" s="38"/>
      <c r="G20" s="59">
        <f t="shared" si="0"/>
        <v>2887</v>
      </c>
      <c r="H20" s="44"/>
      <c r="I20" s="44"/>
      <c r="J20" s="44"/>
      <c r="K20" s="56"/>
      <c r="L20" s="24">
        <f t="shared" si="1"/>
        <v>2887</v>
      </c>
    </row>
    <row r="21" spans="1:12" ht="12.75">
      <c r="A21" s="26" t="s">
        <v>256</v>
      </c>
      <c r="B21" s="39">
        <v>129626</v>
      </c>
      <c r="C21" s="39">
        <v>486260</v>
      </c>
      <c r="D21" s="39">
        <v>1789528</v>
      </c>
      <c r="E21" s="39">
        <v>2814397</v>
      </c>
      <c r="F21" s="38">
        <v>12867154</v>
      </c>
      <c r="G21" s="59">
        <f t="shared" si="0"/>
        <v>18086965</v>
      </c>
      <c r="H21" s="44"/>
      <c r="I21" s="44"/>
      <c r="J21" s="44">
        <v>1676858</v>
      </c>
      <c r="K21" s="56">
        <v>45500000</v>
      </c>
      <c r="L21" s="24">
        <f t="shared" si="1"/>
        <v>65263823</v>
      </c>
    </row>
    <row r="22" spans="1:12" ht="12.75">
      <c r="A22" s="26" t="s">
        <v>257</v>
      </c>
      <c r="B22" s="39">
        <v>1983</v>
      </c>
      <c r="C22" s="39"/>
      <c r="D22" s="39"/>
      <c r="E22" s="39"/>
      <c r="F22" s="38"/>
      <c r="G22" s="59">
        <f t="shared" si="0"/>
        <v>1983</v>
      </c>
      <c r="H22" s="44"/>
      <c r="I22" s="44"/>
      <c r="J22" s="44"/>
      <c r="K22" s="56"/>
      <c r="L22" s="24">
        <f t="shared" si="1"/>
        <v>1983</v>
      </c>
    </row>
    <row r="23" spans="1:12" ht="12.75">
      <c r="A23" s="26" t="s">
        <v>265</v>
      </c>
      <c r="B23" s="39">
        <v>1726</v>
      </c>
      <c r="C23" s="39"/>
      <c r="D23" s="39"/>
      <c r="E23" s="39"/>
      <c r="F23" s="38"/>
      <c r="G23" s="59">
        <f t="shared" si="0"/>
        <v>1726</v>
      </c>
      <c r="H23" s="44"/>
      <c r="I23" s="44"/>
      <c r="J23" s="44"/>
      <c r="K23" s="56"/>
      <c r="L23" s="24">
        <f t="shared" si="1"/>
        <v>1726</v>
      </c>
    </row>
    <row r="24" spans="1:12" ht="12.75">
      <c r="A24" s="26" t="s">
        <v>272</v>
      </c>
      <c r="B24" s="39">
        <v>4737</v>
      </c>
      <c r="C24" s="39"/>
      <c r="D24" s="39"/>
      <c r="E24" s="39"/>
      <c r="F24" s="38"/>
      <c r="G24" s="59">
        <f t="shared" si="0"/>
        <v>4737</v>
      </c>
      <c r="H24" s="44"/>
      <c r="I24" s="44"/>
      <c r="J24" s="44"/>
      <c r="K24" s="56"/>
      <c r="L24" s="24">
        <f t="shared" si="1"/>
        <v>4737</v>
      </c>
    </row>
    <row r="25" spans="1:12" ht="12.75">
      <c r="A25" s="26" t="s">
        <v>266</v>
      </c>
      <c r="B25" s="39">
        <v>10570</v>
      </c>
      <c r="C25" s="39"/>
      <c r="D25" s="39"/>
      <c r="E25" s="39"/>
      <c r="F25" s="38"/>
      <c r="G25" s="59">
        <f t="shared" si="0"/>
        <v>10570</v>
      </c>
      <c r="H25" s="44"/>
      <c r="I25" s="44"/>
      <c r="J25" s="44">
        <v>65263</v>
      </c>
      <c r="K25" s="56"/>
      <c r="L25" s="24">
        <f t="shared" si="1"/>
        <v>75833</v>
      </c>
    </row>
    <row r="26" spans="1:12" ht="12.75">
      <c r="A26" s="26" t="s">
        <v>267</v>
      </c>
      <c r="B26" s="39">
        <v>2043</v>
      </c>
      <c r="C26" s="39"/>
      <c r="D26" s="39"/>
      <c r="E26" s="39"/>
      <c r="F26" s="38"/>
      <c r="G26" s="59">
        <f t="shared" si="0"/>
        <v>2043</v>
      </c>
      <c r="H26" s="44"/>
      <c r="I26" s="44"/>
      <c r="J26" s="44">
        <v>26638</v>
      </c>
      <c r="K26" s="56"/>
      <c r="L26" s="24">
        <f t="shared" si="1"/>
        <v>28681</v>
      </c>
    </row>
    <row r="27" spans="1:12" ht="12.75">
      <c r="A27" s="26" t="s">
        <v>268</v>
      </c>
      <c r="B27" s="39">
        <v>4151</v>
      </c>
      <c r="C27" s="39"/>
      <c r="D27" s="39"/>
      <c r="E27" s="39"/>
      <c r="F27" s="38"/>
      <c r="G27" s="59">
        <f t="shared" si="0"/>
        <v>4151</v>
      </c>
      <c r="H27" s="44"/>
      <c r="I27" s="44"/>
      <c r="J27" s="44"/>
      <c r="K27" s="56"/>
      <c r="L27" s="24">
        <f t="shared" si="1"/>
        <v>4151</v>
      </c>
    </row>
    <row r="28" spans="1:12" ht="12.75">
      <c r="A28" s="26" t="s">
        <v>2</v>
      </c>
      <c r="B28" s="39">
        <v>4902</v>
      </c>
      <c r="C28" s="39"/>
      <c r="D28" s="39"/>
      <c r="E28" s="39"/>
      <c r="F28" s="38"/>
      <c r="G28" s="59">
        <f t="shared" si="0"/>
        <v>4902</v>
      </c>
      <c r="H28" s="44"/>
      <c r="I28" s="44"/>
      <c r="J28" s="44">
        <v>34629</v>
      </c>
      <c r="K28" s="56"/>
      <c r="L28" s="24">
        <f t="shared" si="1"/>
        <v>39531</v>
      </c>
    </row>
    <row r="29" spans="1:12" ht="12.75">
      <c r="A29" s="26" t="s">
        <v>269</v>
      </c>
      <c r="B29" s="39">
        <v>7030</v>
      </c>
      <c r="C29" s="39"/>
      <c r="D29" s="39"/>
      <c r="E29" s="39"/>
      <c r="F29" s="38"/>
      <c r="G29" s="59">
        <f t="shared" si="0"/>
        <v>7030</v>
      </c>
      <c r="H29" s="44"/>
      <c r="I29" s="44"/>
      <c r="J29" s="44">
        <v>31965</v>
      </c>
      <c r="K29" s="56"/>
      <c r="L29" s="24">
        <f t="shared" si="1"/>
        <v>38995</v>
      </c>
    </row>
    <row r="30" spans="1:12" ht="12.75">
      <c r="A30" s="26" t="s">
        <v>270</v>
      </c>
      <c r="B30" s="39">
        <v>2300</v>
      </c>
      <c r="C30" s="39"/>
      <c r="D30" s="39"/>
      <c r="E30" s="39"/>
      <c r="F30" s="38"/>
      <c r="G30" s="59">
        <f t="shared" si="0"/>
        <v>2300</v>
      </c>
      <c r="H30" s="44"/>
      <c r="I30" s="44"/>
      <c r="J30" s="44">
        <v>18646</v>
      </c>
      <c r="K30" s="56"/>
      <c r="L30" s="24">
        <f t="shared" si="1"/>
        <v>20946</v>
      </c>
    </row>
    <row r="31" spans="1:12" ht="12.75">
      <c r="A31" s="26" t="s">
        <v>271</v>
      </c>
      <c r="B31" s="39">
        <v>10078</v>
      </c>
      <c r="C31" s="39">
        <v>84926</v>
      </c>
      <c r="D31" s="39"/>
      <c r="E31" s="39"/>
      <c r="F31" s="38"/>
      <c r="G31" s="59">
        <f t="shared" si="0"/>
        <v>95004</v>
      </c>
      <c r="H31" s="44"/>
      <c r="I31" s="44"/>
      <c r="J31" s="44">
        <v>262384</v>
      </c>
      <c r="K31" s="56">
        <v>6000</v>
      </c>
      <c r="L31" s="24">
        <f t="shared" si="1"/>
        <v>363388</v>
      </c>
    </row>
    <row r="32" spans="1:12" ht="12.75">
      <c r="A32" s="26" t="s">
        <v>273</v>
      </c>
      <c r="B32" s="39">
        <v>5052</v>
      </c>
      <c r="C32" s="39"/>
      <c r="D32" s="39"/>
      <c r="E32" s="39"/>
      <c r="F32" s="38"/>
      <c r="G32" s="59">
        <f t="shared" si="0"/>
        <v>5052</v>
      </c>
      <c r="H32" s="44"/>
      <c r="I32" s="44"/>
      <c r="J32" s="44">
        <v>46616</v>
      </c>
      <c r="K32" s="56">
        <v>6000</v>
      </c>
      <c r="L32" s="24">
        <f t="shared" si="1"/>
        <v>57668</v>
      </c>
    </row>
    <row r="33" spans="1:12" ht="12.75">
      <c r="A33" s="26" t="s">
        <v>274</v>
      </c>
      <c r="B33" s="39">
        <v>18990</v>
      </c>
      <c r="C33" s="39"/>
      <c r="D33" s="39"/>
      <c r="E33" s="39"/>
      <c r="F33" s="38"/>
      <c r="G33" s="59">
        <f t="shared" si="0"/>
        <v>18990</v>
      </c>
      <c r="H33" s="44"/>
      <c r="I33" s="44"/>
      <c r="J33" s="44">
        <v>107884</v>
      </c>
      <c r="K33" s="56">
        <v>12000</v>
      </c>
      <c r="L33" s="24">
        <f t="shared" si="1"/>
        <v>138874</v>
      </c>
    </row>
    <row r="34" spans="1:12" ht="12.75">
      <c r="A34" s="26" t="s">
        <v>34</v>
      </c>
      <c r="B34" s="39">
        <v>18886</v>
      </c>
      <c r="C34" s="39">
        <v>47024</v>
      </c>
      <c r="D34" s="39"/>
      <c r="E34" s="39"/>
      <c r="F34" s="39"/>
      <c r="G34" s="59">
        <f t="shared" si="0"/>
        <v>65910</v>
      </c>
      <c r="H34" s="44"/>
      <c r="I34" s="44"/>
      <c r="J34" s="44">
        <v>258388</v>
      </c>
      <c r="K34" s="56"/>
      <c r="L34" s="24">
        <f t="shared" si="1"/>
        <v>324298</v>
      </c>
    </row>
    <row r="35" spans="1:12" ht="12.75">
      <c r="A35" s="26" t="s">
        <v>275</v>
      </c>
      <c r="B35" s="39">
        <v>3264</v>
      </c>
      <c r="C35" s="39"/>
      <c r="D35" s="39"/>
      <c r="E35" s="39"/>
      <c r="F35" s="39"/>
      <c r="G35" s="59">
        <f t="shared" si="0"/>
        <v>3264</v>
      </c>
      <c r="H35" s="44"/>
      <c r="I35" s="44"/>
      <c r="J35" s="44">
        <v>42621</v>
      </c>
      <c r="K35" s="56"/>
      <c r="L35" s="24">
        <f t="shared" si="1"/>
        <v>45885</v>
      </c>
    </row>
    <row r="36" spans="1:12" ht="12.75">
      <c r="A36" s="26" t="s">
        <v>276</v>
      </c>
      <c r="B36" s="39">
        <v>2149</v>
      </c>
      <c r="C36" s="39"/>
      <c r="D36" s="39"/>
      <c r="E36" s="39"/>
      <c r="F36" s="38"/>
      <c r="G36" s="59">
        <f t="shared" si="0"/>
        <v>2149</v>
      </c>
      <c r="H36" s="44"/>
      <c r="I36" s="44"/>
      <c r="J36" s="44"/>
      <c r="K36" s="56"/>
      <c r="L36" s="24">
        <f t="shared" si="1"/>
        <v>2149</v>
      </c>
    </row>
    <row r="37" spans="1:12" ht="12.75">
      <c r="A37" s="26" t="s">
        <v>277</v>
      </c>
      <c r="B37" s="39">
        <v>3113</v>
      </c>
      <c r="C37" s="39"/>
      <c r="D37" s="39"/>
      <c r="E37" s="39"/>
      <c r="F37" s="38"/>
      <c r="G37" s="59">
        <f aca="true" t="shared" si="2" ref="G37:G68">SUM(B37,C37,D37,E37,F37)</f>
        <v>3113</v>
      </c>
      <c r="H37" s="44"/>
      <c r="I37" s="44"/>
      <c r="J37" s="44"/>
      <c r="K37" s="56"/>
      <c r="L37" s="24">
        <f t="shared" si="1"/>
        <v>3113</v>
      </c>
    </row>
    <row r="38" spans="1:12" ht="12.75">
      <c r="A38" s="26" t="s">
        <v>278</v>
      </c>
      <c r="B38" s="39">
        <v>1379</v>
      </c>
      <c r="C38" s="39"/>
      <c r="D38" s="39"/>
      <c r="E38" s="39"/>
      <c r="F38" s="38"/>
      <c r="G38" s="59">
        <f t="shared" si="2"/>
        <v>1379</v>
      </c>
      <c r="H38" s="44"/>
      <c r="I38" s="44"/>
      <c r="J38" s="44"/>
      <c r="K38" s="56"/>
      <c r="L38" s="24">
        <f t="shared" si="1"/>
        <v>1379</v>
      </c>
    </row>
    <row r="39" spans="1:12" ht="12.75">
      <c r="A39" s="26" t="s">
        <v>279</v>
      </c>
      <c r="B39" s="39">
        <v>1349</v>
      </c>
      <c r="C39" s="39"/>
      <c r="D39" s="39"/>
      <c r="E39" s="39"/>
      <c r="F39" s="38"/>
      <c r="G39" s="59">
        <f t="shared" si="2"/>
        <v>1349</v>
      </c>
      <c r="H39" s="44"/>
      <c r="I39" s="44"/>
      <c r="J39" s="44"/>
      <c r="K39" s="56"/>
      <c r="L39" s="24">
        <f t="shared" si="1"/>
        <v>1349</v>
      </c>
    </row>
    <row r="40" spans="1:12" ht="12.75">
      <c r="A40" s="26" t="s">
        <v>263</v>
      </c>
      <c r="B40" s="39">
        <v>2631</v>
      </c>
      <c r="C40" s="39"/>
      <c r="D40" s="39"/>
      <c r="E40" s="39"/>
      <c r="F40" s="38"/>
      <c r="G40" s="59">
        <f t="shared" si="2"/>
        <v>2631</v>
      </c>
      <c r="H40" s="44"/>
      <c r="I40" s="44"/>
      <c r="J40" s="44"/>
      <c r="K40" s="56"/>
      <c r="L40" s="24">
        <f t="shared" si="1"/>
        <v>2631</v>
      </c>
    </row>
    <row r="41" spans="1:12" ht="12.75">
      <c r="A41" s="26" t="s">
        <v>264</v>
      </c>
      <c r="B41" s="39">
        <v>3234</v>
      </c>
      <c r="C41" s="39"/>
      <c r="D41" s="39"/>
      <c r="E41" s="39"/>
      <c r="F41" s="38"/>
      <c r="G41" s="59">
        <f t="shared" si="2"/>
        <v>3234</v>
      </c>
      <c r="H41" s="44"/>
      <c r="I41" s="44"/>
      <c r="J41" s="44"/>
      <c r="K41" s="56"/>
      <c r="L41" s="24">
        <f t="shared" si="1"/>
        <v>3234</v>
      </c>
    </row>
    <row r="42" spans="1:12" ht="12.75">
      <c r="A42" s="26" t="s">
        <v>262</v>
      </c>
      <c r="B42" s="39">
        <v>698</v>
      </c>
      <c r="C42" s="39"/>
      <c r="D42" s="39"/>
      <c r="E42" s="39"/>
      <c r="F42" s="38"/>
      <c r="G42" s="59">
        <f t="shared" si="2"/>
        <v>698</v>
      </c>
      <c r="H42" s="44"/>
      <c r="I42" s="44"/>
      <c r="J42" s="44"/>
      <c r="K42" s="56"/>
      <c r="L42" s="24">
        <f t="shared" si="1"/>
        <v>698</v>
      </c>
    </row>
    <row r="43" spans="1:12" ht="12.75">
      <c r="A43" s="26" t="s">
        <v>280</v>
      </c>
      <c r="B43" s="39">
        <v>4872</v>
      </c>
      <c r="C43" s="39"/>
      <c r="D43" s="39"/>
      <c r="E43" s="39"/>
      <c r="F43" s="38"/>
      <c r="G43" s="59">
        <f t="shared" si="2"/>
        <v>4872</v>
      </c>
      <c r="H43" s="44"/>
      <c r="I43" s="44"/>
      <c r="J43" s="44"/>
      <c r="K43" s="56"/>
      <c r="L43" s="24">
        <f t="shared" si="1"/>
        <v>4872</v>
      </c>
    </row>
    <row r="44" spans="1:12" ht="12.75">
      <c r="A44" s="26" t="s">
        <v>281</v>
      </c>
      <c r="B44" s="39">
        <v>8107</v>
      </c>
      <c r="C44" s="39"/>
      <c r="D44" s="39"/>
      <c r="E44" s="39"/>
      <c r="F44" s="38"/>
      <c r="G44" s="59">
        <f t="shared" si="2"/>
        <v>8107</v>
      </c>
      <c r="H44" s="44"/>
      <c r="I44" s="44"/>
      <c r="J44" s="44">
        <v>19978</v>
      </c>
      <c r="K44" s="56"/>
      <c r="L44" s="24">
        <f t="shared" si="1"/>
        <v>28085</v>
      </c>
    </row>
    <row r="45" spans="1:12" ht="12.75">
      <c r="A45" s="26" t="s">
        <v>282</v>
      </c>
      <c r="B45" s="39">
        <v>1651</v>
      </c>
      <c r="C45" s="39"/>
      <c r="D45" s="39"/>
      <c r="E45" s="39"/>
      <c r="F45" s="38"/>
      <c r="G45" s="59">
        <f t="shared" si="2"/>
        <v>1651</v>
      </c>
      <c r="H45" s="44"/>
      <c r="I45" s="44"/>
      <c r="J45" s="44"/>
      <c r="K45" s="56"/>
      <c r="L45" s="24">
        <f t="shared" si="1"/>
        <v>1651</v>
      </c>
    </row>
    <row r="46" spans="1:12" ht="12.75">
      <c r="A46" s="26" t="s">
        <v>283</v>
      </c>
      <c r="B46" s="39">
        <v>17865</v>
      </c>
      <c r="C46" s="39">
        <v>85256</v>
      </c>
      <c r="D46" s="39"/>
      <c r="E46" s="39"/>
      <c r="F46" s="38"/>
      <c r="G46" s="59">
        <f t="shared" si="2"/>
        <v>103121</v>
      </c>
      <c r="H46" s="44"/>
      <c r="I46" s="44"/>
      <c r="J46" s="44">
        <v>328978</v>
      </c>
      <c r="K46" s="56"/>
      <c r="L46" s="24">
        <f t="shared" si="1"/>
        <v>432099</v>
      </c>
    </row>
    <row r="47" spans="1:12" ht="12.75">
      <c r="A47" s="26" t="s">
        <v>284</v>
      </c>
      <c r="B47" s="39">
        <v>4647</v>
      </c>
      <c r="C47" s="39"/>
      <c r="D47" s="39"/>
      <c r="E47" s="39"/>
      <c r="F47" s="38"/>
      <c r="G47" s="59">
        <f t="shared" si="2"/>
        <v>4647</v>
      </c>
      <c r="H47" s="44"/>
      <c r="I47" s="44"/>
      <c r="J47" s="44"/>
      <c r="K47" s="56"/>
      <c r="L47" s="24">
        <f t="shared" si="1"/>
        <v>4647</v>
      </c>
    </row>
    <row r="48" spans="1:12" ht="12.75">
      <c r="A48" s="26" t="s">
        <v>285</v>
      </c>
      <c r="B48" s="39">
        <v>2481</v>
      </c>
      <c r="C48" s="39"/>
      <c r="D48" s="39"/>
      <c r="E48" s="39"/>
      <c r="F48" s="38"/>
      <c r="G48" s="59">
        <f t="shared" si="2"/>
        <v>2481</v>
      </c>
      <c r="H48" s="44"/>
      <c r="I48" s="44"/>
      <c r="J48" s="44"/>
      <c r="K48" s="56"/>
      <c r="L48" s="24">
        <f t="shared" si="1"/>
        <v>2481</v>
      </c>
    </row>
    <row r="49" spans="1:12" ht="12.75">
      <c r="A49" s="26" t="s">
        <v>286</v>
      </c>
      <c r="B49" s="39">
        <v>1832</v>
      </c>
      <c r="C49" s="39"/>
      <c r="D49" s="39"/>
      <c r="E49" s="39"/>
      <c r="F49" s="38"/>
      <c r="G49" s="59">
        <f t="shared" si="2"/>
        <v>1832</v>
      </c>
      <c r="H49" s="44"/>
      <c r="I49" s="44"/>
      <c r="J49" s="44"/>
      <c r="K49" s="56"/>
      <c r="L49" s="24">
        <f t="shared" si="1"/>
        <v>1832</v>
      </c>
    </row>
    <row r="50" spans="1:12" ht="12.75">
      <c r="A50" s="26" t="s">
        <v>287</v>
      </c>
      <c r="B50" s="39">
        <v>1092</v>
      </c>
      <c r="C50" s="39"/>
      <c r="D50" s="39"/>
      <c r="E50" s="39"/>
      <c r="F50" s="38"/>
      <c r="G50" s="59">
        <f t="shared" si="2"/>
        <v>1092</v>
      </c>
      <c r="H50" s="44"/>
      <c r="I50" s="44"/>
      <c r="J50" s="44"/>
      <c r="K50" s="56"/>
      <c r="L50" s="24">
        <f t="shared" si="1"/>
        <v>1092</v>
      </c>
    </row>
    <row r="51" spans="1:12" ht="12.75">
      <c r="A51" s="26" t="s">
        <v>288</v>
      </c>
      <c r="B51" s="39">
        <v>2496</v>
      </c>
      <c r="C51" s="39"/>
      <c r="D51" s="39"/>
      <c r="E51" s="39"/>
      <c r="F51" s="38"/>
      <c r="G51" s="59">
        <f t="shared" si="2"/>
        <v>2496</v>
      </c>
      <c r="H51" s="44"/>
      <c r="I51" s="44"/>
      <c r="J51" s="44"/>
      <c r="K51" s="56"/>
      <c r="L51" s="24">
        <f t="shared" si="1"/>
        <v>2496</v>
      </c>
    </row>
    <row r="52" spans="1:12" ht="12.75">
      <c r="A52" s="26" t="s">
        <v>289</v>
      </c>
      <c r="B52" s="39">
        <v>4046</v>
      </c>
      <c r="C52" s="39"/>
      <c r="D52" s="39"/>
      <c r="E52" s="39"/>
      <c r="F52" s="38"/>
      <c r="G52" s="59">
        <f t="shared" si="2"/>
        <v>4046</v>
      </c>
      <c r="H52" s="44"/>
      <c r="I52" s="44"/>
      <c r="J52" s="44"/>
      <c r="K52" s="56"/>
      <c r="L52" s="24">
        <f t="shared" si="1"/>
        <v>4046</v>
      </c>
    </row>
    <row r="53" spans="1:12" ht="12.75">
      <c r="A53" s="26" t="s">
        <v>290</v>
      </c>
      <c r="B53" s="39">
        <v>1968</v>
      </c>
      <c r="C53" s="39"/>
      <c r="D53" s="39"/>
      <c r="E53" s="39"/>
      <c r="F53" s="38"/>
      <c r="G53" s="59">
        <f t="shared" si="2"/>
        <v>1968</v>
      </c>
      <c r="H53" s="44"/>
      <c r="I53" s="44"/>
      <c r="J53" s="44"/>
      <c r="K53" s="56"/>
      <c r="L53" s="24">
        <f t="shared" si="1"/>
        <v>1968</v>
      </c>
    </row>
    <row r="54" spans="1:12" ht="12.75">
      <c r="A54" s="26" t="s">
        <v>51</v>
      </c>
      <c r="B54" s="39">
        <v>3324</v>
      </c>
      <c r="C54" s="39"/>
      <c r="D54" s="39"/>
      <c r="E54" s="39"/>
      <c r="F54" s="38"/>
      <c r="G54" s="59">
        <f t="shared" si="2"/>
        <v>3324</v>
      </c>
      <c r="H54" s="44"/>
      <c r="I54" s="44"/>
      <c r="J54" s="44"/>
      <c r="K54" s="56"/>
      <c r="L54" s="24">
        <f t="shared" si="1"/>
        <v>3324</v>
      </c>
    </row>
    <row r="55" spans="1:12" ht="12.75">
      <c r="A55" s="26" t="s">
        <v>291</v>
      </c>
      <c r="B55" s="39">
        <v>1651</v>
      </c>
      <c r="C55" s="39"/>
      <c r="D55" s="39"/>
      <c r="E55" s="39"/>
      <c r="F55" s="38"/>
      <c r="G55" s="59">
        <f t="shared" si="2"/>
        <v>1651</v>
      </c>
      <c r="H55" s="44"/>
      <c r="I55" s="44"/>
      <c r="J55" s="44"/>
      <c r="K55" s="56"/>
      <c r="L55" s="24">
        <f t="shared" si="1"/>
        <v>1651</v>
      </c>
    </row>
    <row r="56" spans="1:12" ht="12.75">
      <c r="A56" s="26" t="s">
        <v>292</v>
      </c>
      <c r="B56" s="39">
        <v>3971</v>
      </c>
      <c r="C56" s="39"/>
      <c r="D56" s="39"/>
      <c r="E56" s="39"/>
      <c r="F56" s="38"/>
      <c r="G56" s="59">
        <f t="shared" si="2"/>
        <v>3971</v>
      </c>
      <c r="H56" s="44"/>
      <c r="I56" s="44"/>
      <c r="J56" s="44"/>
      <c r="K56" s="56"/>
      <c r="L56" s="24">
        <f t="shared" si="1"/>
        <v>3971</v>
      </c>
    </row>
    <row r="57" spans="1:12" ht="12.75">
      <c r="A57" s="26" t="s">
        <v>295</v>
      </c>
      <c r="B57" s="39">
        <v>4467</v>
      </c>
      <c r="C57" s="39"/>
      <c r="D57" s="39"/>
      <c r="E57" s="39"/>
      <c r="F57" s="38"/>
      <c r="G57" s="59">
        <f t="shared" si="2"/>
        <v>4467</v>
      </c>
      <c r="H57" s="44"/>
      <c r="I57" s="44"/>
      <c r="J57" s="44">
        <v>57272</v>
      </c>
      <c r="K57" s="56"/>
      <c r="L57" s="24">
        <f t="shared" si="1"/>
        <v>61739</v>
      </c>
    </row>
    <row r="58" spans="1:12" ht="12.75">
      <c r="A58" s="26" t="s">
        <v>296</v>
      </c>
      <c r="B58" s="39">
        <v>5697</v>
      </c>
      <c r="C58" s="39"/>
      <c r="D58" s="39"/>
      <c r="E58" s="39"/>
      <c r="F58" s="38"/>
      <c r="G58" s="59">
        <f t="shared" si="2"/>
        <v>5697</v>
      </c>
      <c r="H58" s="44"/>
      <c r="I58" s="44"/>
      <c r="J58" s="44">
        <v>42621</v>
      </c>
      <c r="K58" s="56"/>
      <c r="L58" s="24">
        <f t="shared" si="1"/>
        <v>48318</v>
      </c>
    </row>
    <row r="59" spans="1:12" ht="12.75">
      <c r="A59" s="26" t="s">
        <v>297</v>
      </c>
      <c r="B59" s="39">
        <v>27018</v>
      </c>
      <c r="C59" s="39">
        <v>202142</v>
      </c>
      <c r="D59" s="39"/>
      <c r="E59" s="39"/>
      <c r="F59" s="38"/>
      <c r="G59" s="59">
        <f t="shared" si="2"/>
        <v>229160</v>
      </c>
      <c r="H59" s="44"/>
      <c r="I59" s="44"/>
      <c r="J59" s="44">
        <v>645970</v>
      </c>
      <c r="K59" s="56">
        <v>6000</v>
      </c>
      <c r="L59" s="24">
        <f t="shared" si="1"/>
        <v>881130</v>
      </c>
    </row>
    <row r="60" spans="1:12" ht="12.75">
      <c r="A60" s="26" t="s">
        <v>298</v>
      </c>
      <c r="B60" s="39">
        <v>7823</v>
      </c>
      <c r="C60" s="39"/>
      <c r="D60" s="39"/>
      <c r="E60" s="39"/>
      <c r="F60" s="38"/>
      <c r="G60" s="59">
        <f t="shared" si="2"/>
        <v>7823</v>
      </c>
      <c r="H60" s="44"/>
      <c r="I60" s="44"/>
      <c r="J60" s="44">
        <v>73254</v>
      </c>
      <c r="K60" s="56"/>
      <c r="L60" s="24">
        <f t="shared" si="1"/>
        <v>81077</v>
      </c>
    </row>
    <row r="61" spans="1:12" ht="12.75">
      <c r="A61" s="26" t="s">
        <v>293</v>
      </c>
      <c r="B61" s="39">
        <v>2616</v>
      </c>
      <c r="C61" s="39"/>
      <c r="D61" s="39"/>
      <c r="E61" s="39"/>
      <c r="F61" s="38"/>
      <c r="G61" s="59">
        <f t="shared" si="2"/>
        <v>2616</v>
      </c>
      <c r="H61" s="44"/>
      <c r="I61" s="44"/>
      <c r="J61" s="44"/>
      <c r="K61" s="56"/>
      <c r="L61" s="24">
        <f t="shared" si="1"/>
        <v>2616</v>
      </c>
    </row>
    <row r="62" spans="1:12" ht="12.75">
      <c r="A62" s="26" t="s">
        <v>294</v>
      </c>
      <c r="B62" s="39">
        <v>2933</v>
      </c>
      <c r="C62" s="39"/>
      <c r="D62" s="39"/>
      <c r="E62" s="39"/>
      <c r="F62" s="38"/>
      <c r="G62" s="59">
        <f t="shared" si="2"/>
        <v>2933</v>
      </c>
      <c r="H62" s="44"/>
      <c r="I62" s="44"/>
      <c r="J62" s="44"/>
      <c r="K62" s="56"/>
      <c r="L62" s="24">
        <f t="shared" si="1"/>
        <v>2933</v>
      </c>
    </row>
    <row r="63" spans="1:12" ht="12.75">
      <c r="A63" s="26" t="s">
        <v>59</v>
      </c>
      <c r="B63" s="39">
        <v>668</v>
      </c>
      <c r="C63" s="39"/>
      <c r="D63" s="39"/>
      <c r="E63" s="39"/>
      <c r="F63" s="38"/>
      <c r="G63" s="59">
        <f t="shared" si="2"/>
        <v>668</v>
      </c>
      <c r="H63" s="44"/>
      <c r="I63" s="44"/>
      <c r="J63" s="44"/>
      <c r="K63" s="56"/>
      <c r="L63" s="24">
        <f t="shared" si="1"/>
        <v>668</v>
      </c>
    </row>
    <row r="64" spans="1:12" ht="12.75">
      <c r="A64" s="26" t="s">
        <v>299</v>
      </c>
      <c r="B64" s="39">
        <v>6716</v>
      </c>
      <c r="C64" s="39"/>
      <c r="D64" s="39"/>
      <c r="E64" s="39"/>
      <c r="F64" s="38"/>
      <c r="G64" s="59">
        <f t="shared" si="2"/>
        <v>6716</v>
      </c>
      <c r="H64" s="44"/>
      <c r="I64" s="44"/>
      <c r="J64" s="44">
        <v>111879</v>
      </c>
      <c r="K64" s="56"/>
      <c r="L64" s="24">
        <f t="shared" si="1"/>
        <v>118595</v>
      </c>
    </row>
    <row r="65" spans="1:12" ht="12.75">
      <c r="A65" s="26" t="s">
        <v>173</v>
      </c>
      <c r="B65" s="39">
        <v>1923</v>
      </c>
      <c r="C65" s="39"/>
      <c r="D65" s="39"/>
      <c r="E65" s="39"/>
      <c r="F65" s="38"/>
      <c r="G65" s="59">
        <f t="shared" si="2"/>
        <v>1923</v>
      </c>
      <c r="H65" s="44"/>
      <c r="I65" s="44"/>
      <c r="J65" s="44"/>
      <c r="K65" s="56"/>
      <c r="L65" s="24">
        <f t="shared" si="1"/>
        <v>1923</v>
      </c>
    </row>
    <row r="66" spans="1:12" ht="12.75">
      <c r="A66" s="26" t="s">
        <v>300</v>
      </c>
      <c r="B66" s="39">
        <v>5667</v>
      </c>
      <c r="C66" s="39"/>
      <c r="D66" s="39"/>
      <c r="E66" s="39"/>
      <c r="F66" s="39"/>
      <c r="G66" s="59">
        <f t="shared" si="2"/>
        <v>5667</v>
      </c>
      <c r="H66" s="44"/>
      <c r="I66" s="44"/>
      <c r="J66" s="44">
        <v>66595</v>
      </c>
      <c r="K66" s="56">
        <v>6000</v>
      </c>
      <c r="L66" s="24">
        <f t="shared" si="1"/>
        <v>78262</v>
      </c>
    </row>
    <row r="67" spans="1:12" ht="12.75">
      <c r="A67" s="26" t="s">
        <v>301</v>
      </c>
      <c r="B67" s="39">
        <v>789</v>
      </c>
      <c r="C67" s="39"/>
      <c r="D67" s="39"/>
      <c r="E67" s="39"/>
      <c r="F67" s="39"/>
      <c r="G67" s="59">
        <f t="shared" si="2"/>
        <v>789</v>
      </c>
      <c r="H67" s="44"/>
      <c r="I67" s="44"/>
      <c r="J67" s="44"/>
      <c r="K67" s="56"/>
      <c r="L67" s="24">
        <f t="shared" si="1"/>
        <v>789</v>
      </c>
    </row>
    <row r="68" spans="1:12" ht="12.75">
      <c r="A68" s="26" t="s">
        <v>302</v>
      </c>
      <c r="B68" s="39">
        <v>4241</v>
      </c>
      <c r="C68" s="39"/>
      <c r="D68" s="39"/>
      <c r="E68" s="39"/>
      <c r="F68" s="38"/>
      <c r="G68" s="59">
        <f t="shared" si="2"/>
        <v>4241</v>
      </c>
      <c r="H68" s="44"/>
      <c r="I68" s="44"/>
      <c r="J68" s="44">
        <v>15983</v>
      </c>
      <c r="K68" s="56"/>
      <c r="L68" s="24">
        <f t="shared" si="1"/>
        <v>20224</v>
      </c>
    </row>
    <row r="69" spans="1:12" ht="12.75">
      <c r="A69" s="26" t="s">
        <v>303</v>
      </c>
      <c r="B69" s="39">
        <v>6296</v>
      </c>
      <c r="C69" s="39"/>
      <c r="D69" s="39"/>
      <c r="E69" s="39"/>
      <c r="F69" s="38"/>
      <c r="G69" s="59">
        <f aca="true" t="shared" si="3" ref="G69:G100">SUM(B69,C69,D69,E69,F69)</f>
        <v>6296</v>
      </c>
      <c r="H69" s="44"/>
      <c r="I69" s="44"/>
      <c r="J69" s="44"/>
      <c r="K69" s="56"/>
      <c r="L69" s="24">
        <f t="shared" si="1"/>
        <v>6296</v>
      </c>
    </row>
    <row r="70" spans="1:12" ht="12.75">
      <c r="A70" s="26" t="s">
        <v>304</v>
      </c>
      <c r="B70" s="39">
        <v>3113</v>
      </c>
      <c r="C70" s="39"/>
      <c r="D70" s="39"/>
      <c r="E70" s="39"/>
      <c r="F70" s="38"/>
      <c r="G70" s="59">
        <f t="shared" si="3"/>
        <v>3113</v>
      </c>
      <c r="H70" s="44"/>
      <c r="I70" s="44"/>
      <c r="J70" s="44"/>
      <c r="K70" s="56"/>
      <c r="L70" s="24">
        <f aca="true" t="shared" si="4" ref="L70:L133">SUM(G70:K70)</f>
        <v>3113</v>
      </c>
    </row>
    <row r="71" spans="1:12" ht="12.75">
      <c r="A71" s="26" t="s">
        <v>307</v>
      </c>
      <c r="B71" s="39">
        <v>28533</v>
      </c>
      <c r="C71" s="39">
        <v>158943</v>
      </c>
      <c r="D71" s="39"/>
      <c r="E71" s="39"/>
      <c r="F71" s="38"/>
      <c r="G71" s="59">
        <f t="shared" si="3"/>
        <v>187476</v>
      </c>
      <c r="H71" s="44"/>
      <c r="I71" s="44"/>
      <c r="J71" s="44">
        <v>691254</v>
      </c>
      <c r="K71" s="56">
        <v>6000</v>
      </c>
      <c r="L71" s="24">
        <f t="shared" si="4"/>
        <v>884730</v>
      </c>
    </row>
    <row r="72" spans="1:12" ht="12.75">
      <c r="A72" s="26" t="s">
        <v>305</v>
      </c>
      <c r="B72" s="39">
        <v>849</v>
      </c>
      <c r="C72" s="39"/>
      <c r="D72" s="39"/>
      <c r="E72" s="39"/>
      <c r="F72" s="38"/>
      <c r="G72" s="59">
        <f t="shared" si="3"/>
        <v>849</v>
      </c>
      <c r="H72" s="44"/>
      <c r="I72" s="44"/>
      <c r="J72" s="44"/>
      <c r="K72" s="56"/>
      <c r="L72" s="24">
        <f t="shared" si="4"/>
        <v>849</v>
      </c>
    </row>
    <row r="73" spans="1:12" ht="12.75">
      <c r="A73" s="26" t="s">
        <v>306</v>
      </c>
      <c r="B73" s="39">
        <v>1318</v>
      </c>
      <c r="C73" s="39"/>
      <c r="D73" s="39"/>
      <c r="E73" s="39"/>
      <c r="F73" s="38"/>
      <c r="G73" s="59">
        <f t="shared" si="3"/>
        <v>1318</v>
      </c>
      <c r="H73" s="44"/>
      <c r="I73" s="44"/>
      <c r="J73" s="44"/>
      <c r="K73" s="56"/>
      <c r="L73" s="24">
        <f t="shared" si="4"/>
        <v>1318</v>
      </c>
    </row>
    <row r="74" spans="1:12" ht="12.75">
      <c r="A74" s="26" t="s">
        <v>179</v>
      </c>
      <c r="B74" s="39">
        <v>2013</v>
      </c>
      <c r="C74" s="39"/>
      <c r="D74" s="39"/>
      <c r="E74" s="39"/>
      <c r="F74" s="38"/>
      <c r="G74" s="59">
        <f t="shared" si="3"/>
        <v>2013</v>
      </c>
      <c r="H74" s="44"/>
      <c r="I74" s="44"/>
      <c r="J74" s="44"/>
      <c r="K74" s="56"/>
      <c r="L74" s="24">
        <f t="shared" si="4"/>
        <v>2013</v>
      </c>
    </row>
    <row r="75" spans="1:12" ht="12.75">
      <c r="A75" s="26" t="s">
        <v>308</v>
      </c>
      <c r="B75" s="39">
        <v>8301</v>
      </c>
      <c r="C75" s="39"/>
      <c r="D75" s="39"/>
      <c r="E75" s="39"/>
      <c r="F75" s="38"/>
      <c r="G75" s="59">
        <f t="shared" si="3"/>
        <v>8301</v>
      </c>
      <c r="H75" s="44"/>
      <c r="I75" s="44"/>
      <c r="J75" s="44">
        <v>90569</v>
      </c>
      <c r="K75" s="56">
        <v>6000</v>
      </c>
      <c r="L75" s="24">
        <f t="shared" si="4"/>
        <v>104870</v>
      </c>
    </row>
    <row r="76" spans="1:12" ht="12.75">
      <c r="A76" s="26" t="s">
        <v>309</v>
      </c>
      <c r="B76" s="39">
        <v>440</v>
      </c>
      <c r="C76" s="39"/>
      <c r="D76" s="39"/>
      <c r="E76" s="39"/>
      <c r="F76" s="38"/>
      <c r="G76" s="59">
        <f t="shared" si="3"/>
        <v>440</v>
      </c>
      <c r="H76" s="44"/>
      <c r="I76" s="44"/>
      <c r="J76" s="44"/>
      <c r="K76" s="56"/>
      <c r="L76" s="24">
        <f t="shared" si="4"/>
        <v>440</v>
      </c>
    </row>
    <row r="77" spans="1:12" ht="12.75">
      <c r="A77" s="26" t="s">
        <v>310</v>
      </c>
      <c r="B77" s="39">
        <v>4617</v>
      </c>
      <c r="C77" s="39"/>
      <c r="D77" s="39"/>
      <c r="E77" s="39"/>
      <c r="F77" s="38"/>
      <c r="G77" s="59">
        <f t="shared" si="3"/>
        <v>4617</v>
      </c>
      <c r="H77" s="44"/>
      <c r="I77" s="44"/>
      <c r="J77" s="44">
        <v>27970</v>
      </c>
      <c r="K77" s="56"/>
      <c r="L77" s="24">
        <f t="shared" si="4"/>
        <v>32587</v>
      </c>
    </row>
    <row r="78" spans="1:12" ht="12.75">
      <c r="A78" s="26" t="s">
        <v>311</v>
      </c>
      <c r="B78" s="39">
        <v>13354</v>
      </c>
      <c r="C78" s="39">
        <v>52703</v>
      </c>
      <c r="D78" s="39"/>
      <c r="E78" s="39"/>
      <c r="F78" s="38"/>
      <c r="G78" s="59">
        <f t="shared" si="3"/>
        <v>66057</v>
      </c>
      <c r="H78" s="44"/>
      <c r="I78" s="44"/>
      <c r="J78" s="44">
        <v>262384</v>
      </c>
      <c r="K78" s="56">
        <v>6000</v>
      </c>
      <c r="L78" s="24">
        <f t="shared" si="4"/>
        <v>334441</v>
      </c>
    </row>
    <row r="79" spans="1:12" ht="12.75">
      <c r="A79" s="26" t="s">
        <v>241</v>
      </c>
      <c r="B79" s="39">
        <v>2677</v>
      </c>
      <c r="C79" s="39"/>
      <c r="D79" s="39"/>
      <c r="E79" s="39"/>
      <c r="F79" s="38"/>
      <c r="G79" s="59">
        <f t="shared" si="3"/>
        <v>2677</v>
      </c>
      <c r="H79" s="44"/>
      <c r="I79" s="44"/>
      <c r="J79" s="44"/>
      <c r="K79" s="56"/>
      <c r="L79" s="24">
        <f t="shared" si="4"/>
        <v>2677</v>
      </c>
    </row>
    <row r="80" spans="1:12" ht="12.75">
      <c r="A80" s="26" t="s">
        <v>401</v>
      </c>
      <c r="B80" s="39">
        <v>8525</v>
      </c>
      <c r="C80" s="39"/>
      <c r="D80" s="39"/>
      <c r="E80" s="39"/>
      <c r="F80" s="38"/>
      <c r="G80" s="59">
        <f t="shared" si="3"/>
        <v>8525</v>
      </c>
      <c r="H80" s="44"/>
      <c r="I80" s="44"/>
      <c r="J80" s="44">
        <v>93233</v>
      </c>
      <c r="K80" s="56"/>
      <c r="L80" s="24">
        <f t="shared" si="4"/>
        <v>101758</v>
      </c>
    </row>
    <row r="81" spans="1:12" ht="12.75">
      <c r="A81" s="26" t="s">
        <v>312</v>
      </c>
      <c r="B81" s="39">
        <v>3745</v>
      </c>
      <c r="C81" s="39"/>
      <c r="D81" s="39"/>
      <c r="E81" s="39"/>
      <c r="F81" s="38"/>
      <c r="G81" s="59">
        <f t="shared" si="3"/>
        <v>3745</v>
      </c>
      <c r="H81" s="44"/>
      <c r="I81" s="44"/>
      <c r="J81" s="44">
        <v>17315</v>
      </c>
      <c r="K81" s="56"/>
      <c r="L81" s="24">
        <f t="shared" si="4"/>
        <v>21060</v>
      </c>
    </row>
    <row r="82" spans="1:12" ht="12.75">
      <c r="A82" s="26" t="s">
        <v>313</v>
      </c>
      <c r="B82" s="39">
        <v>151559</v>
      </c>
      <c r="C82" s="39">
        <v>481118</v>
      </c>
      <c r="D82" s="39">
        <v>1664156</v>
      </c>
      <c r="E82" s="39">
        <v>2618406</v>
      </c>
      <c r="F82" s="38">
        <v>12209251</v>
      </c>
      <c r="G82" s="59">
        <f t="shared" si="3"/>
        <v>17124490</v>
      </c>
      <c r="H82" s="44"/>
      <c r="I82" s="44">
        <f>18*45920</f>
        <v>826560</v>
      </c>
      <c r="J82" s="44">
        <v>1963216</v>
      </c>
      <c r="K82" s="56">
        <v>43022000</v>
      </c>
      <c r="L82" s="24">
        <f t="shared" si="4"/>
        <v>62936266</v>
      </c>
    </row>
    <row r="83" spans="1:12" ht="12.75">
      <c r="A83" s="26" t="s">
        <v>314</v>
      </c>
      <c r="B83" s="39">
        <v>2872</v>
      </c>
      <c r="C83" s="39"/>
      <c r="D83" s="39"/>
      <c r="E83" s="39"/>
      <c r="F83" s="38"/>
      <c r="G83" s="59">
        <f t="shared" si="3"/>
        <v>2872</v>
      </c>
      <c r="H83" s="44"/>
      <c r="I83" s="44"/>
      <c r="J83" s="44"/>
      <c r="K83" s="56"/>
      <c r="L83" s="24">
        <f t="shared" si="4"/>
        <v>2872</v>
      </c>
    </row>
    <row r="84" spans="1:12" ht="12.75">
      <c r="A84" s="26" t="s">
        <v>315</v>
      </c>
      <c r="B84" s="39">
        <v>18324</v>
      </c>
      <c r="C84" s="39">
        <v>83242</v>
      </c>
      <c r="D84" s="39"/>
      <c r="E84" s="39"/>
      <c r="F84" s="38"/>
      <c r="G84" s="59">
        <f t="shared" si="3"/>
        <v>101566</v>
      </c>
      <c r="H84" s="44"/>
      <c r="I84" s="44"/>
      <c r="J84" s="44">
        <v>400901</v>
      </c>
      <c r="K84" s="56">
        <v>6000</v>
      </c>
      <c r="L84" s="24">
        <f t="shared" si="4"/>
        <v>508467</v>
      </c>
    </row>
    <row r="85" spans="1:12" ht="12.75">
      <c r="A85" s="26" t="s">
        <v>316</v>
      </c>
      <c r="B85" s="39">
        <v>1031</v>
      </c>
      <c r="C85" s="39"/>
      <c r="D85" s="39"/>
      <c r="E85" s="39"/>
      <c r="F85" s="38"/>
      <c r="G85" s="59">
        <f t="shared" si="3"/>
        <v>1031</v>
      </c>
      <c r="H85" s="44"/>
      <c r="I85" s="44"/>
      <c r="J85" s="44"/>
      <c r="K85" s="56"/>
      <c r="L85" s="24">
        <f t="shared" si="4"/>
        <v>1031</v>
      </c>
    </row>
    <row r="86" spans="1:12" ht="12.75">
      <c r="A86" s="26" t="s">
        <v>317</v>
      </c>
      <c r="B86" s="39">
        <v>2375</v>
      </c>
      <c r="C86" s="39"/>
      <c r="D86" s="39"/>
      <c r="E86" s="39"/>
      <c r="F86" s="38"/>
      <c r="G86" s="59">
        <f t="shared" si="3"/>
        <v>2375</v>
      </c>
      <c r="H86" s="44"/>
      <c r="I86" s="44"/>
      <c r="J86" s="44"/>
      <c r="K86" s="56"/>
      <c r="L86" s="24">
        <f t="shared" si="4"/>
        <v>2375</v>
      </c>
    </row>
    <row r="87" spans="1:12" ht="12.75">
      <c r="A87" s="26" t="s">
        <v>318</v>
      </c>
      <c r="B87" s="39">
        <v>6012</v>
      </c>
      <c r="C87" s="39"/>
      <c r="D87" s="39"/>
      <c r="E87" s="39"/>
      <c r="F87" s="38"/>
      <c r="G87" s="59">
        <f t="shared" si="3"/>
        <v>6012</v>
      </c>
      <c r="H87" s="44"/>
      <c r="I87" s="44"/>
      <c r="J87" s="44">
        <v>9323</v>
      </c>
      <c r="K87" s="56">
        <v>6000</v>
      </c>
      <c r="L87" s="24">
        <f t="shared" si="4"/>
        <v>21335</v>
      </c>
    </row>
    <row r="88" spans="1:12" ht="12.75">
      <c r="A88" s="26" t="s">
        <v>191</v>
      </c>
      <c r="B88" s="39">
        <v>4902</v>
      </c>
      <c r="C88" s="39"/>
      <c r="D88" s="39"/>
      <c r="E88" s="39"/>
      <c r="F88" s="38"/>
      <c r="G88" s="59">
        <f t="shared" si="3"/>
        <v>4902</v>
      </c>
      <c r="H88" s="44"/>
      <c r="I88" s="44"/>
      <c r="J88" s="44">
        <v>23974</v>
      </c>
      <c r="K88" s="56"/>
      <c r="L88" s="24">
        <f t="shared" si="4"/>
        <v>28876</v>
      </c>
    </row>
    <row r="89" spans="1:12" ht="12.75">
      <c r="A89" s="26" t="s">
        <v>319</v>
      </c>
      <c r="B89" s="39">
        <v>9257</v>
      </c>
      <c r="C89" s="39"/>
      <c r="D89" s="39"/>
      <c r="E89" s="39"/>
      <c r="F89" s="38"/>
      <c r="G89" s="59">
        <f t="shared" si="3"/>
        <v>9257</v>
      </c>
      <c r="H89" s="44"/>
      <c r="I89" s="44"/>
      <c r="J89" s="44">
        <v>45284</v>
      </c>
      <c r="K89" s="56"/>
      <c r="L89" s="24">
        <f t="shared" si="4"/>
        <v>54541</v>
      </c>
    </row>
    <row r="90" spans="1:12" ht="12.75">
      <c r="A90" s="26" t="s">
        <v>320</v>
      </c>
      <c r="B90" s="39">
        <v>12268</v>
      </c>
      <c r="C90" s="39">
        <v>73315</v>
      </c>
      <c r="D90" s="39"/>
      <c r="E90" s="39"/>
      <c r="F90" s="38"/>
      <c r="G90" s="59">
        <f t="shared" si="3"/>
        <v>85583</v>
      </c>
      <c r="H90" s="44"/>
      <c r="I90" s="44"/>
      <c r="J90" s="44">
        <v>293017</v>
      </c>
      <c r="K90" s="56"/>
      <c r="L90" s="24">
        <f t="shared" si="4"/>
        <v>378600</v>
      </c>
    </row>
    <row r="91" spans="1:12" ht="12.75">
      <c r="A91" s="26" t="s">
        <v>321</v>
      </c>
      <c r="B91" s="39">
        <v>698</v>
      </c>
      <c r="C91" s="39"/>
      <c r="D91" s="39"/>
      <c r="E91" s="39"/>
      <c r="F91" s="38"/>
      <c r="G91" s="59">
        <f t="shared" si="3"/>
        <v>698</v>
      </c>
      <c r="H91" s="44"/>
      <c r="I91" s="44"/>
      <c r="J91" s="44"/>
      <c r="K91" s="56"/>
      <c r="L91" s="24">
        <f t="shared" si="4"/>
        <v>698</v>
      </c>
    </row>
    <row r="92" spans="1:12" ht="12.75">
      <c r="A92" s="26" t="s">
        <v>322</v>
      </c>
      <c r="B92" s="39">
        <v>13547</v>
      </c>
      <c r="C92" s="39"/>
      <c r="D92" s="39"/>
      <c r="E92" s="39"/>
      <c r="F92" s="38"/>
      <c r="G92" s="59">
        <f t="shared" si="3"/>
        <v>13547</v>
      </c>
      <c r="H92" s="44"/>
      <c r="I92" s="44"/>
      <c r="J92" s="44">
        <v>118539</v>
      </c>
      <c r="K92" s="56"/>
      <c r="L92" s="24">
        <f t="shared" si="4"/>
        <v>132086</v>
      </c>
    </row>
    <row r="93" spans="1:12" ht="12.75">
      <c r="A93" s="26" t="s">
        <v>190</v>
      </c>
      <c r="B93" s="39">
        <v>4151</v>
      </c>
      <c r="C93" s="39"/>
      <c r="D93" s="39"/>
      <c r="E93" s="39"/>
      <c r="F93" s="38"/>
      <c r="G93" s="59">
        <f t="shared" si="3"/>
        <v>4151</v>
      </c>
      <c r="H93" s="44"/>
      <c r="I93" s="44"/>
      <c r="J93" s="44"/>
      <c r="K93" s="56"/>
      <c r="L93" s="24">
        <f t="shared" si="4"/>
        <v>4151</v>
      </c>
    </row>
    <row r="94" spans="1:12" ht="12.75">
      <c r="A94" s="26" t="s">
        <v>323</v>
      </c>
      <c r="B94" s="39">
        <v>3760</v>
      </c>
      <c r="C94" s="39"/>
      <c r="D94" s="39"/>
      <c r="E94" s="39"/>
      <c r="F94" s="38"/>
      <c r="G94" s="59">
        <f t="shared" si="3"/>
        <v>3760</v>
      </c>
      <c r="H94" s="44"/>
      <c r="I94" s="44"/>
      <c r="J94" s="44">
        <v>26638</v>
      </c>
      <c r="K94" s="56"/>
      <c r="L94" s="24">
        <f t="shared" si="4"/>
        <v>30398</v>
      </c>
    </row>
    <row r="95" spans="1:12" ht="12.75">
      <c r="A95" s="26" t="s">
        <v>6</v>
      </c>
      <c r="B95" s="39">
        <v>4887</v>
      </c>
      <c r="C95" s="39"/>
      <c r="D95" s="39"/>
      <c r="E95" s="39"/>
      <c r="F95" s="38"/>
      <c r="G95" s="59">
        <f t="shared" si="3"/>
        <v>4887</v>
      </c>
      <c r="H95" s="44"/>
      <c r="I95" s="44"/>
      <c r="J95" s="44">
        <v>29302</v>
      </c>
      <c r="K95" s="56"/>
      <c r="L95" s="24">
        <f t="shared" si="4"/>
        <v>34189</v>
      </c>
    </row>
    <row r="96" spans="1:12" ht="12.75">
      <c r="A96" s="26" t="s">
        <v>324</v>
      </c>
      <c r="B96" s="39">
        <v>2601</v>
      </c>
      <c r="C96" s="39"/>
      <c r="D96" s="39"/>
      <c r="E96" s="39"/>
      <c r="F96" s="38"/>
      <c r="G96" s="59">
        <f t="shared" si="3"/>
        <v>2601</v>
      </c>
      <c r="H96" s="44"/>
      <c r="I96" s="44"/>
      <c r="J96" s="44"/>
      <c r="K96" s="56"/>
      <c r="L96" s="24">
        <f t="shared" si="4"/>
        <v>2601</v>
      </c>
    </row>
    <row r="97" spans="1:12" ht="12.75">
      <c r="A97" s="26" t="s">
        <v>325</v>
      </c>
      <c r="B97" s="39">
        <v>4752</v>
      </c>
      <c r="C97" s="39"/>
      <c r="D97" s="39"/>
      <c r="E97" s="39"/>
      <c r="F97" s="38"/>
      <c r="G97" s="59">
        <f t="shared" si="3"/>
        <v>4752</v>
      </c>
      <c r="H97" s="44"/>
      <c r="I97" s="44"/>
      <c r="J97" s="44"/>
      <c r="K97" s="56"/>
      <c r="L97" s="24">
        <f t="shared" si="4"/>
        <v>4752</v>
      </c>
    </row>
    <row r="98" spans="1:12" ht="12.75">
      <c r="A98" s="26" t="s">
        <v>326</v>
      </c>
      <c r="B98" s="39">
        <v>3143</v>
      </c>
      <c r="C98" s="39"/>
      <c r="D98" s="39"/>
      <c r="E98" s="39"/>
      <c r="F98" s="38"/>
      <c r="G98" s="59">
        <f t="shared" si="3"/>
        <v>3143</v>
      </c>
      <c r="H98" s="44"/>
      <c r="I98" s="44"/>
      <c r="J98" s="44">
        <v>59935</v>
      </c>
      <c r="K98" s="56"/>
      <c r="L98" s="24">
        <f t="shared" si="4"/>
        <v>63078</v>
      </c>
    </row>
    <row r="99" spans="1:12" ht="12.75">
      <c r="A99" s="26" t="s">
        <v>329</v>
      </c>
      <c r="B99" s="39">
        <v>2887</v>
      </c>
      <c r="C99" s="39"/>
      <c r="D99" s="39"/>
      <c r="E99" s="39"/>
      <c r="F99" s="39"/>
      <c r="G99" s="59">
        <f t="shared" si="3"/>
        <v>2887</v>
      </c>
      <c r="H99" s="44"/>
      <c r="I99" s="44"/>
      <c r="J99" s="44"/>
      <c r="K99" s="56"/>
      <c r="L99" s="24">
        <f t="shared" si="4"/>
        <v>2887</v>
      </c>
    </row>
    <row r="100" spans="1:12" ht="12.75">
      <c r="A100" s="26" t="s">
        <v>327</v>
      </c>
      <c r="B100" s="39">
        <v>3745</v>
      </c>
      <c r="C100" s="39"/>
      <c r="D100" s="39"/>
      <c r="E100" s="39"/>
      <c r="F100" s="39"/>
      <c r="G100" s="59">
        <f t="shared" si="3"/>
        <v>3745</v>
      </c>
      <c r="H100" s="44"/>
      <c r="I100" s="44"/>
      <c r="J100" s="44">
        <v>30634</v>
      </c>
      <c r="K100" s="56"/>
      <c r="L100" s="24">
        <f t="shared" si="4"/>
        <v>34379</v>
      </c>
    </row>
    <row r="101" spans="1:12" ht="12.75">
      <c r="A101" s="26" t="s">
        <v>328</v>
      </c>
      <c r="B101" s="39">
        <v>1424</v>
      </c>
      <c r="C101" s="39"/>
      <c r="D101" s="39"/>
      <c r="E101" s="39"/>
      <c r="F101" s="38"/>
      <c r="G101" s="59">
        <f aca="true" t="shared" si="5" ref="G101:G132">SUM(B101,C101,D101,E101,F101)</f>
        <v>1424</v>
      </c>
      <c r="H101" s="44"/>
      <c r="I101" s="44"/>
      <c r="J101" s="44"/>
      <c r="K101" s="56"/>
      <c r="L101" s="24">
        <f t="shared" si="4"/>
        <v>1424</v>
      </c>
    </row>
    <row r="102" spans="1:12" ht="12.75">
      <c r="A102" s="26" t="s">
        <v>330</v>
      </c>
      <c r="B102" s="39">
        <v>2330</v>
      </c>
      <c r="C102" s="39"/>
      <c r="D102" s="39"/>
      <c r="E102" s="39"/>
      <c r="F102" s="38"/>
      <c r="G102" s="59">
        <f t="shared" si="5"/>
        <v>2330</v>
      </c>
      <c r="H102" s="44"/>
      <c r="I102" s="44"/>
      <c r="J102" s="44"/>
      <c r="K102" s="56"/>
      <c r="L102" s="24">
        <f t="shared" si="4"/>
        <v>2330</v>
      </c>
    </row>
    <row r="103" spans="1:12" ht="12.75">
      <c r="A103" s="26" t="s">
        <v>331</v>
      </c>
      <c r="B103" s="39">
        <v>9794</v>
      </c>
      <c r="C103" s="39"/>
      <c r="D103" s="39"/>
      <c r="E103" s="39"/>
      <c r="F103" s="38"/>
      <c r="G103" s="59">
        <f t="shared" si="5"/>
        <v>9794</v>
      </c>
      <c r="H103" s="44"/>
      <c r="I103" s="44"/>
      <c r="J103" s="44">
        <v>198452</v>
      </c>
      <c r="K103" s="56"/>
      <c r="L103" s="24">
        <f t="shared" si="4"/>
        <v>208246</v>
      </c>
    </row>
    <row r="104" spans="1:12" ht="12.75">
      <c r="A104" s="26" t="s">
        <v>332</v>
      </c>
      <c r="B104" s="39">
        <v>6296</v>
      </c>
      <c r="C104" s="39"/>
      <c r="D104" s="39"/>
      <c r="E104" s="39"/>
      <c r="F104" s="38"/>
      <c r="G104" s="59">
        <f t="shared" si="5"/>
        <v>6296</v>
      </c>
      <c r="H104" s="44"/>
      <c r="I104" s="44"/>
      <c r="J104" s="44">
        <v>50612</v>
      </c>
      <c r="K104" s="56"/>
      <c r="L104" s="24">
        <f t="shared" si="4"/>
        <v>56908</v>
      </c>
    </row>
    <row r="105" spans="1:12" ht="12.75">
      <c r="A105" s="26" t="s">
        <v>242</v>
      </c>
      <c r="B105" s="39">
        <v>804</v>
      </c>
      <c r="C105" s="39"/>
      <c r="D105" s="39"/>
      <c r="E105" s="39"/>
      <c r="F105" s="38"/>
      <c r="G105" s="59">
        <f t="shared" si="5"/>
        <v>804</v>
      </c>
      <c r="H105" s="44"/>
      <c r="I105" s="44"/>
      <c r="J105" s="44"/>
      <c r="K105" s="56"/>
      <c r="L105" s="24">
        <f t="shared" si="4"/>
        <v>804</v>
      </c>
    </row>
    <row r="106" spans="1:12" ht="12.75">
      <c r="A106" s="26" t="s">
        <v>339</v>
      </c>
      <c r="B106" s="39">
        <v>1439</v>
      </c>
      <c r="C106" s="39"/>
      <c r="D106" s="39"/>
      <c r="E106" s="39"/>
      <c r="F106" s="38"/>
      <c r="G106" s="59">
        <f t="shared" si="5"/>
        <v>1439</v>
      </c>
      <c r="H106" s="44"/>
      <c r="I106" s="44"/>
      <c r="J106" s="44"/>
      <c r="K106" s="56"/>
      <c r="L106" s="24">
        <f t="shared" si="4"/>
        <v>1439</v>
      </c>
    </row>
    <row r="107" spans="1:12" ht="12.75">
      <c r="A107" s="26" t="s">
        <v>333</v>
      </c>
      <c r="B107" s="39">
        <v>2420</v>
      </c>
      <c r="C107" s="39"/>
      <c r="D107" s="39"/>
      <c r="E107" s="39"/>
      <c r="F107" s="38"/>
      <c r="G107" s="59">
        <f t="shared" si="5"/>
        <v>2420</v>
      </c>
      <c r="H107" s="44"/>
      <c r="I107" s="44"/>
      <c r="J107" s="44"/>
      <c r="K107" s="56"/>
      <c r="L107" s="24">
        <f t="shared" si="4"/>
        <v>2420</v>
      </c>
    </row>
    <row r="108" spans="1:12" ht="12.75">
      <c r="A108" s="26" t="s">
        <v>334</v>
      </c>
      <c r="B108" s="39">
        <v>1666</v>
      </c>
      <c r="C108" s="39"/>
      <c r="D108" s="39"/>
      <c r="E108" s="39"/>
      <c r="F108" s="38"/>
      <c r="G108" s="59">
        <f t="shared" si="5"/>
        <v>1666</v>
      </c>
      <c r="H108" s="44"/>
      <c r="I108" s="44"/>
      <c r="J108" s="44"/>
      <c r="K108" s="56"/>
      <c r="L108" s="24">
        <f t="shared" si="4"/>
        <v>1666</v>
      </c>
    </row>
    <row r="109" spans="1:12" ht="12.75">
      <c r="A109" s="26" t="s">
        <v>335</v>
      </c>
      <c r="B109" s="39">
        <v>9048</v>
      </c>
      <c r="C109" s="39"/>
      <c r="D109" s="39"/>
      <c r="E109" s="39"/>
      <c r="F109" s="38"/>
      <c r="G109" s="59">
        <f t="shared" si="5"/>
        <v>9048</v>
      </c>
      <c r="H109" s="44"/>
      <c r="I109" s="44"/>
      <c r="J109" s="44">
        <v>57272</v>
      </c>
      <c r="K109" s="56"/>
      <c r="L109" s="24">
        <f t="shared" si="4"/>
        <v>66320</v>
      </c>
    </row>
    <row r="110" spans="1:12" ht="12.75">
      <c r="A110" s="26" t="s">
        <v>197</v>
      </c>
      <c r="B110" s="39">
        <v>2646</v>
      </c>
      <c r="C110" s="39"/>
      <c r="D110" s="39"/>
      <c r="E110" s="39"/>
      <c r="F110" s="38"/>
      <c r="G110" s="59">
        <f t="shared" si="5"/>
        <v>2646</v>
      </c>
      <c r="H110" s="44"/>
      <c r="I110" s="44"/>
      <c r="J110" s="44"/>
      <c r="K110" s="56"/>
      <c r="L110" s="24">
        <f t="shared" si="4"/>
        <v>2646</v>
      </c>
    </row>
    <row r="111" spans="1:12" ht="12.75">
      <c r="A111" s="26" t="s">
        <v>336</v>
      </c>
      <c r="B111" s="39">
        <v>1500</v>
      </c>
      <c r="C111" s="39"/>
      <c r="D111" s="39"/>
      <c r="E111" s="39"/>
      <c r="F111" s="38"/>
      <c r="G111" s="59">
        <f t="shared" si="5"/>
        <v>1500</v>
      </c>
      <c r="H111" s="44"/>
      <c r="I111" s="44"/>
      <c r="J111" s="44"/>
      <c r="K111" s="56"/>
      <c r="L111" s="24">
        <f t="shared" si="4"/>
        <v>1500</v>
      </c>
    </row>
    <row r="112" spans="1:12" ht="12.75">
      <c r="A112" s="26" t="s">
        <v>337</v>
      </c>
      <c r="B112" s="39">
        <v>4812</v>
      </c>
      <c r="C112" s="39"/>
      <c r="D112" s="39"/>
      <c r="E112" s="39"/>
      <c r="F112" s="38"/>
      <c r="G112" s="59">
        <f t="shared" si="5"/>
        <v>4812</v>
      </c>
      <c r="H112" s="44"/>
      <c r="I112" s="44"/>
      <c r="J112" s="44">
        <v>77250</v>
      </c>
      <c r="K112" s="56"/>
      <c r="L112" s="24">
        <f t="shared" si="4"/>
        <v>82062</v>
      </c>
    </row>
    <row r="113" spans="1:12" ht="12.75">
      <c r="A113" s="26" t="s">
        <v>89</v>
      </c>
      <c r="B113" s="39">
        <v>2224</v>
      </c>
      <c r="C113" s="39"/>
      <c r="D113" s="39"/>
      <c r="E113" s="39"/>
      <c r="F113" s="38"/>
      <c r="G113" s="59">
        <f t="shared" si="5"/>
        <v>2224</v>
      </c>
      <c r="H113" s="44"/>
      <c r="I113" s="44"/>
      <c r="J113" s="44"/>
      <c r="K113" s="56"/>
      <c r="L113" s="24">
        <f t="shared" si="4"/>
        <v>2224</v>
      </c>
    </row>
    <row r="114" spans="1:12" ht="12.75">
      <c r="A114" s="26" t="s">
        <v>338</v>
      </c>
      <c r="B114" s="39">
        <v>13339</v>
      </c>
      <c r="C114" s="39">
        <v>71567</v>
      </c>
      <c r="D114" s="39"/>
      <c r="E114" s="39"/>
      <c r="F114" s="38"/>
      <c r="G114" s="59">
        <f t="shared" si="5"/>
        <v>84906</v>
      </c>
      <c r="H114" s="44"/>
      <c r="I114" s="44"/>
      <c r="J114" s="44">
        <v>380922</v>
      </c>
      <c r="K114" s="56"/>
      <c r="L114" s="24">
        <f t="shared" si="4"/>
        <v>465828</v>
      </c>
    </row>
    <row r="115" spans="1:12" ht="12.75">
      <c r="A115" s="26" t="s">
        <v>340</v>
      </c>
      <c r="B115" s="39">
        <v>1379</v>
      </c>
      <c r="C115" s="39"/>
      <c r="D115" s="39"/>
      <c r="E115" s="39"/>
      <c r="F115" s="38"/>
      <c r="G115" s="59">
        <f t="shared" si="5"/>
        <v>1379</v>
      </c>
      <c r="H115" s="44"/>
      <c r="I115" s="44"/>
      <c r="J115" s="44"/>
      <c r="K115" s="56"/>
      <c r="L115" s="24">
        <f t="shared" si="4"/>
        <v>1379</v>
      </c>
    </row>
    <row r="116" spans="1:12" ht="12.75">
      <c r="A116" s="26" t="s">
        <v>341</v>
      </c>
      <c r="B116" s="39">
        <v>728</v>
      </c>
      <c r="C116" s="39"/>
      <c r="D116" s="39"/>
      <c r="E116" s="39"/>
      <c r="F116" s="38"/>
      <c r="G116" s="59">
        <f t="shared" si="5"/>
        <v>728</v>
      </c>
      <c r="H116" s="44"/>
      <c r="I116" s="44"/>
      <c r="J116" s="44"/>
      <c r="K116" s="56"/>
      <c r="L116" s="24">
        <f t="shared" si="4"/>
        <v>728</v>
      </c>
    </row>
    <row r="117" spans="1:12" ht="12.75">
      <c r="A117" s="26" t="s">
        <v>342</v>
      </c>
      <c r="B117" s="39">
        <v>1681</v>
      </c>
      <c r="C117" s="39"/>
      <c r="D117" s="39"/>
      <c r="E117" s="39"/>
      <c r="F117" s="38"/>
      <c r="G117" s="59">
        <f t="shared" si="5"/>
        <v>1681</v>
      </c>
      <c r="H117" s="44"/>
      <c r="I117" s="44"/>
      <c r="J117" s="44"/>
      <c r="K117" s="56"/>
      <c r="L117" s="24">
        <f t="shared" si="4"/>
        <v>1681</v>
      </c>
    </row>
    <row r="118" spans="1:12" ht="12.75">
      <c r="A118" s="26" t="s">
        <v>343</v>
      </c>
      <c r="B118" s="39">
        <v>9735</v>
      </c>
      <c r="C118" s="39">
        <v>54237</v>
      </c>
      <c r="D118" s="39"/>
      <c r="E118" s="39"/>
      <c r="F118" s="38"/>
      <c r="G118" s="59">
        <f t="shared" si="5"/>
        <v>63972</v>
      </c>
      <c r="H118" s="44"/>
      <c r="I118" s="44"/>
      <c r="J118" s="44">
        <v>178474</v>
      </c>
      <c r="K118" s="56"/>
      <c r="L118" s="24">
        <f t="shared" si="4"/>
        <v>242446</v>
      </c>
    </row>
    <row r="119" spans="1:12" ht="12.75">
      <c r="A119" s="26" t="s">
        <v>201</v>
      </c>
      <c r="B119" s="39">
        <v>1636</v>
      </c>
      <c r="C119" s="39"/>
      <c r="D119" s="39"/>
      <c r="E119" s="39"/>
      <c r="F119" s="38"/>
      <c r="G119" s="59">
        <f t="shared" si="5"/>
        <v>1636</v>
      </c>
      <c r="H119" s="44"/>
      <c r="I119" s="44"/>
      <c r="J119" s="44"/>
      <c r="K119" s="56"/>
      <c r="L119" s="24">
        <f t="shared" si="4"/>
        <v>1636</v>
      </c>
    </row>
    <row r="120" spans="1:12" ht="12.75">
      <c r="A120" s="26" t="s">
        <v>344</v>
      </c>
      <c r="B120" s="39">
        <v>10644</v>
      </c>
      <c r="C120" s="39"/>
      <c r="D120" s="39"/>
      <c r="E120" s="39"/>
      <c r="F120" s="38"/>
      <c r="G120" s="59">
        <f t="shared" si="5"/>
        <v>10644</v>
      </c>
      <c r="H120" s="44"/>
      <c r="I120" s="44"/>
      <c r="J120" s="44">
        <v>83909</v>
      </c>
      <c r="K120" s="56"/>
      <c r="L120" s="24">
        <f t="shared" si="4"/>
        <v>94553</v>
      </c>
    </row>
    <row r="121" spans="1:12" ht="12.75">
      <c r="A121" s="26" t="s">
        <v>345</v>
      </c>
      <c r="B121" s="39">
        <v>11345</v>
      </c>
      <c r="C121" s="39">
        <v>41892</v>
      </c>
      <c r="D121" s="39"/>
      <c r="E121" s="39"/>
      <c r="F121" s="38"/>
      <c r="G121" s="59">
        <f t="shared" si="5"/>
        <v>53237</v>
      </c>
      <c r="H121" s="44"/>
      <c r="I121" s="44"/>
      <c r="J121" s="44">
        <v>69259</v>
      </c>
      <c r="K121" s="56"/>
      <c r="L121" s="24">
        <f t="shared" si="4"/>
        <v>122496</v>
      </c>
    </row>
    <row r="122" spans="1:12" ht="12.75">
      <c r="A122" s="26" t="s">
        <v>346</v>
      </c>
      <c r="B122" s="39">
        <v>5067</v>
      </c>
      <c r="C122" s="39"/>
      <c r="D122" s="39"/>
      <c r="E122" s="39"/>
      <c r="F122" s="38"/>
      <c r="G122" s="59">
        <f t="shared" si="5"/>
        <v>5067</v>
      </c>
      <c r="H122" s="44"/>
      <c r="I122" s="44"/>
      <c r="J122" s="44">
        <v>18646</v>
      </c>
      <c r="K122" s="56"/>
      <c r="L122" s="24">
        <f t="shared" si="4"/>
        <v>23713</v>
      </c>
    </row>
    <row r="123" spans="1:12" ht="12.75">
      <c r="A123" s="26" t="s">
        <v>347</v>
      </c>
      <c r="B123" s="39">
        <v>3173</v>
      </c>
      <c r="C123" s="39"/>
      <c r="D123" s="39"/>
      <c r="E123" s="39"/>
      <c r="F123" s="38"/>
      <c r="G123" s="59">
        <f t="shared" si="5"/>
        <v>3173</v>
      </c>
      <c r="H123" s="44"/>
      <c r="I123" s="44"/>
      <c r="J123" s="44"/>
      <c r="K123" s="56"/>
      <c r="L123" s="24">
        <f t="shared" si="4"/>
        <v>3173</v>
      </c>
    </row>
    <row r="124" spans="1:12" ht="12.75">
      <c r="A124" s="26" t="s">
        <v>10</v>
      </c>
      <c r="B124" s="39">
        <v>7060</v>
      </c>
      <c r="C124" s="39"/>
      <c r="D124" s="39"/>
      <c r="E124" s="39"/>
      <c r="F124" s="38"/>
      <c r="G124" s="59">
        <f t="shared" si="5"/>
        <v>7060</v>
      </c>
      <c r="H124" s="44"/>
      <c r="I124" s="44"/>
      <c r="J124" s="44">
        <v>71922</v>
      </c>
      <c r="K124" s="56"/>
      <c r="L124" s="24">
        <f t="shared" si="4"/>
        <v>78982</v>
      </c>
    </row>
    <row r="125" spans="1:12" ht="12.75">
      <c r="A125" s="26" t="s">
        <v>348</v>
      </c>
      <c r="B125" s="39">
        <v>8809</v>
      </c>
      <c r="C125" s="39"/>
      <c r="D125" s="39"/>
      <c r="E125" s="39"/>
      <c r="F125" s="38"/>
      <c r="G125" s="59">
        <f t="shared" si="5"/>
        <v>8809</v>
      </c>
      <c r="H125" s="44"/>
      <c r="I125" s="44"/>
      <c r="J125" s="44">
        <v>59935</v>
      </c>
      <c r="K125" s="56"/>
      <c r="L125" s="24">
        <f t="shared" si="4"/>
        <v>68744</v>
      </c>
    </row>
    <row r="126" spans="1:12" ht="12.75">
      <c r="A126" s="26" t="s">
        <v>349</v>
      </c>
      <c r="B126" s="39">
        <v>3234</v>
      </c>
      <c r="C126" s="39"/>
      <c r="D126" s="39"/>
      <c r="E126" s="39"/>
      <c r="F126" s="38"/>
      <c r="G126" s="59">
        <f t="shared" si="5"/>
        <v>3234</v>
      </c>
      <c r="H126" s="44"/>
      <c r="I126" s="44"/>
      <c r="J126" s="44"/>
      <c r="K126" s="56"/>
      <c r="L126" s="24">
        <f t="shared" si="4"/>
        <v>3234</v>
      </c>
    </row>
    <row r="127" spans="1:12" ht="12.75">
      <c r="A127" s="26" t="s">
        <v>350</v>
      </c>
      <c r="B127" s="39">
        <v>2390</v>
      </c>
      <c r="C127" s="39"/>
      <c r="D127" s="39"/>
      <c r="E127" s="39"/>
      <c r="F127" s="38"/>
      <c r="G127" s="59">
        <f t="shared" si="5"/>
        <v>2390</v>
      </c>
      <c r="H127" s="44"/>
      <c r="I127" s="44"/>
      <c r="J127" s="44"/>
      <c r="K127" s="56"/>
      <c r="L127" s="24">
        <f t="shared" si="4"/>
        <v>2390</v>
      </c>
    </row>
    <row r="128" spans="1:12" ht="12.75">
      <c r="A128" s="26" t="s">
        <v>351</v>
      </c>
      <c r="B128" s="39">
        <v>3580</v>
      </c>
      <c r="C128" s="39"/>
      <c r="D128" s="39"/>
      <c r="E128" s="39"/>
      <c r="F128" s="38"/>
      <c r="G128" s="59">
        <f t="shared" si="5"/>
        <v>3580</v>
      </c>
      <c r="H128" s="44"/>
      <c r="I128" s="44"/>
      <c r="J128" s="44"/>
      <c r="K128" s="56"/>
      <c r="L128" s="24">
        <f t="shared" si="4"/>
        <v>3580</v>
      </c>
    </row>
    <row r="129" spans="1:12" ht="12.75">
      <c r="A129" s="26" t="s">
        <v>352</v>
      </c>
      <c r="B129" s="39">
        <v>1530</v>
      </c>
      <c r="C129" s="39"/>
      <c r="D129" s="39"/>
      <c r="E129" s="39"/>
      <c r="F129" s="38"/>
      <c r="G129" s="59">
        <f t="shared" si="5"/>
        <v>1530</v>
      </c>
      <c r="H129" s="44"/>
      <c r="I129" s="44"/>
      <c r="J129" s="44"/>
      <c r="K129" s="56"/>
      <c r="L129" s="24">
        <f t="shared" si="4"/>
        <v>1530</v>
      </c>
    </row>
    <row r="130" spans="1:12" ht="12.75">
      <c r="A130" s="26" t="s">
        <v>353</v>
      </c>
      <c r="B130" s="39">
        <v>3550</v>
      </c>
      <c r="C130" s="39"/>
      <c r="D130" s="39"/>
      <c r="E130" s="39"/>
      <c r="F130" s="38"/>
      <c r="G130" s="59">
        <f t="shared" si="5"/>
        <v>3550</v>
      </c>
      <c r="H130" s="44"/>
      <c r="I130" s="44"/>
      <c r="J130" s="44"/>
      <c r="K130" s="56"/>
      <c r="L130" s="24">
        <f t="shared" si="4"/>
        <v>3550</v>
      </c>
    </row>
    <row r="131" spans="1:12" ht="12.75">
      <c r="A131" s="26" t="s">
        <v>354</v>
      </c>
      <c r="B131" s="39">
        <v>2164</v>
      </c>
      <c r="C131" s="39"/>
      <c r="D131" s="39"/>
      <c r="E131" s="39"/>
      <c r="F131" s="38"/>
      <c r="G131" s="59">
        <f t="shared" si="5"/>
        <v>2164</v>
      </c>
      <c r="H131" s="44"/>
      <c r="I131" s="44"/>
      <c r="J131" s="44"/>
      <c r="K131" s="56"/>
      <c r="L131" s="24">
        <f t="shared" si="4"/>
        <v>2164</v>
      </c>
    </row>
    <row r="132" spans="1:12" ht="12.75">
      <c r="A132" s="26" t="s">
        <v>355</v>
      </c>
      <c r="B132" s="39">
        <v>2300</v>
      </c>
      <c r="C132" s="39"/>
      <c r="D132" s="39"/>
      <c r="E132" s="39"/>
      <c r="F132" s="38"/>
      <c r="G132" s="59">
        <f t="shared" si="5"/>
        <v>2300</v>
      </c>
      <c r="H132" s="44"/>
      <c r="I132" s="44"/>
      <c r="J132" s="44"/>
      <c r="K132" s="56"/>
      <c r="L132" s="24">
        <f t="shared" si="4"/>
        <v>2300</v>
      </c>
    </row>
    <row r="133" spans="1:12" ht="12.75">
      <c r="A133" s="26" t="s">
        <v>356</v>
      </c>
      <c r="B133" s="39">
        <v>11255</v>
      </c>
      <c r="C133" s="39">
        <v>69012</v>
      </c>
      <c r="D133" s="39"/>
      <c r="E133" s="39"/>
      <c r="F133" s="39"/>
      <c r="G133" s="59">
        <f aca="true" t="shared" si="6" ref="G133:G164">SUM(B133,C133,D133,E133,F133)</f>
        <v>80267</v>
      </c>
      <c r="H133" s="44"/>
      <c r="I133" s="44"/>
      <c r="J133" s="44">
        <v>181138</v>
      </c>
      <c r="K133" s="56"/>
      <c r="L133" s="24">
        <f t="shared" si="4"/>
        <v>261405</v>
      </c>
    </row>
    <row r="134" spans="1:12" ht="12.75">
      <c r="A134" s="26" t="s">
        <v>357</v>
      </c>
      <c r="B134" s="39">
        <v>819</v>
      </c>
      <c r="C134" s="39"/>
      <c r="D134" s="39"/>
      <c r="E134" s="39"/>
      <c r="F134" s="39"/>
      <c r="G134" s="59">
        <f t="shared" si="6"/>
        <v>819</v>
      </c>
      <c r="H134" s="44"/>
      <c r="I134" s="44"/>
      <c r="J134" s="44"/>
      <c r="K134" s="56"/>
      <c r="L134" s="24">
        <f aca="true" t="shared" si="7" ref="L134:L175">SUM(G134:K134)</f>
        <v>819</v>
      </c>
    </row>
    <row r="135" spans="1:12" ht="12.75">
      <c r="A135" s="26" t="s">
        <v>358</v>
      </c>
      <c r="B135" s="39">
        <v>2239</v>
      </c>
      <c r="C135" s="39"/>
      <c r="D135" s="39"/>
      <c r="E135" s="39"/>
      <c r="F135" s="38"/>
      <c r="G135" s="59">
        <f t="shared" si="6"/>
        <v>2239</v>
      </c>
      <c r="H135" s="44"/>
      <c r="I135" s="44"/>
      <c r="J135" s="44"/>
      <c r="K135" s="56"/>
      <c r="L135" s="24">
        <f t="shared" si="7"/>
        <v>2239</v>
      </c>
    </row>
    <row r="136" spans="1:12" ht="12.75">
      <c r="A136" s="26" t="s">
        <v>359</v>
      </c>
      <c r="B136" s="39">
        <v>8794</v>
      </c>
      <c r="C136" s="39"/>
      <c r="D136" s="39"/>
      <c r="E136" s="39"/>
      <c r="F136" s="38"/>
      <c r="G136" s="59">
        <f t="shared" si="6"/>
        <v>8794</v>
      </c>
      <c r="H136" s="44"/>
      <c r="I136" s="44"/>
      <c r="J136" s="44">
        <v>26638</v>
      </c>
      <c r="K136" s="56"/>
      <c r="L136" s="24">
        <f t="shared" si="7"/>
        <v>35432</v>
      </c>
    </row>
    <row r="137" spans="1:12" ht="12.75">
      <c r="A137" s="26" t="s">
        <v>360</v>
      </c>
      <c r="B137" s="39">
        <v>14127</v>
      </c>
      <c r="C137" s="39">
        <v>42181</v>
      </c>
      <c r="D137" s="39"/>
      <c r="E137" s="39"/>
      <c r="F137" s="38"/>
      <c r="G137" s="59">
        <f t="shared" si="6"/>
        <v>56308</v>
      </c>
      <c r="H137" s="44"/>
      <c r="I137" s="44"/>
      <c r="J137" s="44">
        <v>190461</v>
      </c>
      <c r="K137" s="56"/>
      <c r="L137" s="24">
        <f t="shared" si="7"/>
        <v>246769</v>
      </c>
    </row>
    <row r="138" spans="1:12" ht="12.75">
      <c r="A138" s="26" t="s">
        <v>8</v>
      </c>
      <c r="B138" s="39">
        <v>1530</v>
      </c>
      <c r="C138" s="39"/>
      <c r="D138" s="39"/>
      <c r="E138" s="39"/>
      <c r="F138" s="38"/>
      <c r="G138" s="59">
        <f t="shared" si="6"/>
        <v>1530</v>
      </c>
      <c r="H138" s="44"/>
      <c r="I138" s="44"/>
      <c r="J138" s="44"/>
      <c r="K138" s="56"/>
      <c r="L138" s="24">
        <f t="shared" si="7"/>
        <v>1530</v>
      </c>
    </row>
    <row r="139" spans="1:12" ht="12.75">
      <c r="A139" s="26" t="s">
        <v>361</v>
      </c>
      <c r="B139" s="39">
        <v>2857</v>
      </c>
      <c r="C139" s="39"/>
      <c r="D139" s="39"/>
      <c r="E139" s="39"/>
      <c r="F139" s="38"/>
      <c r="G139" s="59">
        <f t="shared" si="6"/>
        <v>2857</v>
      </c>
      <c r="H139" s="44"/>
      <c r="I139" s="44"/>
      <c r="J139" s="44"/>
      <c r="K139" s="56">
        <v>6000</v>
      </c>
      <c r="L139" s="24">
        <f t="shared" si="7"/>
        <v>8857</v>
      </c>
    </row>
    <row r="140" spans="1:12" ht="12.75">
      <c r="A140" s="26" t="s">
        <v>363</v>
      </c>
      <c r="B140" s="39">
        <v>6296</v>
      </c>
      <c r="C140" s="39"/>
      <c r="D140" s="39"/>
      <c r="E140" s="39"/>
      <c r="F140" s="38"/>
      <c r="G140" s="59">
        <f t="shared" si="6"/>
        <v>6296</v>
      </c>
      <c r="H140" s="44"/>
      <c r="I140" s="44"/>
      <c r="J140" s="44">
        <v>51944</v>
      </c>
      <c r="K140" s="56">
        <v>6000</v>
      </c>
      <c r="L140" s="24">
        <f t="shared" si="7"/>
        <v>64240</v>
      </c>
    </row>
    <row r="141" spans="1:12" ht="12.75">
      <c r="A141" s="26" t="s">
        <v>362</v>
      </c>
      <c r="B141" s="39">
        <v>1621</v>
      </c>
      <c r="C141" s="39"/>
      <c r="D141" s="39"/>
      <c r="E141" s="39"/>
      <c r="F141" s="38"/>
      <c r="G141" s="59">
        <f t="shared" si="6"/>
        <v>1621</v>
      </c>
      <c r="H141" s="44"/>
      <c r="I141" s="44"/>
      <c r="J141" s="44"/>
      <c r="K141" s="56"/>
      <c r="L141" s="24">
        <f t="shared" si="7"/>
        <v>1621</v>
      </c>
    </row>
    <row r="142" spans="1:12" ht="12.75">
      <c r="A142" s="26" t="s">
        <v>364</v>
      </c>
      <c r="B142" s="39">
        <v>22832</v>
      </c>
      <c r="C142" s="39">
        <v>65450</v>
      </c>
      <c r="D142" s="39"/>
      <c r="E142" s="39"/>
      <c r="F142" s="38"/>
      <c r="G142" s="59">
        <f t="shared" si="6"/>
        <v>88282</v>
      </c>
      <c r="H142" s="44"/>
      <c r="I142" s="44"/>
      <c r="J142" s="44">
        <v>286358</v>
      </c>
      <c r="K142" s="56"/>
      <c r="L142" s="24">
        <f t="shared" si="7"/>
        <v>374640</v>
      </c>
    </row>
    <row r="143" spans="1:12" ht="12.75">
      <c r="A143" s="26" t="s">
        <v>393</v>
      </c>
      <c r="B143" s="39">
        <v>9048</v>
      </c>
      <c r="C143" s="39"/>
      <c r="D143" s="39"/>
      <c r="E143" s="39"/>
      <c r="F143" s="38"/>
      <c r="G143" s="59">
        <f t="shared" si="6"/>
        <v>9048</v>
      </c>
      <c r="H143" s="44"/>
      <c r="I143" s="44"/>
      <c r="J143" s="44">
        <v>51944</v>
      </c>
      <c r="K143" s="56">
        <v>6000</v>
      </c>
      <c r="L143" s="24">
        <f t="shared" si="7"/>
        <v>66992</v>
      </c>
    </row>
    <row r="144" spans="1:12" ht="12.75">
      <c r="A144" s="26" t="s">
        <v>394</v>
      </c>
      <c r="B144" s="39">
        <v>10570</v>
      </c>
      <c r="C144" s="39">
        <v>79391</v>
      </c>
      <c r="D144" s="39"/>
      <c r="E144" s="39"/>
      <c r="F144" s="38"/>
      <c r="G144" s="59">
        <f t="shared" si="6"/>
        <v>89961</v>
      </c>
      <c r="H144" s="44"/>
      <c r="I144" s="44"/>
      <c r="J144" s="44">
        <v>233082</v>
      </c>
      <c r="K144" s="56"/>
      <c r="L144" s="24">
        <f t="shared" si="7"/>
        <v>323043</v>
      </c>
    </row>
    <row r="145" spans="1:12" ht="12.75">
      <c r="A145" s="26" t="s">
        <v>365</v>
      </c>
      <c r="B145" s="39">
        <v>1288</v>
      </c>
      <c r="C145" s="39"/>
      <c r="D145" s="39"/>
      <c r="E145" s="39"/>
      <c r="F145" s="38"/>
      <c r="G145" s="59">
        <f t="shared" si="6"/>
        <v>1288</v>
      </c>
      <c r="H145" s="44"/>
      <c r="I145" s="44"/>
      <c r="J145" s="44"/>
      <c r="K145" s="56"/>
      <c r="L145" s="24">
        <f t="shared" si="7"/>
        <v>1288</v>
      </c>
    </row>
    <row r="146" spans="1:12" ht="12.75">
      <c r="A146" s="26" t="s">
        <v>366</v>
      </c>
      <c r="B146" s="39">
        <v>1485</v>
      </c>
      <c r="C146" s="39"/>
      <c r="D146" s="39"/>
      <c r="E146" s="39"/>
      <c r="F146" s="38"/>
      <c r="G146" s="59">
        <f t="shared" si="6"/>
        <v>1485</v>
      </c>
      <c r="H146" s="44"/>
      <c r="I146" s="44"/>
      <c r="J146" s="44"/>
      <c r="K146" s="56"/>
      <c r="L146" s="24">
        <f t="shared" si="7"/>
        <v>1485</v>
      </c>
    </row>
    <row r="147" spans="1:12" ht="12.75">
      <c r="A147" s="26" t="s">
        <v>367</v>
      </c>
      <c r="B147" s="39">
        <v>4061</v>
      </c>
      <c r="C147" s="39"/>
      <c r="D147" s="39"/>
      <c r="E147" s="39"/>
      <c r="F147" s="38"/>
      <c r="G147" s="59">
        <f t="shared" si="6"/>
        <v>4061</v>
      </c>
      <c r="H147" s="44"/>
      <c r="I147" s="44"/>
      <c r="J147" s="44">
        <v>45284</v>
      </c>
      <c r="K147" s="56"/>
      <c r="L147" s="24">
        <f t="shared" si="7"/>
        <v>49345</v>
      </c>
    </row>
    <row r="148" spans="1:12" ht="12.75">
      <c r="A148" s="26" t="s">
        <v>368</v>
      </c>
      <c r="B148" s="39">
        <v>7449</v>
      </c>
      <c r="C148" s="39"/>
      <c r="D148" s="39"/>
      <c r="E148" s="39"/>
      <c r="F148" s="38"/>
      <c r="G148" s="59">
        <f t="shared" si="6"/>
        <v>7449</v>
      </c>
      <c r="H148" s="44"/>
      <c r="I148" s="44"/>
      <c r="J148" s="44"/>
      <c r="K148" s="56"/>
      <c r="L148" s="24">
        <f t="shared" si="7"/>
        <v>7449</v>
      </c>
    </row>
    <row r="149" spans="1:12" ht="12.75">
      <c r="A149" s="26" t="s">
        <v>369</v>
      </c>
      <c r="B149" s="39">
        <v>3324</v>
      </c>
      <c r="C149" s="39"/>
      <c r="D149" s="39"/>
      <c r="E149" s="39"/>
      <c r="F149" s="38"/>
      <c r="G149" s="59">
        <f t="shared" si="6"/>
        <v>3324</v>
      </c>
      <c r="H149" s="44"/>
      <c r="I149" s="44"/>
      <c r="J149" s="44"/>
      <c r="K149" s="56"/>
      <c r="L149" s="24">
        <f t="shared" si="7"/>
        <v>3324</v>
      </c>
    </row>
    <row r="150" spans="1:12" ht="12.75">
      <c r="A150" s="26" t="s">
        <v>370</v>
      </c>
      <c r="B150" s="39">
        <v>3053</v>
      </c>
      <c r="C150" s="39"/>
      <c r="D150" s="39"/>
      <c r="E150" s="39"/>
      <c r="F150" s="38"/>
      <c r="G150" s="59">
        <f t="shared" si="6"/>
        <v>3053</v>
      </c>
      <c r="H150" s="44"/>
      <c r="I150" s="44"/>
      <c r="J150" s="44">
        <v>25306</v>
      </c>
      <c r="K150" s="56"/>
      <c r="L150" s="24">
        <f t="shared" si="7"/>
        <v>28359</v>
      </c>
    </row>
    <row r="151" spans="1:12" ht="12.75">
      <c r="A151" s="26" t="s">
        <v>371</v>
      </c>
      <c r="B151" s="39">
        <v>4947</v>
      </c>
      <c r="C151" s="39"/>
      <c r="D151" s="39"/>
      <c r="E151" s="39"/>
      <c r="F151" s="38"/>
      <c r="G151" s="59">
        <f t="shared" si="6"/>
        <v>4947</v>
      </c>
      <c r="H151" s="44"/>
      <c r="I151" s="44"/>
      <c r="J151" s="44">
        <v>23974</v>
      </c>
      <c r="K151" s="56"/>
      <c r="L151" s="24">
        <f t="shared" si="7"/>
        <v>28921</v>
      </c>
    </row>
    <row r="152" spans="1:12" ht="12.75">
      <c r="A152" s="26" t="s">
        <v>379</v>
      </c>
      <c r="B152" s="39">
        <v>9899</v>
      </c>
      <c r="C152" s="39"/>
      <c r="D152" s="39"/>
      <c r="E152" s="39"/>
      <c r="F152" s="38"/>
      <c r="G152" s="59">
        <f t="shared" si="6"/>
        <v>9899</v>
      </c>
      <c r="H152" s="44"/>
      <c r="I152" s="44"/>
      <c r="J152" s="44">
        <v>35961</v>
      </c>
      <c r="K152" s="56"/>
      <c r="L152" s="24">
        <f t="shared" si="7"/>
        <v>45860</v>
      </c>
    </row>
    <row r="153" spans="1:12" ht="12.75">
      <c r="A153" s="26" t="s">
        <v>378</v>
      </c>
      <c r="B153" s="39">
        <v>5022</v>
      </c>
      <c r="C153" s="39"/>
      <c r="D153" s="39"/>
      <c r="E153" s="39"/>
      <c r="F153" s="38"/>
      <c r="G153" s="59">
        <f t="shared" si="6"/>
        <v>5022</v>
      </c>
      <c r="H153" s="44"/>
      <c r="I153" s="44"/>
      <c r="J153" s="44">
        <v>11987</v>
      </c>
      <c r="K153" s="56"/>
      <c r="L153" s="24">
        <f t="shared" si="7"/>
        <v>17009</v>
      </c>
    </row>
    <row r="154" spans="1:12" ht="12.75">
      <c r="A154" s="26" t="s">
        <v>372</v>
      </c>
      <c r="B154" s="39">
        <v>71201</v>
      </c>
      <c r="C154" s="39">
        <v>214887</v>
      </c>
      <c r="D154" s="39">
        <v>707308</v>
      </c>
      <c r="E154" s="39">
        <v>1106387</v>
      </c>
      <c r="F154" s="38"/>
      <c r="G154" s="59">
        <f t="shared" si="6"/>
        <v>2099783</v>
      </c>
      <c r="H154" s="44">
        <f>27*70050</f>
        <v>1891350</v>
      </c>
      <c r="I154" s="44"/>
      <c r="J154" s="44">
        <v>1275957</v>
      </c>
      <c r="K154" s="56">
        <v>9517000</v>
      </c>
      <c r="L154" s="24">
        <f t="shared" si="7"/>
        <v>14784090</v>
      </c>
    </row>
    <row r="155" spans="1:12" ht="12.75">
      <c r="A155" s="26" t="s">
        <v>373</v>
      </c>
      <c r="B155" s="39">
        <v>15137</v>
      </c>
      <c r="C155" s="39"/>
      <c r="D155" s="39"/>
      <c r="E155" s="39"/>
      <c r="F155" s="38"/>
      <c r="G155" s="59">
        <f t="shared" si="6"/>
        <v>15137</v>
      </c>
      <c r="H155" s="44"/>
      <c r="I155" s="44"/>
      <c r="J155" s="44">
        <v>275702</v>
      </c>
      <c r="K155" s="56"/>
      <c r="L155" s="24">
        <f t="shared" si="7"/>
        <v>290839</v>
      </c>
    </row>
    <row r="156" spans="1:12" ht="12.75">
      <c r="A156" s="26" t="s">
        <v>374</v>
      </c>
      <c r="B156" s="39">
        <v>1862</v>
      </c>
      <c r="C156" s="39"/>
      <c r="D156" s="39"/>
      <c r="E156" s="39"/>
      <c r="F156" s="38"/>
      <c r="G156" s="59">
        <f t="shared" si="6"/>
        <v>1862</v>
      </c>
      <c r="H156" s="44"/>
      <c r="I156" s="44"/>
      <c r="J156" s="44"/>
      <c r="K156" s="56"/>
      <c r="L156" s="24">
        <f t="shared" si="7"/>
        <v>1862</v>
      </c>
    </row>
    <row r="157" spans="1:12" ht="12.75">
      <c r="A157" s="26" t="s">
        <v>375</v>
      </c>
      <c r="B157" s="39">
        <v>168907</v>
      </c>
      <c r="C157" s="39">
        <v>639459</v>
      </c>
      <c r="D157" s="39">
        <v>2274165</v>
      </c>
      <c r="E157" s="39">
        <v>3585488</v>
      </c>
      <c r="F157" s="38">
        <v>18593545</v>
      </c>
      <c r="G157" s="59">
        <f t="shared" si="6"/>
        <v>25261564</v>
      </c>
      <c r="H157" s="44"/>
      <c r="I157" s="44"/>
      <c r="J157" s="44">
        <v>2408069</v>
      </c>
      <c r="K157" s="56">
        <v>35400000</v>
      </c>
      <c r="L157" s="24">
        <f t="shared" si="7"/>
        <v>63069633</v>
      </c>
    </row>
    <row r="158" spans="1:12" ht="12.75">
      <c r="A158" s="26" t="s">
        <v>376</v>
      </c>
      <c r="B158" s="39">
        <v>1832</v>
      </c>
      <c r="C158" s="39"/>
      <c r="D158" s="39"/>
      <c r="E158" s="39"/>
      <c r="F158" s="38"/>
      <c r="G158" s="59">
        <f t="shared" si="6"/>
        <v>1832</v>
      </c>
      <c r="H158" s="44"/>
      <c r="I158" s="44"/>
      <c r="J158" s="44"/>
      <c r="K158" s="56">
        <v>6000</v>
      </c>
      <c r="L158" s="24">
        <f t="shared" si="7"/>
        <v>7832</v>
      </c>
    </row>
    <row r="159" spans="1:12" ht="12.75">
      <c r="A159" s="26" t="s">
        <v>377</v>
      </c>
      <c r="B159" s="39">
        <v>6102</v>
      </c>
      <c r="C159" s="39"/>
      <c r="D159" s="39"/>
      <c r="E159" s="39"/>
      <c r="F159" s="38"/>
      <c r="G159" s="59">
        <f t="shared" si="6"/>
        <v>6102</v>
      </c>
      <c r="H159" s="44"/>
      <c r="I159" s="44"/>
      <c r="J159" s="44">
        <v>61267</v>
      </c>
      <c r="K159" s="56"/>
      <c r="L159" s="24">
        <f t="shared" si="7"/>
        <v>67369</v>
      </c>
    </row>
    <row r="160" spans="1:12" ht="12.75">
      <c r="A160" s="26" t="s">
        <v>383</v>
      </c>
      <c r="B160" s="39">
        <v>2752</v>
      </c>
      <c r="C160" s="39"/>
      <c r="D160" s="39"/>
      <c r="E160" s="39"/>
      <c r="F160" s="38"/>
      <c r="G160" s="59">
        <f t="shared" si="6"/>
        <v>2752</v>
      </c>
      <c r="H160" s="44"/>
      <c r="I160" s="44"/>
      <c r="J160" s="44"/>
      <c r="K160" s="56"/>
      <c r="L160" s="24">
        <f t="shared" si="7"/>
        <v>2752</v>
      </c>
    </row>
    <row r="161" spans="1:12" ht="12.75">
      <c r="A161" s="26" t="s">
        <v>9</v>
      </c>
      <c r="B161" s="39">
        <v>2752</v>
      </c>
      <c r="C161" s="39"/>
      <c r="D161" s="39"/>
      <c r="E161" s="39"/>
      <c r="F161" s="38"/>
      <c r="G161" s="59">
        <f t="shared" si="6"/>
        <v>2752</v>
      </c>
      <c r="H161" s="44"/>
      <c r="I161" s="44"/>
      <c r="J161" s="44"/>
      <c r="K161" s="56"/>
      <c r="L161" s="24">
        <f t="shared" si="7"/>
        <v>2752</v>
      </c>
    </row>
    <row r="162" spans="1:12" ht="12.75">
      <c r="A162" s="26" t="s">
        <v>380</v>
      </c>
      <c r="B162" s="39">
        <v>5922</v>
      </c>
      <c r="C162" s="39"/>
      <c r="D162" s="39"/>
      <c r="E162" s="39"/>
      <c r="F162" s="38"/>
      <c r="G162" s="59">
        <f t="shared" si="6"/>
        <v>5922</v>
      </c>
      <c r="H162" s="44"/>
      <c r="I162" s="44"/>
      <c r="J162" s="44">
        <v>30634</v>
      </c>
      <c r="K162" s="56"/>
      <c r="L162" s="24">
        <f t="shared" si="7"/>
        <v>36556</v>
      </c>
    </row>
    <row r="163" spans="1:12" ht="12.75">
      <c r="A163" s="26" t="s">
        <v>381</v>
      </c>
      <c r="B163" s="39">
        <v>2541</v>
      </c>
      <c r="C163" s="39"/>
      <c r="D163" s="39"/>
      <c r="E163" s="39"/>
      <c r="F163" s="38"/>
      <c r="G163" s="59">
        <f t="shared" si="6"/>
        <v>2541</v>
      </c>
      <c r="H163" s="44"/>
      <c r="I163" s="44"/>
      <c r="J163" s="44">
        <v>39957</v>
      </c>
      <c r="K163" s="56"/>
      <c r="L163" s="24">
        <f t="shared" si="7"/>
        <v>42498</v>
      </c>
    </row>
    <row r="164" spans="1:12" ht="12.75">
      <c r="A164" s="26" t="s">
        <v>382</v>
      </c>
      <c r="B164" s="39">
        <v>11181</v>
      </c>
      <c r="C164" s="39"/>
      <c r="D164" s="39"/>
      <c r="E164" s="39"/>
      <c r="F164" s="38"/>
      <c r="G164" s="59">
        <f t="shared" si="6"/>
        <v>11181</v>
      </c>
      <c r="H164" s="44"/>
      <c r="I164" s="44"/>
      <c r="J164" s="44">
        <v>69259</v>
      </c>
      <c r="K164" s="56"/>
      <c r="L164" s="24">
        <f t="shared" si="7"/>
        <v>80440</v>
      </c>
    </row>
    <row r="165" spans="1:12" ht="12.75">
      <c r="A165" s="26" t="s">
        <v>384</v>
      </c>
      <c r="B165" s="39">
        <v>1817</v>
      </c>
      <c r="C165" s="39"/>
      <c r="D165" s="39"/>
      <c r="E165" s="39"/>
      <c r="F165" s="38"/>
      <c r="G165" s="59">
        <f aca="true" t="shared" si="8" ref="G165:G175">SUM(B165,C165,D165,E165,F165)</f>
        <v>1817</v>
      </c>
      <c r="H165" s="44"/>
      <c r="I165" s="44"/>
      <c r="J165" s="44"/>
      <c r="K165" s="56"/>
      <c r="L165" s="24">
        <f t="shared" si="7"/>
        <v>1817</v>
      </c>
    </row>
    <row r="166" spans="1:12" ht="12.75">
      <c r="A166" s="26" t="s">
        <v>385</v>
      </c>
      <c r="B166" s="39">
        <v>3820</v>
      </c>
      <c r="C166" s="39"/>
      <c r="D166" s="39"/>
      <c r="E166" s="39"/>
      <c r="F166" s="38"/>
      <c r="G166" s="59">
        <f t="shared" si="8"/>
        <v>3820</v>
      </c>
      <c r="H166" s="44"/>
      <c r="I166" s="44"/>
      <c r="J166" s="44"/>
      <c r="K166" s="56"/>
      <c r="L166" s="24">
        <f t="shared" si="7"/>
        <v>3820</v>
      </c>
    </row>
    <row r="167" spans="1:12" ht="12.75">
      <c r="A167" s="26" t="s">
        <v>386</v>
      </c>
      <c r="B167" s="39">
        <v>10674</v>
      </c>
      <c r="C167" s="39"/>
      <c r="D167" s="39"/>
      <c r="E167" s="39"/>
      <c r="F167" s="38"/>
      <c r="G167" s="59">
        <f t="shared" si="8"/>
        <v>10674</v>
      </c>
      <c r="H167" s="44"/>
      <c r="I167" s="44"/>
      <c r="J167" s="44">
        <v>75918</v>
      </c>
      <c r="K167" s="56"/>
      <c r="L167" s="24">
        <f t="shared" si="7"/>
        <v>86592</v>
      </c>
    </row>
    <row r="168" spans="1:12" ht="12.75">
      <c r="A168" s="26" t="s">
        <v>387</v>
      </c>
      <c r="B168" s="39">
        <v>1787</v>
      </c>
      <c r="C168" s="39"/>
      <c r="D168" s="39"/>
      <c r="E168" s="39"/>
      <c r="F168" s="39"/>
      <c r="G168" s="59">
        <f t="shared" si="8"/>
        <v>1787</v>
      </c>
      <c r="H168" s="44"/>
      <c r="I168" s="44"/>
      <c r="J168" s="44"/>
      <c r="K168" s="56"/>
      <c r="L168" s="24">
        <f t="shared" si="7"/>
        <v>1787</v>
      </c>
    </row>
    <row r="169" spans="1:12" ht="12.75">
      <c r="A169" s="26" t="s">
        <v>388</v>
      </c>
      <c r="B169" s="39">
        <v>2496</v>
      </c>
      <c r="C169" s="39"/>
      <c r="D169" s="39"/>
      <c r="E169" s="39"/>
      <c r="F169" s="39"/>
      <c r="G169" s="59">
        <f t="shared" si="8"/>
        <v>2496</v>
      </c>
      <c r="H169" s="44"/>
      <c r="I169" s="44"/>
      <c r="J169" s="44"/>
      <c r="K169" s="56"/>
      <c r="L169" s="24">
        <f t="shared" si="7"/>
        <v>2496</v>
      </c>
    </row>
    <row r="170" spans="1:12" ht="12.75">
      <c r="A170" s="26" t="s">
        <v>389</v>
      </c>
      <c r="B170" s="39">
        <v>2089</v>
      </c>
      <c r="C170" s="39"/>
      <c r="D170" s="39"/>
      <c r="E170" s="39"/>
      <c r="F170" s="38"/>
      <c r="G170" s="59">
        <f t="shared" si="8"/>
        <v>2089</v>
      </c>
      <c r="H170" s="44"/>
      <c r="I170" s="44"/>
      <c r="J170" s="44"/>
      <c r="K170" s="56"/>
      <c r="L170" s="24">
        <f t="shared" si="7"/>
        <v>2089</v>
      </c>
    </row>
    <row r="171" spans="1:12" ht="12.75">
      <c r="A171" s="26" t="s">
        <v>390</v>
      </c>
      <c r="B171" s="39">
        <v>3098</v>
      </c>
      <c r="C171" s="39"/>
      <c r="D171" s="39"/>
      <c r="E171" s="39"/>
      <c r="F171" s="38"/>
      <c r="G171" s="59">
        <f t="shared" si="8"/>
        <v>3098</v>
      </c>
      <c r="H171" s="44"/>
      <c r="I171" s="44"/>
      <c r="J171" s="44"/>
      <c r="K171" s="56"/>
      <c r="L171" s="24">
        <f t="shared" si="7"/>
        <v>3098</v>
      </c>
    </row>
    <row r="172" spans="1:12" ht="12.75">
      <c r="A172" s="26" t="s">
        <v>391</v>
      </c>
      <c r="B172" s="39">
        <v>5817</v>
      </c>
      <c r="C172" s="39"/>
      <c r="D172" s="39"/>
      <c r="E172" s="39"/>
      <c r="F172" s="38"/>
      <c r="G172" s="59">
        <f t="shared" si="8"/>
        <v>5817</v>
      </c>
      <c r="H172" s="44"/>
      <c r="I172" s="44"/>
      <c r="J172" s="44">
        <v>41289</v>
      </c>
      <c r="K172" s="56"/>
      <c r="L172" s="24">
        <f t="shared" si="7"/>
        <v>47106</v>
      </c>
    </row>
    <row r="173" spans="1:12" ht="12.75">
      <c r="A173" s="26" t="s">
        <v>392</v>
      </c>
      <c r="B173" s="39">
        <v>9600</v>
      </c>
      <c r="C173" s="39"/>
      <c r="D173" s="39"/>
      <c r="E173" s="39"/>
      <c r="F173" s="38"/>
      <c r="G173" s="59">
        <f t="shared" si="8"/>
        <v>9600</v>
      </c>
      <c r="H173" s="44"/>
      <c r="I173" s="44"/>
      <c r="J173" s="44">
        <v>62599</v>
      </c>
      <c r="K173" s="56"/>
      <c r="L173" s="24">
        <f t="shared" si="7"/>
        <v>72199</v>
      </c>
    </row>
    <row r="174" spans="1:12" ht="12.75">
      <c r="A174" s="26" t="s">
        <v>395</v>
      </c>
      <c r="B174" s="39">
        <v>2737</v>
      </c>
      <c r="C174" s="39"/>
      <c r="D174" s="39"/>
      <c r="E174" s="39"/>
      <c r="F174" s="38"/>
      <c r="G174" s="59">
        <f t="shared" si="8"/>
        <v>2737</v>
      </c>
      <c r="H174" s="44"/>
      <c r="I174" s="44"/>
      <c r="J174" s="44"/>
      <c r="K174" s="56"/>
      <c r="L174" s="24">
        <f t="shared" si="7"/>
        <v>2737</v>
      </c>
    </row>
    <row r="175" spans="1:12" ht="13.5" thickBot="1">
      <c r="A175" s="26" t="s">
        <v>396</v>
      </c>
      <c r="B175" s="39">
        <v>336786</v>
      </c>
      <c r="C175" s="39">
        <v>1230385</v>
      </c>
      <c r="D175" s="39">
        <v>3657230</v>
      </c>
      <c r="E175" s="39">
        <v>5805294</v>
      </c>
      <c r="F175" s="38">
        <v>21585823</v>
      </c>
      <c r="G175" s="60">
        <f t="shared" si="8"/>
        <v>32615518</v>
      </c>
      <c r="H175" s="45">
        <f>54*70050</f>
        <v>3782700</v>
      </c>
      <c r="I175" s="52">
        <f>18*45920</f>
        <v>826560</v>
      </c>
      <c r="J175" s="45">
        <v>4355302</v>
      </c>
      <c r="K175" s="52">
        <v>47500000</v>
      </c>
      <c r="L175" s="24">
        <f t="shared" si="7"/>
        <v>89080080</v>
      </c>
    </row>
    <row r="176" spans="1:12" ht="13.5" thickBot="1">
      <c r="A176" s="16" t="s">
        <v>397</v>
      </c>
      <c r="B176" s="30">
        <f aca="true" t="shared" si="9" ref="B176:G176">SUM(B5:B175)</f>
        <v>1734491</v>
      </c>
      <c r="C176" s="30">
        <f t="shared" si="9"/>
        <v>4415602</v>
      </c>
      <c r="D176" s="34">
        <f t="shared" si="9"/>
        <v>10092387</v>
      </c>
      <c r="E176" s="34">
        <f t="shared" si="9"/>
        <v>15929972</v>
      </c>
      <c r="F176" s="30">
        <f t="shared" si="9"/>
        <v>65255773</v>
      </c>
      <c r="G176" s="6">
        <f t="shared" si="9"/>
        <v>97428225</v>
      </c>
      <c r="H176" s="53">
        <f>SUM(H5:H175)</f>
        <v>5674050</v>
      </c>
      <c r="I176" s="6">
        <f>SUM(I5:I175)</f>
        <v>1653120</v>
      </c>
      <c r="J176" s="54">
        <f>SUM(J5:J175)</f>
        <v>20227511</v>
      </c>
      <c r="K176" s="16">
        <f>SUM(K5:K175)</f>
        <v>181035000</v>
      </c>
      <c r="L176" s="6">
        <f>SUM(L5:L175)</f>
        <v>306017906</v>
      </c>
    </row>
    <row r="177" ht="12.75">
      <c r="A177" s="7"/>
    </row>
    <row r="178" ht="12.75">
      <c r="A178" s="7"/>
    </row>
    <row r="179" spans="1:6" ht="12.75">
      <c r="A179" s="7"/>
      <c r="B179" s="7"/>
      <c r="E179" s="13"/>
      <c r="F179" s="13"/>
    </row>
    <row r="180" ht="12.75">
      <c r="A180" s="7"/>
    </row>
    <row r="181" ht="12.75">
      <c r="A181" s="7"/>
    </row>
    <row r="182" ht="12.75">
      <c r="A182" s="7"/>
    </row>
    <row r="183" ht="12.75">
      <c r="A183" s="7"/>
    </row>
    <row r="184" ht="12.75">
      <c r="A184" s="7"/>
    </row>
    <row r="185" ht="12.75">
      <c r="A185" s="7"/>
    </row>
    <row r="186" ht="12.75">
      <c r="A186" s="7"/>
    </row>
    <row r="187" ht="12.75">
      <c r="A187" s="7"/>
    </row>
    <row r="188" ht="12.75">
      <c r="A188" s="7"/>
    </row>
    <row r="189" ht="12.75">
      <c r="A189" s="7"/>
    </row>
    <row r="190" ht="12.75">
      <c r="A190" s="7"/>
    </row>
    <row r="191" ht="12.75">
      <c r="A191" s="7"/>
    </row>
    <row r="192" ht="12.75">
      <c r="A192" s="7"/>
    </row>
    <row r="193" ht="12.75">
      <c r="A193" s="7"/>
    </row>
    <row r="194" ht="12.75">
      <c r="A194" s="7"/>
    </row>
    <row r="195" ht="12.75">
      <c r="A195" s="7"/>
    </row>
    <row r="196" ht="12.75">
      <c r="A196" s="7"/>
    </row>
    <row r="197" ht="12.75">
      <c r="A197" s="7"/>
    </row>
    <row r="198" ht="12.75">
      <c r="A198" s="7"/>
    </row>
    <row r="199" ht="12.75">
      <c r="A199" s="7"/>
    </row>
    <row r="200" ht="12.75">
      <c r="A200" s="7"/>
    </row>
    <row r="201" ht="12.75">
      <c r="A201" s="7"/>
    </row>
    <row r="202" ht="12.75">
      <c r="A202" s="7"/>
    </row>
    <row r="203" ht="12.75">
      <c r="A203" s="7"/>
    </row>
    <row r="204" ht="12.75">
      <c r="A204" s="7"/>
    </row>
    <row r="205" ht="12.75">
      <c r="A205" s="7"/>
    </row>
    <row r="206" ht="12.75">
      <c r="A206" s="7"/>
    </row>
    <row r="207" ht="12.75">
      <c r="A207" s="7"/>
    </row>
    <row r="208" ht="12.75">
      <c r="A208" s="7"/>
    </row>
    <row r="209" ht="12.75">
      <c r="A209" s="7"/>
    </row>
    <row r="210" ht="12.75">
      <c r="A210" s="7"/>
    </row>
    <row r="211" ht="12.75">
      <c r="A211" s="7"/>
    </row>
    <row r="212" ht="12.75">
      <c r="A212" s="7"/>
    </row>
    <row r="213" ht="12.75">
      <c r="A213" s="7"/>
    </row>
    <row r="214" ht="12.75">
      <c r="A214" s="7"/>
    </row>
    <row r="215" ht="12.75">
      <c r="A215" s="7"/>
    </row>
    <row r="216" ht="12.75">
      <c r="A216" s="7"/>
    </row>
    <row r="217" ht="12.75">
      <c r="A217" s="7"/>
    </row>
    <row r="218" ht="12.75">
      <c r="A218" s="7"/>
    </row>
    <row r="219" ht="12.75">
      <c r="A219" s="7"/>
    </row>
    <row r="220" ht="12.75">
      <c r="A220" s="7"/>
    </row>
    <row r="221" ht="12.75">
      <c r="A221" s="7"/>
    </row>
    <row r="222" ht="12.75">
      <c r="A222" s="7"/>
    </row>
    <row r="223" ht="12.75">
      <c r="A223" s="7"/>
    </row>
    <row r="224" ht="12.75">
      <c r="A224" s="7"/>
    </row>
    <row r="225" ht="12.75">
      <c r="A225" s="7"/>
    </row>
    <row r="226" ht="12.75">
      <c r="A226" s="7"/>
    </row>
    <row r="227" ht="12.75">
      <c r="A227" s="7"/>
    </row>
    <row r="228" ht="12.75">
      <c r="A228" s="7"/>
    </row>
    <row r="229" ht="12.75">
      <c r="A229" s="7"/>
    </row>
    <row r="230" ht="12.75">
      <c r="A230" s="7"/>
    </row>
    <row r="231" ht="12.75">
      <c r="A231" s="7"/>
    </row>
    <row r="232" ht="12.75">
      <c r="A232" s="7"/>
    </row>
    <row r="233" ht="12.75">
      <c r="A233" s="7"/>
    </row>
    <row r="234" ht="12.75">
      <c r="A234" s="7"/>
    </row>
    <row r="235" ht="12.75">
      <c r="A235" s="7"/>
    </row>
    <row r="236" ht="12.75">
      <c r="A236" s="7"/>
    </row>
    <row r="237" ht="12.75">
      <c r="A237" s="7"/>
    </row>
    <row r="238" ht="12.75">
      <c r="A238" s="7"/>
    </row>
    <row r="239" ht="12.75">
      <c r="A239" s="7"/>
    </row>
    <row r="240" ht="12.75">
      <c r="A240" s="7"/>
    </row>
    <row r="241" ht="12.75">
      <c r="A241" s="7"/>
    </row>
    <row r="242" ht="12.75">
      <c r="A242" s="7"/>
    </row>
    <row r="243" ht="12.75">
      <c r="A243" s="7"/>
    </row>
    <row r="244" ht="12.75">
      <c r="A244" s="7"/>
    </row>
    <row r="245" ht="12.75">
      <c r="A245" s="7"/>
    </row>
    <row r="246" ht="12.75">
      <c r="A246" s="7"/>
    </row>
    <row r="247" ht="12.75">
      <c r="A247" s="7"/>
    </row>
    <row r="248" ht="12.75">
      <c r="A248" s="7"/>
    </row>
    <row r="249" ht="12.75">
      <c r="A249" s="7"/>
    </row>
    <row r="250" ht="12.75">
      <c r="A250" s="7"/>
    </row>
    <row r="251" ht="12.75">
      <c r="A251" s="7"/>
    </row>
    <row r="252" ht="12.75">
      <c r="A252" s="7"/>
    </row>
    <row r="253" ht="12.75">
      <c r="A253" s="7"/>
    </row>
    <row r="254" ht="12.75">
      <c r="A254" s="7"/>
    </row>
    <row r="255" ht="12.75">
      <c r="A255" s="7"/>
    </row>
    <row r="256" ht="12.75">
      <c r="A256" s="7"/>
    </row>
    <row r="257" ht="12.75">
      <c r="A257" s="7"/>
    </row>
    <row r="258" ht="12.75">
      <c r="A258" s="7"/>
    </row>
    <row r="259" ht="12.75">
      <c r="A259" s="7"/>
    </row>
    <row r="260" ht="12.75">
      <c r="A260" s="7"/>
    </row>
    <row r="261" ht="12.75">
      <c r="A261" s="7"/>
    </row>
    <row r="262" ht="12.75">
      <c r="A262" s="7"/>
    </row>
    <row r="263" ht="12.75">
      <c r="A263" s="7"/>
    </row>
    <row r="264" ht="12.75">
      <c r="A264" s="7"/>
    </row>
    <row r="265" ht="12.75">
      <c r="A265" s="7"/>
    </row>
    <row r="266" ht="12.75">
      <c r="A266" s="7"/>
    </row>
    <row r="267" ht="12.75">
      <c r="A267" s="7"/>
    </row>
    <row r="268" ht="12.75">
      <c r="A268" s="7"/>
    </row>
    <row r="269" ht="12.75">
      <c r="A269" s="7"/>
    </row>
    <row r="270" ht="12.75">
      <c r="A270" s="7"/>
    </row>
    <row r="271" ht="12.75">
      <c r="A271" s="7"/>
    </row>
    <row r="272" ht="12.75">
      <c r="A272" s="7"/>
    </row>
    <row r="273" ht="12.75">
      <c r="A273" s="7"/>
    </row>
    <row r="274" ht="12.75">
      <c r="A274" s="7"/>
    </row>
    <row r="275" ht="12.75">
      <c r="A275" s="7"/>
    </row>
    <row r="276" ht="12.75">
      <c r="A276" s="7"/>
    </row>
    <row r="277" ht="12.75">
      <c r="A277" s="7"/>
    </row>
    <row r="278" ht="12.75">
      <c r="A278" s="7"/>
    </row>
    <row r="279" ht="12.75">
      <c r="A279" s="7"/>
    </row>
    <row r="280" ht="12.75">
      <c r="A280" s="7"/>
    </row>
    <row r="281" ht="12.75">
      <c r="A281" s="7"/>
    </row>
    <row r="282" ht="12.75">
      <c r="A282" s="7"/>
    </row>
    <row r="283" ht="12.75">
      <c r="A283" s="7"/>
    </row>
    <row r="284" ht="12.75">
      <c r="A284" s="7"/>
    </row>
    <row r="285" ht="12.75">
      <c r="A285" s="7"/>
    </row>
    <row r="286" ht="12.75">
      <c r="A286" s="7"/>
    </row>
    <row r="287" ht="12.75">
      <c r="A287" s="7"/>
    </row>
    <row r="288" ht="12.75">
      <c r="A288" s="7"/>
    </row>
    <row r="289" ht="12.75">
      <c r="A289" s="7"/>
    </row>
    <row r="290" ht="12.75">
      <c r="A290" s="7"/>
    </row>
    <row r="291" ht="12.75">
      <c r="A291" s="7"/>
    </row>
    <row r="292" ht="12.75">
      <c r="A292" s="7"/>
    </row>
    <row r="293" ht="12.75">
      <c r="A293" s="7"/>
    </row>
    <row r="294" ht="12.75">
      <c r="A294" s="7"/>
    </row>
    <row r="295" ht="12.75">
      <c r="A295" s="7"/>
    </row>
    <row r="296" ht="12.75">
      <c r="A296" s="7"/>
    </row>
    <row r="297" ht="12.75">
      <c r="A297" s="7"/>
    </row>
    <row r="298" ht="12.75">
      <c r="A298" s="7"/>
    </row>
    <row r="299" ht="12.75">
      <c r="A299" s="7"/>
    </row>
    <row r="300" ht="12.75">
      <c r="A300" s="7"/>
    </row>
    <row r="301" ht="12.75">
      <c r="A301" s="7"/>
    </row>
    <row r="302" ht="12.75">
      <c r="A302" s="7"/>
    </row>
    <row r="303" ht="12.75">
      <c r="A303" s="7"/>
    </row>
    <row r="304" ht="12.75">
      <c r="A304" s="7"/>
    </row>
    <row r="305" ht="12.75">
      <c r="A305" s="7"/>
    </row>
    <row r="306" ht="12.75">
      <c r="A306" s="7"/>
    </row>
    <row r="307" ht="12.75">
      <c r="A307" s="7"/>
    </row>
    <row r="308" ht="12.75">
      <c r="A308" s="7"/>
    </row>
    <row r="309" ht="12.75">
      <c r="A309" s="7"/>
    </row>
    <row r="310" ht="12.75">
      <c r="A310" s="7"/>
    </row>
    <row r="311" ht="12.75">
      <c r="A311" s="7"/>
    </row>
    <row r="312" ht="12.75">
      <c r="A312" s="7"/>
    </row>
    <row r="313" ht="12.75">
      <c r="A313" s="7"/>
    </row>
    <row r="314" ht="12.75">
      <c r="A314" s="7"/>
    </row>
    <row r="315" ht="12.75">
      <c r="A315" s="7"/>
    </row>
    <row r="316" ht="12.75">
      <c r="A316" s="7"/>
    </row>
    <row r="317" ht="12.75">
      <c r="A317" s="7"/>
    </row>
    <row r="318" ht="12.75">
      <c r="A318" s="7"/>
    </row>
    <row r="319" ht="12.75">
      <c r="A319" s="7"/>
    </row>
    <row r="320" ht="12.75">
      <c r="A320" s="7"/>
    </row>
    <row r="321" ht="12.75">
      <c r="A321" s="7"/>
    </row>
    <row r="322" ht="12.75">
      <c r="A322" s="7"/>
    </row>
    <row r="323" ht="12.75">
      <c r="A323" s="7"/>
    </row>
    <row r="324" ht="12.75">
      <c r="A324" s="7"/>
    </row>
    <row r="325" ht="12.75">
      <c r="A325" s="7"/>
    </row>
    <row r="326" ht="12.75">
      <c r="A326" s="7"/>
    </row>
    <row r="327" ht="12.75">
      <c r="A327" s="7"/>
    </row>
    <row r="328" ht="12.75">
      <c r="A328" s="7"/>
    </row>
    <row r="329" ht="12.75">
      <c r="A329" s="7"/>
    </row>
    <row r="330" ht="12.75">
      <c r="A330" s="7"/>
    </row>
    <row r="331" ht="12.75">
      <c r="A331" s="7"/>
    </row>
    <row r="332" ht="12.75">
      <c r="A332" s="7"/>
    </row>
    <row r="333" ht="12.75">
      <c r="A333" s="7"/>
    </row>
    <row r="334" ht="12.75">
      <c r="A334" s="7"/>
    </row>
    <row r="335" ht="12.75">
      <c r="A335" s="7"/>
    </row>
    <row r="336" ht="12.75">
      <c r="A336" s="7"/>
    </row>
    <row r="337" ht="12.75">
      <c r="A337" s="7"/>
    </row>
    <row r="338" ht="12.75">
      <c r="A338" s="7"/>
    </row>
    <row r="339" ht="12.75">
      <c r="A339" s="7"/>
    </row>
    <row r="340" ht="12.75">
      <c r="A340" s="7"/>
    </row>
    <row r="341" ht="12.75">
      <c r="A341" s="7"/>
    </row>
    <row r="342" ht="12.75">
      <c r="A342" s="7"/>
    </row>
    <row r="343" ht="12.75">
      <c r="A343" s="7"/>
    </row>
    <row r="344" ht="12.75">
      <c r="A344" s="7"/>
    </row>
    <row r="345" ht="12.75">
      <c r="A345" s="7"/>
    </row>
    <row r="346" ht="12.75">
      <c r="A346" s="7"/>
    </row>
    <row r="347" ht="12.75">
      <c r="A347" s="7"/>
    </row>
    <row r="348" ht="12.75">
      <c r="A348" s="7"/>
    </row>
    <row r="349" ht="12.75">
      <c r="A349" s="7"/>
    </row>
    <row r="350" ht="12.75">
      <c r="A350" s="7"/>
    </row>
    <row r="351" ht="12.75">
      <c r="A351" s="7"/>
    </row>
    <row r="352" ht="12.75">
      <c r="A352" s="7"/>
    </row>
    <row r="353" ht="12.75">
      <c r="A353" s="7"/>
    </row>
    <row r="354" ht="12.75">
      <c r="A354" s="7"/>
    </row>
    <row r="355" ht="12.75">
      <c r="A355" s="7"/>
    </row>
    <row r="356" ht="12.75">
      <c r="A356" s="7"/>
    </row>
    <row r="357" ht="12.75">
      <c r="A357" s="7"/>
    </row>
    <row r="358" ht="12.75">
      <c r="A358" s="7"/>
    </row>
    <row r="359" ht="12.75">
      <c r="A359" s="7"/>
    </row>
    <row r="360" ht="12.75">
      <c r="A360" s="7"/>
    </row>
    <row r="361" ht="12.75">
      <c r="A361" s="7"/>
    </row>
    <row r="362" ht="12.75">
      <c r="A362" s="7"/>
    </row>
    <row r="363" ht="12.75">
      <c r="A363" s="7"/>
    </row>
    <row r="364" ht="12.75">
      <c r="A364" s="7"/>
    </row>
    <row r="365" ht="12.75">
      <c r="A365" s="7"/>
    </row>
    <row r="366" ht="12.75">
      <c r="A366" s="7"/>
    </row>
    <row r="367" ht="12.75">
      <c r="A367" s="7"/>
    </row>
    <row r="368" ht="12.75">
      <c r="A368" s="7"/>
    </row>
    <row r="369" ht="12.75">
      <c r="A369" s="7"/>
    </row>
    <row r="370" ht="12.75">
      <c r="A370" s="7"/>
    </row>
    <row r="371" ht="12.75">
      <c r="A371" s="7"/>
    </row>
    <row r="372" ht="12.75">
      <c r="A372" s="7"/>
    </row>
    <row r="373" ht="12.75">
      <c r="A373" s="7"/>
    </row>
    <row r="374" ht="12.75">
      <c r="A374" s="7"/>
    </row>
    <row r="375" ht="12.75">
      <c r="A375" s="7"/>
    </row>
    <row r="376" ht="12.75">
      <c r="A376" s="7"/>
    </row>
    <row r="377" ht="12.75">
      <c r="A377" s="7"/>
    </row>
    <row r="378" ht="12.75">
      <c r="A378" s="7"/>
    </row>
    <row r="379" ht="12.75">
      <c r="A379" s="7"/>
    </row>
    <row r="380" ht="12.75">
      <c r="A380" s="7"/>
    </row>
    <row r="381" ht="12.75">
      <c r="A381" s="7"/>
    </row>
    <row r="382" ht="12.75">
      <c r="A382" s="7"/>
    </row>
    <row r="383" ht="12.75">
      <c r="A383" s="7"/>
    </row>
    <row r="384" ht="12.75">
      <c r="A384" s="7"/>
    </row>
    <row r="385" ht="12.75">
      <c r="A385" s="7"/>
    </row>
    <row r="386" ht="12.75">
      <c r="A386" s="7"/>
    </row>
    <row r="387" ht="12.75">
      <c r="A387" s="7"/>
    </row>
    <row r="388" ht="12.75">
      <c r="A388" s="7"/>
    </row>
    <row r="389" ht="12.75">
      <c r="A389" s="7"/>
    </row>
    <row r="390" ht="12.75">
      <c r="A390" s="7"/>
    </row>
    <row r="391" ht="12.75">
      <c r="A391" s="7"/>
    </row>
    <row r="392" ht="12.75">
      <c r="A392" s="7"/>
    </row>
    <row r="393" ht="12.75">
      <c r="A393" s="7"/>
    </row>
    <row r="394" ht="12.75">
      <c r="A394" s="7"/>
    </row>
    <row r="395" ht="12.75">
      <c r="A395" s="7"/>
    </row>
    <row r="396" ht="12.75">
      <c r="A396" s="7"/>
    </row>
    <row r="397" ht="12.75">
      <c r="A397" s="7"/>
    </row>
    <row r="398" ht="12.75">
      <c r="A398" s="7"/>
    </row>
    <row r="399" ht="12.75">
      <c r="A399" s="7"/>
    </row>
    <row r="400" ht="12.75">
      <c r="A400" s="7"/>
    </row>
    <row r="401" ht="12.75">
      <c r="A401" s="7"/>
    </row>
    <row r="402" ht="12.75">
      <c r="A402" s="7"/>
    </row>
    <row r="403" ht="12.75">
      <c r="A403" s="7"/>
    </row>
    <row r="404" ht="12.75">
      <c r="A404" s="7"/>
    </row>
    <row r="405" ht="12.75">
      <c r="A405" s="7"/>
    </row>
    <row r="406" ht="12.75">
      <c r="A406" s="7"/>
    </row>
    <row r="407" ht="12.75">
      <c r="A407" s="7"/>
    </row>
    <row r="408" ht="12.75">
      <c r="A408" s="7"/>
    </row>
    <row r="409" ht="12.75">
      <c r="A409" s="7"/>
    </row>
    <row r="410" ht="12.75">
      <c r="A410" s="7"/>
    </row>
    <row r="411" ht="12.75">
      <c r="A411" s="7"/>
    </row>
    <row r="412" ht="12.75">
      <c r="A412" s="7"/>
    </row>
    <row r="413" ht="12.75">
      <c r="A413" s="7"/>
    </row>
    <row r="414" ht="12.75">
      <c r="A414" s="7"/>
    </row>
    <row r="415" ht="12.75">
      <c r="A415" s="7"/>
    </row>
    <row r="416" ht="12.75">
      <c r="A416" s="7"/>
    </row>
    <row r="417" ht="12.75">
      <c r="A417" s="7"/>
    </row>
    <row r="418" ht="12.75">
      <c r="A418" s="7"/>
    </row>
    <row r="419" ht="12.75">
      <c r="A419" s="7"/>
    </row>
    <row r="420" ht="12.75">
      <c r="A420" s="7"/>
    </row>
    <row r="421" ht="12.75">
      <c r="A421" s="7"/>
    </row>
    <row r="422" ht="12.75">
      <c r="A422" s="7"/>
    </row>
    <row r="423" ht="12.75">
      <c r="A423" s="7"/>
    </row>
    <row r="424" ht="12.75">
      <c r="A424" s="7"/>
    </row>
    <row r="425" ht="12.75">
      <c r="A425" s="7"/>
    </row>
    <row r="426" ht="12.75">
      <c r="A426" s="7"/>
    </row>
    <row r="427" ht="12.75">
      <c r="A427" s="7"/>
    </row>
    <row r="428" ht="12.75">
      <c r="A428" s="7"/>
    </row>
    <row r="429" ht="12.75">
      <c r="A429" s="7"/>
    </row>
    <row r="430" ht="12.75">
      <c r="A430" s="7"/>
    </row>
    <row r="431" ht="12.75">
      <c r="A431" s="7"/>
    </row>
    <row r="432" ht="12.75">
      <c r="A432" s="7"/>
    </row>
    <row r="433" ht="12.75">
      <c r="A433" s="7"/>
    </row>
    <row r="434" ht="12.75">
      <c r="A434" s="7"/>
    </row>
    <row r="435" ht="12.75">
      <c r="A435" s="7"/>
    </row>
    <row r="436" ht="12.75">
      <c r="A436" s="7"/>
    </row>
    <row r="437" ht="12.75">
      <c r="A437" s="7"/>
    </row>
    <row r="438" ht="12.75">
      <c r="A438" s="7"/>
    </row>
    <row r="439" ht="12.75">
      <c r="A439" s="7"/>
    </row>
    <row r="440" ht="12.75">
      <c r="A440" s="7"/>
    </row>
    <row r="441" ht="12.75">
      <c r="A441" s="7"/>
    </row>
    <row r="442" ht="12.75">
      <c r="A442" s="7"/>
    </row>
    <row r="443" ht="12.75">
      <c r="A443" s="7"/>
    </row>
    <row r="444" ht="12.75">
      <c r="A444" s="7"/>
    </row>
    <row r="445" ht="12.75">
      <c r="A445" s="7"/>
    </row>
    <row r="446" ht="12.75">
      <c r="A446" s="7"/>
    </row>
    <row r="447" ht="12.75">
      <c r="A447" s="7"/>
    </row>
    <row r="448" ht="12.75">
      <c r="A448" s="7"/>
    </row>
    <row r="449" ht="12.75">
      <c r="A449" s="7"/>
    </row>
    <row r="450" ht="12.75">
      <c r="A450" s="7"/>
    </row>
    <row r="451" ht="12.75">
      <c r="A451" s="7"/>
    </row>
    <row r="452" ht="12.75">
      <c r="A452" s="7"/>
    </row>
    <row r="453" ht="12.75">
      <c r="A453" s="7"/>
    </row>
    <row r="454" ht="12.75">
      <c r="A454" s="7"/>
    </row>
    <row r="455" ht="12.75">
      <c r="A455" s="7"/>
    </row>
    <row r="456" ht="12.75">
      <c r="A456" s="7"/>
    </row>
    <row r="457" ht="12.75">
      <c r="A457" s="7"/>
    </row>
    <row r="458" ht="12.75">
      <c r="A458" s="7"/>
    </row>
    <row r="459" ht="12.75">
      <c r="A459" s="7"/>
    </row>
    <row r="460" ht="12.75">
      <c r="A460" s="7"/>
    </row>
    <row r="461" ht="12.75">
      <c r="A461" s="7"/>
    </row>
    <row r="462" ht="12.75">
      <c r="A462" s="7"/>
    </row>
    <row r="463" ht="12.75">
      <c r="A463" s="7"/>
    </row>
    <row r="464" ht="12.75">
      <c r="A464" s="7"/>
    </row>
    <row r="465" ht="12.75">
      <c r="A465" s="7"/>
    </row>
    <row r="466" ht="12.75">
      <c r="A466" s="7"/>
    </row>
    <row r="467" ht="12.75">
      <c r="A467" s="7"/>
    </row>
    <row r="468" ht="12.75">
      <c r="A468" s="7"/>
    </row>
    <row r="469" ht="12.75">
      <c r="A469" s="7"/>
    </row>
    <row r="470" ht="12.75">
      <c r="A470" s="7"/>
    </row>
    <row r="471" ht="12.75">
      <c r="A471" s="7"/>
    </row>
    <row r="472" ht="12.75">
      <c r="A472" s="7"/>
    </row>
    <row r="473" ht="12.75">
      <c r="A473" s="7"/>
    </row>
    <row r="474" ht="12.75">
      <c r="A474" s="7"/>
    </row>
    <row r="475" ht="12.75">
      <c r="A475" s="7"/>
    </row>
    <row r="476" ht="12.75">
      <c r="A476" s="7"/>
    </row>
    <row r="477" ht="12.75">
      <c r="A477" s="7"/>
    </row>
    <row r="478" ht="12.75">
      <c r="A478" s="7"/>
    </row>
    <row r="479" ht="12.75">
      <c r="A479" s="7"/>
    </row>
    <row r="480" ht="12.75">
      <c r="A480" s="7"/>
    </row>
    <row r="481" ht="12.75">
      <c r="A481" s="7"/>
    </row>
    <row r="482" ht="12.75">
      <c r="A482" s="7"/>
    </row>
    <row r="483" ht="12.75">
      <c r="A483" s="7"/>
    </row>
    <row r="484" ht="12.75">
      <c r="A484" s="7"/>
    </row>
    <row r="485" ht="12.75">
      <c r="A485" s="7"/>
    </row>
    <row r="486" ht="12.75">
      <c r="A486" s="7"/>
    </row>
    <row r="487" ht="12.75">
      <c r="A487" s="7"/>
    </row>
    <row r="488" ht="12.75">
      <c r="A488" s="7"/>
    </row>
    <row r="489" ht="12.75">
      <c r="A489" s="7"/>
    </row>
    <row r="490" ht="12.75">
      <c r="A490" s="7"/>
    </row>
    <row r="491" ht="12.75">
      <c r="A491" s="7"/>
    </row>
    <row r="492" ht="12.75">
      <c r="A492" s="7"/>
    </row>
    <row r="493" ht="12.75">
      <c r="A493" s="7"/>
    </row>
    <row r="494" ht="12.75">
      <c r="A494" s="7"/>
    </row>
    <row r="495" ht="12.75">
      <c r="A495" s="7"/>
    </row>
    <row r="496" ht="12.75">
      <c r="A496" s="7"/>
    </row>
    <row r="497" ht="12.75">
      <c r="A497" s="7"/>
    </row>
    <row r="498" ht="12.75">
      <c r="A498" s="7"/>
    </row>
    <row r="499" ht="12.75">
      <c r="A499" s="7"/>
    </row>
    <row r="500" ht="12.75">
      <c r="A500" s="7"/>
    </row>
    <row r="501" ht="12.75">
      <c r="A501" s="7"/>
    </row>
    <row r="502" ht="12.75">
      <c r="A502" s="7"/>
    </row>
    <row r="503" ht="12.75">
      <c r="A503" s="7"/>
    </row>
    <row r="504" ht="12.75">
      <c r="A504" s="7"/>
    </row>
    <row r="505" ht="12.75">
      <c r="A505" s="7"/>
    </row>
    <row r="506" ht="12.75">
      <c r="A506" s="7"/>
    </row>
    <row r="507" ht="12.75">
      <c r="A507" s="7"/>
    </row>
    <row r="508" ht="12.75">
      <c r="A508" s="7"/>
    </row>
    <row r="509" ht="12.75">
      <c r="A509" s="7"/>
    </row>
    <row r="510" ht="12.75">
      <c r="A510" s="7"/>
    </row>
    <row r="511" ht="12.75">
      <c r="A511" s="7"/>
    </row>
    <row r="512" ht="12.75">
      <c r="A512" s="7"/>
    </row>
    <row r="513" ht="12.75">
      <c r="A513" s="7"/>
    </row>
    <row r="514" ht="12.75">
      <c r="A514" s="7"/>
    </row>
    <row r="515" ht="12.75">
      <c r="A515" s="7"/>
    </row>
    <row r="516" ht="12.75">
      <c r="A516" s="7"/>
    </row>
    <row r="517" ht="12.75">
      <c r="A517" s="7"/>
    </row>
    <row r="518" ht="12.75">
      <c r="A518" s="7"/>
    </row>
    <row r="519" ht="12.75">
      <c r="A519" s="7"/>
    </row>
    <row r="520" ht="12.75">
      <c r="A520" s="7"/>
    </row>
    <row r="521" ht="12.75">
      <c r="A521" s="7"/>
    </row>
    <row r="522" ht="12.75">
      <c r="A522" s="7"/>
    </row>
    <row r="523" ht="12.75">
      <c r="A523" s="7"/>
    </row>
    <row r="524" ht="12.75">
      <c r="A524" s="7"/>
    </row>
    <row r="525" ht="12.75">
      <c r="A525" s="7"/>
    </row>
    <row r="526" ht="12.75">
      <c r="A526" s="7"/>
    </row>
    <row r="527" ht="12.75">
      <c r="A527" s="7"/>
    </row>
    <row r="528" ht="12.75">
      <c r="A528" s="7"/>
    </row>
    <row r="529" ht="12.75">
      <c r="A529" s="7"/>
    </row>
    <row r="530" ht="12.75">
      <c r="A530" s="7"/>
    </row>
    <row r="531" ht="12.75">
      <c r="A531" s="7"/>
    </row>
    <row r="532" ht="12.75">
      <c r="A532" s="7"/>
    </row>
    <row r="533" ht="12.75">
      <c r="A533" s="7"/>
    </row>
    <row r="534" ht="12.75">
      <c r="A534" s="7"/>
    </row>
    <row r="535" ht="12.75">
      <c r="A535" s="7"/>
    </row>
    <row r="536" ht="12.75">
      <c r="A536" s="7"/>
    </row>
    <row r="537" ht="12.75">
      <c r="A537" s="7"/>
    </row>
    <row r="538" ht="12.75">
      <c r="A538" s="7"/>
    </row>
    <row r="539" ht="12.75">
      <c r="A539" s="7"/>
    </row>
    <row r="540" ht="12.75">
      <c r="A540" s="7"/>
    </row>
    <row r="541" ht="12.75">
      <c r="A541" s="7"/>
    </row>
    <row r="542" ht="12.75">
      <c r="A542" s="7"/>
    </row>
    <row r="543" ht="12.75">
      <c r="A543" s="7"/>
    </row>
    <row r="544" ht="12.75">
      <c r="A544" s="7"/>
    </row>
    <row r="545" ht="12.75">
      <c r="A545" s="7"/>
    </row>
    <row r="546" ht="12.75">
      <c r="A546" s="7"/>
    </row>
    <row r="547" ht="12.75">
      <c r="A547" s="7"/>
    </row>
    <row r="548" ht="12.75">
      <c r="A548" s="7"/>
    </row>
    <row r="549" ht="12.75">
      <c r="A549" s="7"/>
    </row>
    <row r="550" ht="12.75">
      <c r="A550" s="7"/>
    </row>
    <row r="551" ht="12.75">
      <c r="A551" s="7"/>
    </row>
    <row r="552" ht="12.75">
      <c r="A552" s="7"/>
    </row>
    <row r="553" ht="12.75">
      <c r="A553" s="7"/>
    </row>
    <row r="554" ht="12.75">
      <c r="A554" s="7"/>
    </row>
    <row r="555" ht="12.75">
      <c r="A555" s="7"/>
    </row>
    <row r="556" ht="12.75">
      <c r="A556" s="7"/>
    </row>
    <row r="557" ht="12.75">
      <c r="A557" s="7"/>
    </row>
    <row r="558" ht="12.75">
      <c r="A558" s="7"/>
    </row>
    <row r="559" ht="12.75">
      <c r="A559" s="7"/>
    </row>
    <row r="560" ht="12.75">
      <c r="A560" s="7"/>
    </row>
    <row r="561" ht="12.75">
      <c r="A561" s="7"/>
    </row>
    <row r="562" ht="12.75">
      <c r="A562" s="7"/>
    </row>
    <row r="563" ht="12.75">
      <c r="A563" s="7"/>
    </row>
    <row r="564" ht="12.75">
      <c r="A564" s="7"/>
    </row>
    <row r="565" ht="12.75">
      <c r="A565" s="7"/>
    </row>
    <row r="566" ht="12.75">
      <c r="A566" s="7"/>
    </row>
    <row r="567" ht="12.75">
      <c r="A567" s="7"/>
    </row>
    <row r="568" ht="12.75">
      <c r="A568" s="7"/>
    </row>
    <row r="569" ht="12.75">
      <c r="A569" s="7"/>
    </row>
    <row r="570" ht="12.75">
      <c r="A570" s="7"/>
    </row>
    <row r="571" ht="12.75">
      <c r="A571" s="7"/>
    </row>
    <row r="572" ht="12.75">
      <c r="A572" s="7"/>
    </row>
    <row r="573" ht="12.75">
      <c r="A573" s="7"/>
    </row>
    <row r="574" ht="12.75">
      <c r="A574" s="7"/>
    </row>
    <row r="575" ht="12.75">
      <c r="A575" s="7"/>
    </row>
    <row r="576" ht="12.75">
      <c r="A576" s="7"/>
    </row>
    <row r="577" ht="12.75">
      <c r="A577" s="7"/>
    </row>
    <row r="578" ht="12.75">
      <c r="A578" s="7"/>
    </row>
    <row r="579" ht="12.75">
      <c r="A579" s="7"/>
    </row>
    <row r="580" ht="12.75">
      <c r="A580" s="7"/>
    </row>
    <row r="581" ht="12.75">
      <c r="A581" s="7"/>
    </row>
    <row r="582" ht="12.75">
      <c r="A582" s="7"/>
    </row>
    <row r="583" ht="12.75">
      <c r="A583" s="7"/>
    </row>
    <row r="584" ht="12.75">
      <c r="A584" s="7"/>
    </row>
    <row r="585" ht="12.75">
      <c r="A585" s="7"/>
    </row>
    <row r="586" ht="12.75">
      <c r="A586" s="7"/>
    </row>
    <row r="587" ht="12.75">
      <c r="A587" s="7"/>
    </row>
    <row r="588" ht="12.75">
      <c r="A588" s="7"/>
    </row>
    <row r="589" ht="12.75">
      <c r="A589" s="7"/>
    </row>
    <row r="590" ht="12.75">
      <c r="A590" s="7"/>
    </row>
    <row r="591" ht="12.75">
      <c r="A591" s="7"/>
    </row>
    <row r="592" ht="12.75">
      <c r="A592" s="7"/>
    </row>
    <row r="593" ht="12.75">
      <c r="A593" s="7"/>
    </row>
    <row r="594" ht="12.75">
      <c r="A594" s="7"/>
    </row>
    <row r="595" ht="12.75">
      <c r="A595" s="7"/>
    </row>
    <row r="596" ht="12.75">
      <c r="A596" s="7"/>
    </row>
    <row r="597" ht="12.75">
      <c r="A597" s="7"/>
    </row>
    <row r="598" ht="12.75">
      <c r="A598" s="7"/>
    </row>
    <row r="599" ht="12.75">
      <c r="A599" s="7"/>
    </row>
    <row r="600" ht="12.75">
      <c r="A600" s="7"/>
    </row>
    <row r="601" ht="12.75">
      <c r="A601" s="7"/>
    </row>
    <row r="602" ht="12.75">
      <c r="A602" s="7"/>
    </row>
    <row r="603" ht="12.75">
      <c r="A603" s="7"/>
    </row>
    <row r="604" ht="12.75">
      <c r="A604" s="7"/>
    </row>
    <row r="605" ht="12.75">
      <c r="A605" s="7"/>
    </row>
    <row r="606" ht="12.75">
      <c r="A606" s="7"/>
    </row>
    <row r="607" ht="12.75">
      <c r="A607" s="7"/>
    </row>
    <row r="608" ht="12.75">
      <c r="A608" s="7"/>
    </row>
    <row r="609" ht="12.75">
      <c r="A609" s="7"/>
    </row>
    <row r="610" ht="12.75">
      <c r="A610" s="7"/>
    </row>
    <row r="611" ht="12.75">
      <c r="A611" s="7"/>
    </row>
    <row r="612" ht="12.75">
      <c r="A612" s="7"/>
    </row>
    <row r="613" ht="12.75">
      <c r="A613" s="7"/>
    </row>
    <row r="614" ht="12.75">
      <c r="A614" s="7"/>
    </row>
    <row r="615" ht="12.75">
      <c r="A615" s="7"/>
    </row>
    <row r="616" ht="12.75">
      <c r="A616" s="7"/>
    </row>
    <row r="617" ht="12.75">
      <c r="A617" s="7"/>
    </row>
    <row r="618" ht="12.75">
      <c r="A618" s="7"/>
    </row>
    <row r="619" ht="12.75">
      <c r="A619" s="7"/>
    </row>
    <row r="620" ht="12.75">
      <c r="A620" s="7"/>
    </row>
    <row r="621" ht="12.75">
      <c r="A621" s="7"/>
    </row>
    <row r="622" ht="12.75">
      <c r="A622" s="7"/>
    </row>
    <row r="623" ht="12.75">
      <c r="A623" s="7"/>
    </row>
    <row r="624" ht="12.75">
      <c r="A624" s="7"/>
    </row>
    <row r="625" ht="12.75">
      <c r="A625" s="7"/>
    </row>
    <row r="626" ht="12.75">
      <c r="A626" s="7"/>
    </row>
    <row r="627" ht="12.75">
      <c r="A627" s="7"/>
    </row>
    <row r="628" ht="12.75">
      <c r="A628" s="7"/>
    </row>
    <row r="629" ht="12.75">
      <c r="A629" s="7"/>
    </row>
    <row r="630" ht="12.75">
      <c r="A630" s="7"/>
    </row>
    <row r="631" ht="12.75">
      <c r="A631" s="7"/>
    </row>
    <row r="632" ht="12.75">
      <c r="A632" s="7"/>
    </row>
    <row r="633" ht="12.75">
      <c r="A633" s="7"/>
    </row>
    <row r="634" ht="12.75">
      <c r="A634" s="7"/>
    </row>
    <row r="635" ht="12.75">
      <c r="A635" s="7"/>
    </row>
    <row r="636" ht="12.75">
      <c r="A636" s="7"/>
    </row>
    <row r="637" ht="12.75">
      <c r="A637" s="7"/>
    </row>
    <row r="638" ht="12.75">
      <c r="A638" s="7"/>
    </row>
    <row r="639" ht="12.75">
      <c r="A639" s="7"/>
    </row>
    <row r="640" ht="12.75">
      <c r="A640" s="7"/>
    </row>
    <row r="641" ht="12.75">
      <c r="A641" s="7"/>
    </row>
    <row r="642" ht="12.75">
      <c r="A642" s="7"/>
    </row>
    <row r="643" ht="12.75">
      <c r="A643" s="7"/>
    </row>
    <row r="644" ht="12.75">
      <c r="A644" s="7"/>
    </row>
    <row r="645" ht="12.75">
      <c r="A645" s="7"/>
    </row>
    <row r="646" ht="12.75">
      <c r="A646" s="7"/>
    </row>
    <row r="647" ht="12.75">
      <c r="A647" s="7"/>
    </row>
    <row r="648" ht="12.75">
      <c r="A648" s="7"/>
    </row>
    <row r="649" ht="12.75">
      <c r="A649" s="7"/>
    </row>
    <row r="650" ht="12.75">
      <c r="A650" s="7"/>
    </row>
    <row r="651" ht="12.75">
      <c r="A651" s="7"/>
    </row>
    <row r="652" ht="12.75">
      <c r="A652" s="7"/>
    </row>
    <row r="653" ht="12.75">
      <c r="A653" s="7"/>
    </row>
    <row r="654" ht="12.75">
      <c r="A654" s="7"/>
    </row>
    <row r="655" ht="12.75">
      <c r="A655" s="7"/>
    </row>
    <row r="656" ht="12.75">
      <c r="A656" s="7"/>
    </row>
    <row r="657" ht="12.75">
      <c r="A657" s="7"/>
    </row>
    <row r="658" ht="12.75">
      <c r="A658" s="7"/>
    </row>
    <row r="659" ht="12.75">
      <c r="A659" s="7"/>
    </row>
    <row r="660" ht="12.75">
      <c r="A660" s="7"/>
    </row>
    <row r="661" ht="12.75">
      <c r="A661" s="7"/>
    </row>
    <row r="662" ht="12.75">
      <c r="A662" s="7"/>
    </row>
    <row r="663" ht="12.75">
      <c r="A663" s="7"/>
    </row>
    <row r="664" ht="12.75">
      <c r="A664" s="7"/>
    </row>
    <row r="665" ht="12.75">
      <c r="A665" s="7"/>
    </row>
    <row r="666" ht="12.75">
      <c r="A666" s="7"/>
    </row>
    <row r="667" ht="12.75">
      <c r="A667" s="7"/>
    </row>
    <row r="668" ht="12.75">
      <c r="A668" s="7"/>
    </row>
    <row r="669" ht="12.75">
      <c r="A669" s="7"/>
    </row>
    <row r="670" ht="12.75">
      <c r="A670" s="7"/>
    </row>
    <row r="671" ht="12.75">
      <c r="A671" s="7"/>
    </row>
    <row r="672" ht="12.75">
      <c r="A672" s="7"/>
    </row>
    <row r="673" ht="12.75">
      <c r="A673" s="7"/>
    </row>
    <row r="674" ht="12.75">
      <c r="A674" s="7"/>
    </row>
    <row r="675" ht="12.75">
      <c r="A675" s="7"/>
    </row>
    <row r="676" ht="12.75">
      <c r="A676" s="7"/>
    </row>
    <row r="677" ht="12.75">
      <c r="A677" s="7"/>
    </row>
    <row r="678" ht="12.75">
      <c r="A678" s="7"/>
    </row>
    <row r="679" ht="12.75">
      <c r="A679" s="7"/>
    </row>
    <row r="680" ht="12.75">
      <c r="A680" s="7"/>
    </row>
    <row r="681" ht="12.75">
      <c r="A681" s="7"/>
    </row>
    <row r="682" ht="12.75">
      <c r="A682" s="7"/>
    </row>
    <row r="683" ht="12.75">
      <c r="A683" s="7"/>
    </row>
    <row r="684" ht="12.75">
      <c r="A684" s="7"/>
    </row>
    <row r="685" ht="12.75">
      <c r="A685" s="7"/>
    </row>
    <row r="686" ht="12.75">
      <c r="A686" s="7"/>
    </row>
    <row r="687" ht="12.75">
      <c r="A687" s="7"/>
    </row>
    <row r="688" ht="12.75">
      <c r="A688" s="7"/>
    </row>
  </sheetData>
  <mergeCells count="8">
    <mergeCell ref="G3:G4"/>
    <mergeCell ref="A3:A4"/>
    <mergeCell ref="B3:F3"/>
    <mergeCell ref="H3:H4"/>
    <mergeCell ref="L3:L4"/>
    <mergeCell ref="J3:J4"/>
    <mergeCell ref="K3:K4"/>
    <mergeCell ref="I3:I4"/>
  </mergeCells>
  <printOptions/>
  <pageMargins left="0.7874015748031497" right="0.7874015748031497" top="0.984251968503937" bottom="0.984251968503937" header="0.5118110236220472" footer="0.5118110236220472"/>
  <pageSetup firstPageNumber="10" useFirstPageNumber="1" fitToHeight="4" horizontalDpi="600" verticalDpi="600" orientation="portrait" paperSize="9" scale="80" r:id="rId1"/>
  <headerFooter alignWithMargins="0">
    <oddHeader>&amp;RSouhrnný finanční vztah pro okres Žďár nad Sázavou</oddHeader>
    <oddFooter>&amp;CStránka &amp;P z 12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MARBES Consulting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jakoubkova</cp:lastModifiedBy>
  <cp:lastPrinted>2006-02-01T07:47:21Z</cp:lastPrinted>
  <dcterms:created xsi:type="dcterms:W3CDTF">2002-11-20T07:14:39Z</dcterms:created>
  <dcterms:modified xsi:type="dcterms:W3CDTF">2006-02-01T14:01:10Z</dcterms:modified>
  <cp:category/>
  <cp:version/>
  <cp:contentType/>
  <cp:contentStatus/>
</cp:coreProperties>
</file>