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4756" yWindow="45" windowWidth="15450" windowHeight="9345" firstSheet="1" activeTab="1"/>
  </bookViews>
  <sheets>
    <sheet name="Skrytý" sheetId="1" state="hidden" r:id="rId1"/>
    <sheet name="Výkazy DE" sheetId="2" r:id="rId2"/>
  </sheets>
  <externalReferences>
    <externalReference r:id="rId5"/>
  </externalReferences>
  <definedNames>
    <definedName name="_31.12.2002">#REF!</definedName>
    <definedName name="adresa">#REF!</definedName>
    <definedName name="ctvrt">#REF!</definedName>
    <definedName name="Ctvrtleti">'[1]Ciselniky'!$E$10:$E$13</definedName>
    <definedName name="data">'Skrytý'!$C$4:$J$43</definedName>
    <definedName name="data_ucto">'Skrytý'!#REF!</definedName>
    <definedName name="datum">#REF!</definedName>
    <definedName name="ic">#REF!</definedName>
    <definedName name="KodCtvrtleti">'[1]Ciselniky'!$D$10:$D$13</definedName>
    <definedName name="kontrola">#REF!</definedName>
    <definedName name="nastaveni">'Skrytý'!$B$2:$E$3</definedName>
    <definedName name="nastaveni_ucto">'Skrytý'!#REF!</definedName>
    <definedName name="nazev">#REF!</definedName>
    <definedName name="okec">#REF!</definedName>
    <definedName name="okres">#REF!</definedName>
    <definedName name="trzby">#REF!</definedName>
  </definedNames>
  <calcPr fullCalcOnLoad="1"/>
</workbook>
</file>

<file path=xl/sharedStrings.xml><?xml version="1.0" encoding="utf-8"?>
<sst xmlns="http://schemas.openxmlformats.org/spreadsheetml/2006/main" count="170" uniqueCount="101">
  <si>
    <t>Zdroj</t>
  </si>
  <si>
    <t>Majetek celkem</t>
  </si>
  <si>
    <t>Dlouhodobý hmotný majetek</t>
  </si>
  <si>
    <t>Příloha 1, tabulka D, řádek 1</t>
  </si>
  <si>
    <t>Dlouhodobý nehmotný majetek</t>
  </si>
  <si>
    <t>Příloha 1, tabulka D, řádek 2</t>
  </si>
  <si>
    <t>Zásoby</t>
  </si>
  <si>
    <t>Příloha 1, tabulka D, řádek 6</t>
  </si>
  <si>
    <t>Pohledávky</t>
  </si>
  <si>
    <t>Příloha 1, tabulka D, řádek 7</t>
  </si>
  <si>
    <t>Peníze a finanční majetek</t>
  </si>
  <si>
    <t>Příloha 1, tabulka D, řádky 3 + 4 + 5</t>
  </si>
  <si>
    <t>Úvěry a půjčky poskytnuté</t>
  </si>
  <si>
    <t>Příloha 1, tabulka D, řádek 10</t>
  </si>
  <si>
    <t>Cizí zdroje</t>
  </si>
  <si>
    <t>Závazky</t>
  </si>
  <si>
    <t>Příloha 1, tabulka D, řádek 8</t>
  </si>
  <si>
    <t>Úvěry a půjčky přijaté</t>
  </si>
  <si>
    <t>Příloha 1, tabulka D, řádek 9</t>
  </si>
  <si>
    <t>Zákonné rezervy</t>
  </si>
  <si>
    <t>Příloha 1, tabulka D, řádek 11</t>
  </si>
  <si>
    <t>Obchodní majetek</t>
  </si>
  <si>
    <t>Příjmy celkem</t>
  </si>
  <si>
    <t>Příjmy, které jsou předmětem daně z příjmů</t>
  </si>
  <si>
    <t>Příloha 1, řádek 101</t>
  </si>
  <si>
    <t>Ostatní příjmy</t>
  </si>
  <si>
    <t>Příloha 1, součet řádků 105, 108, 109, 112</t>
  </si>
  <si>
    <t>Výdaje celkem</t>
  </si>
  <si>
    <t>Výdaje související s příjmy</t>
  </si>
  <si>
    <t>Příloha 1, řádek 102</t>
  </si>
  <si>
    <t>Ostatní výdaje</t>
  </si>
  <si>
    <t>Příloha 1, součet řádků 103, 106, 107, 110, 111</t>
  </si>
  <si>
    <t>Rozdíl příjmů a výdajů</t>
  </si>
  <si>
    <t>Daňový základ</t>
  </si>
  <si>
    <t>Příjmy po zdanění (odhad)</t>
  </si>
  <si>
    <t>Tržby celkem (odhad)</t>
  </si>
  <si>
    <t>Čistý zisk/ztráta (odhad)</t>
  </si>
  <si>
    <t>Běžné cash flow (odhad)</t>
  </si>
  <si>
    <t>Pol.</t>
  </si>
  <si>
    <t>Název</t>
  </si>
  <si>
    <t>Pol.2 + Pol.3 + Pol.4 + Pol.5 + Pol.6 + Pol.7</t>
  </si>
  <si>
    <t>Pol.11 + Pol.9 + Pol.10</t>
  </si>
  <si>
    <t>Pol.1- Pol.8</t>
  </si>
  <si>
    <t>Pol.14 + Pol.15</t>
  </si>
  <si>
    <t>Pol.17 + Pol.18</t>
  </si>
  <si>
    <t>Pol.13 - Pol.16</t>
  </si>
  <si>
    <t>Pol.19</t>
  </si>
  <si>
    <r>
      <t>Pol.20 – Maximum z čísel 0 a (</t>
    </r>
    <r>
      <rPr>
        <sz val="8"/>
        <color indexed="10"/>
        <rFont val="Arial"/>
        <family val="2"/>
      </rPr>
      <t>30%</t>
    </r>
    <r>
      <rPr>
        <sz val="8"/>
        <rFont val="Arial"/>
        <family val="2"/>
      </rPr>
      <t xml:space="preserve"> z Daňového základu)</t>
    </r>
  </si>
  <si>
    <t>Pol.23</t>
  </si>
  <si>
    <t>Pol.13 + (Pol.5 – Pol.5 v minulém období)</t>
  </si>
  <si>
    <t>Pol.21 (odhad) + (Pol.5 – Pol.5 v min.období) + (Pol.4 – Pol.4 v min.období) - (Pol.9 – Pol.9 v min.období)</t>
  </si>
  <si>
    <t>Životní minimum</t>
  </si>
  <si>
    <t>Splátky hypoték, půjček a leasingů</t>
  </si>
  <si>
    <t>Dle informací předložených klientem.</t>
  </si>
  <si>
    <t>Spoření a pojistné</t>
  </si>
  <si>
    <t>Výdaje domácnosti celkem</t>
  </si>
  <si>
    <t>Souhrnný daňový základ</t>
  </si>
  <si>
    <t>2. Oddíl, řádka 39</t>
  </si>
  <si>
    <t>Daň z příjmů celkem</t>
  </si>
  <si>
    <t>4. Oddíl, řádka 58</t>
  </si>
  <si>
    <t xml:space="preserve">Čisté příjmy žadatele </t>
  </si>
  <si>
    <t>Čisté příjmy manžela/manželky</t>
  </si>
  <si>
    <t>Dle informací předložených klientem*</t>
  </si>
  <si>
    <t>Čisté příjmy domácnosti celkem</t>
  </si>
  <si>
    <t>Volné zdroje domácnosti</t>
  </si>
  <si>
    <r>
      <t xml:space="preserve">Náklady na domácnost podle vyhlášky </t>
    </r>
    <r>
      <rPr>
        <sz val="8"/>
        <color indexed="10"/>
        <rFont val="Arial"/>
        <family val="2"/>
      </rPr>
      <t>MF + 12 * 2500 Kč</t>
    </r>
    <r>
      <rPr>
        <sz val="8"/>
        <rFont val="Arial"/>
        <family val="2"/>
      </rPr>
      <t xml:space="preserve"> * Počet osob </t>
    </r>
  </si>
  <si>
    <t>Pol.25 + Pol.26 + Pol.27 + Pol.28</t>
  </si>
  <si>
    <t>Pol.30 - Pol.31</t>
  </si>
  <si>
    <t>*) Nepovinný údaj</t>
  </si>
  <si>
    <t>Pol.32 + Pol.33</t>
  </si>
  <si>
    <t>Pol.34 - Pol.29</t>
  </si>
  <si>
    <t>Počet osob v domácnosti</t>
  </si>
  <si>
    <t>x</t>
  </si>
  <si>
    <t>Uveďte počet všech osob ve společné domácnosti (děti a dospělí)</t>
  </si>
  <si>
    <t>IČ</t>
  </si>
  <si>
    <t>Vyplňujte pouze zelená pole</t>
  </si>
  <si>
    <t>Minulost</t>
  </si>
  <si>
    <t>v tis. Kč</t>
  </si>
  <si>
    <t>NÁZEV</t>
  </si>
  <si>
    <t>Zdroj: pokud není uvedeno jinak, jsou položky uvedeny v Přiznání k dani z příjmů fyzických osob typ B a v jeho přílohách</t>
  </si>
  <si>
    <t>Sídlo, bydliště nebo místo podnikání</t>
  </si>
  <si>
    <t>Jméno (název)</t>
  </si>
  <si>
    <r>
      <t xml:space="preserve">Uveďte </t>
    </r>
    <r>
      <rPr>
        <b/>
        <sz val="8"/>
        <rFont val="Arial"/>
        <family val="2"/>
      </rPr>
      <t>roční</t>
    </r>
    <r>
      <rPr>
        <sz val="8"/>
        <rFont val="Arial"/>
        <family val="2"/>
      </rPr>
      <t xml:space="preserve"> celkový objem uvedených splátek</t>
    </r>
    <r>
      <rPr>
        <b/>
        <sz val="8"/>
        <rFont val="Arial"/>
        <family val="2"/>
      </rPr>
      <t xml:space="preserve"> v tis. Kč </t>
    </r>
    <r>
      <rPr>
        <sz val="8"/>
        <rFont val="Arial"/>
        <family val="2"/>
      </rPr>
      <t>(odhad zaokrouhlený max. na desetitisíce)</t>
    </r>
  </si>
  <si>
    <r>
      <t xml:space="preserve">Uveďte </t>
    </r>
    <r>
      <rPr>
        <b/>
        <sz val="8"/>
        <rFont val="Arial"/>
        <family val="2"/>
      </rPr>
      <t>roční</t>
    </r>
    <r>
      <rPr>
        <sz val="8"/>
        <rFont val="Arial"/>
        <family val="2"/>
      </rPr>
      <t xml:space="preserve"> celkový roční objem spoření a pojistného </t>
    </r>
    <r>
      <rPr>
        <b/>
        <sz val="8"/>
        <rFont val="Arial"/>
        <family val="2"/>
      </rPr>
      <t xml:space="preserve">v tis. Kč </t>
    </r>
    <r>
      <rPr>
        <sz val="8"/>
        <rFont val="Arial"/>
        <family val="2"/>
      </rPr>
      <t>(odhad zaokrouhlený max. na desetitisíce)</t>
    </r>
  </si>
  <si>
    <r>
      <t xml:space="preserve">Uveďte všechny ostatní celkové </t>
    </r>
    <r>
      <rPr>
        <b/>
        <sz val="8"/>
        <rFont val="Arial"/>
        <family val="2"/>
      </rPr>
      <t>roční</t>
    </r>
    <r>
      <rPr>
        <sz val="8"/>
        <rFont val="Arial"/>
        <family val="2"/>
      </rPr>
      <t xml:space="preserve"> výdaje (výživné apod.) </t>
    </r>
    <r>
      <rPr>
        <b/>
        <sz val="8"/>
        <rFont val="Arial"/>
        <family val="2"/>
      </rPr>
      <t xml:space="preserve">v tis. Kč </t>
    </r>
    <r>
      <rPr>
        <sz val="8"/>
        <rFont val="Arial"/>
        <family val="2"/>
      </rPr>
      <t>(odhad zaokrouhlený max. na desetitisíce)</t>
    </r>
  </si>
  <si>
    <t>Finanční výkaz subjektů s daňovou evidencí</t>
  </si>
  <si>
    <t>ico</t>
  </si>
  <si>
    <t>verze</t>
  </si>
  <si>
    <r>
      <t>2. Oddíl, řádka 39</t>
    </r>
    <r>
      <rPr>
        <b/>
        <sz val="8"/>
        <rFont val="Arial"/>
        <family val="2"/>
      </rPr>
      <t xml:space="preserve"> v tis. Kč</t>
    </r>
  </si>
  <si>
    <r>
      <t xml:space="preserve">4. Oddíl, řádka 58 </t>
    </r>
    <r>
      <rPr>
        <b/>
        <sz val="8"/>
        <rFont val="Arial"/>
        <family val="2"/>
      </rPr>
      <t>v tis. Kč</t>
    </r>
  </si>
  <si>
    <t>Procento fixních nákladů</t>
  </si>
  <si>
    <t>verze:</t>
  </si>
  <si>
    <t>Výhled</t>
  </si>
  <si>
    <r>
      <t xml:space="preserve">Uveďte celkový čistý </t>
    </r>
    <r>
      <rPr>
        <b/>
        <sz val="8"/>
        <rFont val="Arial"/>
        <family val="2"/>
      </rPr>
      <t>roční</t>
    </r>
    <r>
      <rPr>
        <sz val="8"/>
        <rFont val="Arial"/>
        <family val="2"/>
      </rPr>
      <t xml:space="preserve"> příjem manžela/manželky </t>
    </r>
    <r>
      <rPr>
        <b/>
        <sz val="8"/>
        <rFont val="Arial"/>
        <family val="2"/>
      </rPr>
      <t>v tis. Kč</t>
    </r>
    <r>
      <rPr>
        <sz val="8"/>
        <rFont val="Arial"/>
        <family val="2"/>
      </rPr>
      <t xml:space="preserve"> *) (zaokrouhlený odhad)</t>
    </r>
  </si>
  <si>
    <t>Odpisy</t>
  </si>
  <si>
    <t>Fixní náklady</t>
  </si>
  <si>
    <t>Uveďte výši odpisů</t>
  </si>
  <si>
    <t>Zadejte kvalifikovaný odhad procenta fixníxh nákladů na celkových nákladech Vašeho podnikání.</t>
  </si>
  <si>
    <t>Fix</t>
  </si>
  <si>
    <t>Osoby</t>
  </si>
  <si>
    <t>Komentář žadatele ke vstupním údajům: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</si>
</sst>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"/>
    <numFmt numFmtId="176" formatCode="00&quot; &quot;00&quot; &quot;00&quot; &quot;00"/>
    <numFmt numFmtId="177" formatCode="0.0"/>
    <numFmt numFmtId="178" formatCode="0.0000"/>
    <numFmt numFmtId="179" formatCode="#,##0.0"/>
    <numFmt numFmtId="180" formatCode="0.00000"/>
    <numFmt numFmtId="181" formatCode="0.000"/>
    <numFmt numFmtId="182" formatCode="0.000000"/>
    <numFmt numFmtId="183" formatCode="#,##0_ ;[Red]\-#,##0\ "/>
    <numFmt numFmtId="184" formatCode="#,##0.000"/>
    <numFmt numFmtId="185" formatCode="d/m/\r\r\r\r"/>
    <numFmt numFmtId="186" formatCode="d/m/yy"/>
    <numFmt numFmtId="187" formatCode="d/m"/>
    <numFmt numFmtId="188" formatCode="0.0%"/>
    <numFmt numFmtId="189" formatCode="#,##0.0000"/>
    <numFmt numFmtId="190" formatCode="dd/mm/yy"/>
    <numFmt numFmtId="191" formatCode="0.00_ ;[Red]\-0.00\ "/>
    <numFmt numFmtId="192" formatCode="0.0_ ;[Red]\-0.0\ "/>
    <numFmt numFmtId="193" formatCode="0_ ;[Red]\-0\ "/>
    <numFmt numFmtId="194" formatCode="yyyy"/>
    <numFmt numFmtId="195" formatCode="[$€-2]\ #,##0.00_);[Red]\([$€-2]\ #,##0.00\)"/>
    <numFmt numFmtId="196" formatCode="[$-405]d\.\ mmmm\ yyyy"/>
    <numFmt numFmtId="197" formatCode="[$-F800]dddd\,\ mmmm\ dd\,\ yyyy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6"/>
      <color indexed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12"/>
      <name val="Arial CE"/>
      <family val="0"/>
    </font>
    <font>
      <b/>
      <sz val="12"/>
      <color indexed="11"/>
      <name val="Arial CE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2" fontId="6" fillId="4" borderId="8" xfId="22" applyNumberFormat="1" applyFont="1" applyFill="1" applyBorder="1" applyAlignment="1" applyProtection="1">
      <alignment horizontal="center"/>
      <protection/>
    </xf>
    <xf numFmtId="2" fontId="6" fillId="4" borderId="9" xfId="22" applyNumberFormat="1" applyFont="1" applyFill="1" applyBorder="1" applyAlignment="1" applyProtection="1">
      <alignment horizontal="center"/>
      <protection/>
    </xf>
    <xf numFmtId="0" fontId="6" fillId="4" borderId="10" xfId="22" applyNumberFormat="1" applyFont="1" applyFill="1" applyBorder="1" applyAlignment="1" applyProtection="1">
      <alignment horizontal="center"/>
      <protection locked="0"/>
    </xf>
    <xf numFmtId="0" fontId="6" fillId="4" borderId="11" xfId="22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2" fillId="5" borderId="12" xfId="0" applyFont="1" applyFill="1" applyBorder="1" applyAlignment="1" applyProtection="1">
      <alignment/>
      <protection locked="0"/>
    </xf>
    <xf numFmtId="0" fontId="12" fillId="5" borderId="13" xfId="0" applyFont="1" applyFill="1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12" fillId="5" borderId="9" xfId="0" applyFont="1" applyFill="1" applyBorder="1" applyAlignment="1" applyProtection="1">
      <alignment/>
      <protection locked="0"/>
    </xf>
    <xf numFmtId="0" fontId="0" fillId="6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2" fillId="5" borderId="1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2" fontId="6" fillId="4" borderId="14" xfId="22" applyNumberFormat="1" applyFont="1" applyFill="1" applyBorder="1" applyAlignment="1" applyProtection="1">
      <alignment horizontal="center"/>
      <protection/>
    </xf>
    <xf numFmtId="0" fontId="6" fillId="4" borderId="15" xfId="22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/>
    </xf>
    <xf numFmtId="0" fontId="12" fillId="5" borderId="16" xfId="0" applyFont="1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0" fillId="6" borderId="20" xfId="0" applyFill="1" applyBorder="1" applyAlignment="1">
      <alignment horizontal="center"/>
    </xf>
    <xf numFmtId="0" fontId="12" fillId="5" borderId="21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0" fillId="2" borderId="20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17" xfId="0" applyFill="1" applyBorder="1" applyAlignment="1">
      <alignment/>
    </xf>
    <xf numFmtId="188" fontId="12" fillId="5" borderId="23" xfId="0" applyNumberFormat="1" applyFont="1" applyFill="1" applyBorder="1" applyAlignment="1" applyProtection="1">
      <alignment/>
      <protection locked="0"/>
    </xf>
    <xf numFmtId="0" fontId="12" fillId="5" borderId="10" xfId="0" applyFont="1" applyFill="1" applyBorder="1" applyAlignment="1" applyProtection="1">
      <alignment/>
      <protection locked="0"/>
    </xf>
    <xf numFmtId="0" fontId="12" fillId="5" borderId="15" xfId="0" applyFont="1" applyFill="1" applyBorder="1" applyAlignment="1" applyProtection="1">
      <alignment/>
      <protection locked="0"/>
    </xf>
    <xf numFmtId="1" fontId="3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2" fillId="0" borderId="2" xfId="0" applyFont="1" applyFill="1" applyBorder="1" applyAlignment="1" applyProtection="1">
      <alignment vertical="top" wrapText="1"/>
      <protection hidden="1"/>
    </xf>
    <xf numFmtId="0" fontId="1" fillId="0" borderId="2" xfId="0" applyFont="1" applyBorder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14" fontId="1" fillId="0" borderId="1" xfId="0" applyNumberFormat="1" applyFont="1" applyFill="1" applyBorder="1" applyAlignment="1" applyProtection="1">
      <alignment/>
      <protection hidden="1"/>
    </xf>
    <xf numFmtId="49" fontId="1" fillId="0" borderId="24" xfId="0" applyNumberFormat="1" applyFont="1" applyBorder="1" applyAlignment="1" applyProtection="1">
      <alignment vertical="top" wrapText="1"/>
      <protection hidden="1"/>
    </xf>
    <xf numFmtId="0" fontId="1" fillId="7" borderId="24" xfId="0" applyFont="1" applyFill="1" applyBorder="1" applyAlignment="1" applyProtection="1">
      <alignment vertical="top" wrapText="1"/>
      <protection hidden="1"/>
    </xf>
    <xf numFmtId="0" fontId="1" fillId="7" borderId="25" xfId="0" applyFont="1" applyFill="1" applyBorder="1" applyAlignment="1" applyProtection="1">
      <alignment vertical="top" wrapText="1"/>
      <protection hidden="1"/>
    </xf>
    <xf numFmtId="0" fontId="0" fillId="6" borderId="1" xfId="0" applyFill="1" applyBorder="1" applyAlignment="1" applyProtection="1">
      <alignment/>
      <protection hidden="1"/>
    </xf>
    <xf numFmtId="0" fontId="1" fillId="0" borderId="24" xfId="0" applyFont="1" applyBorder="1" applyAlignment="1" applyProtection="1">
      <alignment vertical="top" wrapText="1"/>
      <protection hidden="1"/>
    </xf>
    <xf numFmtId="0" fontId="0" fillId="5" borderId="1" xfId="0" applyFill="1" applyBorder="1" applyAlignment="1" applyProtection="1">
      <alignment/>
      <protection hidden="1"/>
    </xf>
    <xf numFmtId="0" fontId="1" fillId="7" borderId="2" xfId="0" applyFont="1" applyFill="1" applyBorder="1" applyAlignment="1" applyProtection="1">
      <alignment vertical="top" wrapText="1"/>
      <protection hidden="1"/>
    </xf>
    <xf numFmtId="0" fontId="0" fillId="6" borderId="1" xfId="0" applyFill="1" applyBorder="1" applyAlignment="1" applyProtection="1">
      <alignment horizontal="center"/>
      <protection hidden="1"/>
    </xf>
    <xf numFmtId="1" fontId="0" fillId="6" borderId="1" xfId="0" applyNumberFormat="1" applyFill="1" applyBorder="1" applyAlignment="1" applyProtection="1">
      <alignment/>
      <protection hidden="1"/>
    </xf>
    <xf numFmtId="0" fontId="1" fillId="0" borderId="17" xfId="0" applyFont="1" applyBorder="1" applyAlignment="1" applyProtection="1">
      <alignment vertical="top" wrapText="1"/>
      <protection hidden="1"/>
    </xf>
    <xf numFmtId="0" fontId="1" fillId="7" borderId="17" xfId="0" applyFont="1" applyFill="1" applyBorder="1" applyAlignment="1" applyProtection="1">
      <alignment vertical="top" wrapText="1"/>
      <protection hidden="1"/>
    </xf>
    <xf numFmtId="1" fontId="0" fillId="5" borderId="1" xfId="0" applyNumberFormat="1" applyFill="1" applyBorder="1" applyAlignment="1" applyProtection="1">
      <alignment/>
      <protection hidden="1"/>
    </xf>
    <xf numFmtId="1" fontId="0" fillId="5" borderId="2" xfId="0" applyNumberFormat="1" applyFill="1" applyBorder="1" applyAlignment="1" applyProtection="1">
      <alignment/>
      <protection hidden="1"/>
    </xf>
    <xf numFmtId="181" fontId="0" fillId="5" borderId="2" xfId="0" applyNumberFormat="1" applyFill="1" applyBorder="1" applyAlignment="1" applyProtection="1">
      <alignment/>
      <protection hidden="1"/>
    </xf>
    <xf numFmtId="2" fontId="14" fillId="4" borderId="26" xfId="22" applyNumberFormat="1" applyFont="1" applyFill="1" applyBorder="1" applyAlignment="1" applyProtection="1">
      <alignment vertical="center" wrapText="1"/>
      <protection/>
    </xf>
    <xf numFmtId="2" fontId="14" fillId="4" borderId="24" xfId="22" applyNumberFormat="1" applyFont="1" applyFill="1" applyBorder="1" applyAlignment="1" applyProtection="1">
      <alignment vertical="center" wrapText="1"/>
      <protection/>
    </xf>
    <xf numFmtId="2" fontId="6" fillId="4" borderId="4" xfId="22" applyNumberFormat="1" applyFont="1" applyFill="1" applyBorder="1" applyAlignment="1" applyProtection="1">
      <alignment horizontal="center"/>
      <protection/>
    </xf>
    <xf numFmtId="0" fontId="6" fillId="4" borderId="23" xfId="22" applyNumberFormat="1" applyFont="1" applyFill="1" applyBorder="1" applyAlignment="1" applyProtection="1">
      <alignment horizontal="center"/>
      <protection locked="0"/>
    </xf>
    <xf numFmtId="14" fontId="11" fillId="5" borderId="2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/>
    </xf>
    <xf numFmtId="0" fontId="12" fillId="5" borderId="6" xfId="0" applyFont="1" applyFill="1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0" fontId="0" fillId="2" borderId="19" xfId="0" applyFill="1" applyBorder="1" applyAlignment="1">
      <alignment/>
    </xf>
    <xf numFmtId="0" fontId="12" fillId="5" borderId="23" xfId="0" applyFont="1" applyFill="1" applyBorder="1" applyAlignment="1" applyProtection="1">
      <alignment/>
      <protection locked="0"/>
    </xf>
    <xf numFmtId="14" fontId="1" fillId="6" borderId="27" xfId="0" applyNumberFormat="1" applyFont="1" applyFill="1" applyBorder="1" applyAlignment="1" applyProtection="1">
      <alignment vertical="center"/>
      <protection/>
    </xf>
    <xf numFmtId="14" fontId="1" fillId="6" borderId="28" xfId="0" applyNumberFormat="1" applyFont="1" applyFill="1" applyBorder="1" applyAlignment="1" applyProtection="1">
      <alignment vertical="center"/>
      <protection/>
    </xf>
    <xf numFmtId="14" fontId="1" fillId="6" borderId="29" xfId="0" applyNumberFormat="1" applyFont="1" applyFill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0" fillId="5" borderId="32" xfId="0" applyFill="1" applyBorder="1" applyAlignment="1" applyProtection="1">
      <alignment horizontal="left" vertical="top" wrapText="1"/>
      <protection locked="0"/>
    </xf>
    <xf numFmtId="0" fontId="0" fillId="5" borderId="33" xfId="0" applyFill="1" applyBorder="1" applyAlignment="1" applyProtection="1">
      <alignment horizontal="left" vertical="top" wrapText="1"/>
      <protection locked="0"/>
    </xf>
    <xf numFmtId="0" fontId="0" fillId="5" borderId="34" xfId="0" applyFill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3" fillId="5" borderId="35" xfId="22" applyFont="1" applyFill="1" applyBorder="1" applyAlignment="1" applyProtection="1">
      <alignment horizontal="left"/>
      <protection locked="0"/>
    </xf>
    <xf numFmtId="0" fontId="13" fillId="5" borderId="36" xfId="22" applyFont="1" applyFill="1" applyBorder="1" applyAlignment="1" applyProtection="1">
      <alignment horizontal="left"/>
      <protection locked="0"/>
    </xf>
    <xf numFmtId="0" fontId="13" fillId="5" borderId="23" xfId="22" applyFont="1" applyFill="1" applyBorder="1" applyAlignment="1" applyProtection="1">
      <alignment horizontal="left"/>
      <protection locked="0"/>
    </xf>
    <xf numFmtId="2" fontId="9" fillId="4" borderId="37" xfId="22" applyNumberFormat="1" applyFont="1" applyFill="1" applyBorder="1" applyAlignment="1" applyProtection="1">
      <alignment horizontal="center"/>
      <protection/>
    </xf>
    <xf numFmtId="2" fontId="9" fillId="4" borderId="38" xfId="22" applyNumberFormat="1" applyFont="1" applyFill="1" applyBorder="1" applyAlignment="1" applyProtection="1">
      <alignment horizontal="center"/>
      <protection/>
    </xf>
    <xf numFmtId="2" fontId="9" fillId="4" borderId="39" xfId="22" applyNumberFormat="1" applyFont="1" applyFill="1" applyBorder="1" applyAlignment="1" applyProtection="1">
      <alignment horizontal="center"/>
      <protection/>
    </xf>
    <xf numFmtId="0" fontId="13" fillId="5" borderId="35" xfId="22" applyNumberFormat="1" applyFont="1" applyFill="1" applyBorder="1" applyAlignment="1" applyProtection="1">
      <alignment horizontal="left"/>
      <protection locked="0"/>
    </xf>
    <xf numFmtId="0" fontId="13" fillId="5" borderId="36" xfId="22" applyNumberFormat="1" applyFont="1" applyFill="1" applyBorder="1" applyAlignment="1" applyProtection="1">
      <alignment horizontal="left"/>
      <protection locked="0"/>
    </xf>
    <xf numFmtId="0" fontId="13" fillId="5" borderId="23" xfId="22" applyNumberFormat="1" applyFont="1" applyFill="1" applyBorder="1" applyAlignment="1" applyProtection="1">
      <alignment horizontal="left"/>
      <protection locked="0"/>
    </xf>
    <xf numFmtId="2" fontId="7" fillId="2" borderId="40" xfId="22" applyNumberFormat="1" applyFont="1" applyFill="1" applyBorder="1" applyAlignment="1" applyProtection="1">
      <alignment horizontal="center" vertical="center"/>
      <protection/>
    </xf>
    <xf numFmtId="2" fontId="7" fillId="2" borderId="41" xfId="22" applyNumberFormat="1" applyFont="1" applyFill="1" applyBorder="1" applyAlignment="1" applyProtection="1">
      <alignment horizontal="center" vertical="center"/>
      <protection/>
    </xf>
    <xf numFmtId="2" fontId="7" fillId="2" borderId="26" xfId="22" applyNumberFormat="1" applyFont="1" applyFill="1" applyBorder="1" applyAlignment="1" applyProtection="1">
      <alignment horizontal="center" vertical="center"/>
      <protection/>
    </xf>
    <xf numFmtId="2" fontId="7" fillId="2" borderId="42" xfId="22" applyNumberFormat="1" applyFont="1" applyFill="1" applyBorder="1" applyAlignment="1" applyProtection="1">
      <alignment horizontal="center" vertical="center"/>
      <protection/>
    </xf>
    <xf numFmtId="2" fontId="7" fillId="2" borderId="0" xfId="22" applyNumberFormat="1" applyFont="1" applyFill="1" applyBorder="1" applyAlignment="1" applyProtection="1">
      <alignment horizontal="center" vertical="center"/>
      <protection/>
    </xf>
    <xf numFmtId="2" fontId="7" fillId="2" borderId="43" xfId="22" applyNumberFormat="1" applyFont="1" applyFill="1" applyBorder="1" applyAlignment="1" applyProtection="1">
      <alignment horizontal="center" vertical="center"/>
      <protection/>
    </xf>
    <xf numFmtId="2" fontId="7" fillId="2" borderId="44" xfId="22" applyNumberFormat="1" applyFont="1" applyFill="1" applyBorder="1" applyAlignment="1" applyProtection="1">
      <alignment horizontal="center" vertical="center"/>
      <protection/>
    </xf>
    <xf numFmtId="2" fontId="7" fillId="2" borderId="17" xfId="22" applyNumberFormat="1" applyFont="1" applyFill="1" applyBorder="1" applyAlignment="1" applyProtection="1">
      <alignment horizontal="center" vertical="center"/>
      <protection/>
    </xf>
    <xf numFmtId="2" fontId="7" fillId="2" borderId="24" xfId="22" applyNumberFormat="1" applyFont="1" applyFill="1" applyBorder="1" applyAlignment="1" applyProtection="1">
      <alignment horizontal="center" vertical="center"/>
      <protection/>
    </xf>
    <xf numFmtId="2" fontId="9" fillId="4" borderId="45" xfId="22" applyNumberFormat="1" applyFont="1" applyFill="1" applyBorder="1" applyAlignment="1" applyProtection="1">
      <alignment horizontal="center"/>
      <protection/>
    </xf>
    <xf numFmtId="2" fontId="9" fillId="4" borderId="46" xfId="22" applyNumberFormat="1" applyFont="1" applyFill="1" applyBorder="1" applyAlignment="1" applyProtection="1">
      <alignment horizontal="center"/>
      <protection/>
    </xf>
    <xf numFmtId="0" fontId="15" fillId="5" borderId="40" xfId="22" applyFont="1" applyFill="1" applyBorder="1" applyAlignment="1" applyProtection="1">
      <alignment horizontal="center"/>
      <protection locked="0"/>
    </xf>
    <xf numFmtId="0" fontId="15" fillId="5" borderId="26" xfId="22" applyFont="1" applyFill="1" applyBorder="1" applyAlignment="1" applyProtection="1">
      <alignment horizontal="center"/>
      <protection locked="0"/>
    </xf>
    <xf numFmtId="2" fontId="8" fillId="4" borderId="40" xfId="22" applyNumberFormat="1" applyFont="1" applyFill="1" applyBorder="1" applyAlignment="1" applyProtection="1">
      <alignment horizontal="center"/>
      <protection/>
    </xf>
    <xf numFmtId="2" fontId="8" fillId="4" borderId="26" xfId="22" applyNumberFormat="1" applyFont="1" applyFill="1" applyBorder="1" applyAlignment="1" applyProtection="1">
      <alignment horizontal="center"/>
      <protection/>
    </xf>
    <xf numFmtId="2" fontId="8" fillId="4" borderId="44" xfId="22" applyNumberFormat="1" applyFont="1" applyFill="1" applyBorder="1" applyAlignment="1" applyProtection="1">
      <alignment horizontal="center"/>
      <protection/>
    </xf>
    <xf numFmtId="2" fontId="8" fillId="4" borderId="24" xfId="22" applyNumberFormat="1" applyFont="1" applyFill="1" applyBorder="1" applyAlignment="1" applyProtection="1">
      <alignment horizontal="center"/>
      <protection/>
    </xf>
    <xf numFmtId="2" fontId="14" fillId="4" borderId="40" xfId="22" applyNumberFormat="1" applyFont="1" applyFill="1" applyBorder="1" applyAlignment="1" applyProtection="1">
      <alignment horizontal="center" vertical="center" wrapText="1"/>
      <protection/>
    </xf>
    <xf numFmtId="2" fontId="14" fillId="4" borderId="41" xfId="22" applyNumberFormat="1" applyFont="1" applyFill="1" applyBorder="1" applyAlignment="1" applyProtection="1">
      <alignment horizontal="center" vertical="center" wrapText="1"/>
      <protection/>
    </xf>
    <xf numFmtId="2" fontId="14" fillId="4" borderId="26" xfId="22" applyNumberFormat="1" applyFont="1" applyFill="1" applyBorder="1" applyAlignment="1" applyProtection="1">
      <alignment horizontal="center" vertical="center" wrapText="1"/>
      <protection/>
    </xf>
    <xf numFmtId="2" fontId="14" fillId="4" borderId="44" xfId="22" applyNumberFormat="1" applyFont="1" applyFill="1" applyBorder="1" applyAlignment="1" applyProtection="1">
      <alignment horizontal="center" vertical="center" wrapText="1"/>
      <protection/>
    </xf>
    <xf numFmtId="2" fontId="14" fillId="4" borderId="17" xfId="22" applyNumberFormat="1" applyFont="1" applyFill="1" applyBorder="1" applyAlignment="1" applyProtection="1">
      <alignment horizontal="center" vertical="center" wrapText="1"/>
      <protection/>
    </xf>
    <xf numFmtId="2" fontId="14" fillId="4" borderId="24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urrency [0]" xfId="15"/>
    <cellStyle name="ą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6"/>
    <cellStyle name="Comma" xfId="17"/>
    <cellStyle name="Comma [0]" xfId="18"/>
    <cellStyle name="Hyperlink" xfId="19"/>
    <cellStyle name="Currency" xfId="20"/>
    <cellStyle name="normal" xfId="21"/>
    <cellStyle name="normální_SME + CORP 25.6.2004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43</xdr:row>
      <xdr:rowOff>66675</xdr:rowOff>
    </xdr:from>
    <xdr:to>
      <xdr:col>5</xdr:col>
      <xdr:colOff>628650</xdr:colOff>
      <xdr:row>52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9582150"/>
          <a:ext cx="77247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Žadatel prohlašuje, že veškeré údaje uvedené v tomto formuláři jsou pravdivé a úplné.
.............................................                                                                                                         ...................................................
                 Datum                                                                                                                                               Podpis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Ratingov&#233;%20syst&#233;my\Czech%20Invest\Formul&#225;&#345;e\Nov&#233;%20formul&#225;&#345;e\Verze%209.6.2004\SME%20+%20CORP%2025.6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DoRatingu_1"/>
      <sheetName val="Výkazy"/>
      <sheetName val="Ostatní údaje"/>
      <sheetName val="Ciselniky"/>
    </sheetNames>
    <sheetDataSet>
      <sheetData sheetId="3">
        <row r="10">
          <cell r="D10">
            <v>1</v>
          </cell>
          <cell r="E10">
            <v>1</v>
          </cell>
        </row>
        <row r="11">
          <cell r="D11">
            <v>2</v>
          </cell>
          <cell r="E11">
            <v>2</v>
          </cell>
        </row>
        <row r="12">
          <cell r="D12">
            <v>3</v>
          </cell>
          <cell r="E12">
            <v>3</v>
          </cell>
        </row>
        <row r="13">
          <cell r="D13">
            <v>4</v>
          </cell>
          <cell r="E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J44"/>
  <sheetViews>
    <sheetView workbookViewId="0" topLeftCell="A1">
      <selection activeCell="B8" sqref="B8"/>
    </sheetView>
  </sheetViews>
  <sheetFormatPr defaultColWidth="9.140625" defaultRowHeight="12.75"/>
  <cols>
    <col min="1" max="1" width="9.8515625" style="53" customWidth="1"/>
    <col min="2" max="2" width="16.421875" style="53" customWidth="1"/>
    <col min="3" max="3" width="5.28125" style="53" customWidth="1"/>
    <col min="4" max="5" width="10.57421875" style="53" customWidth="1"/>
    <col min="6" max="16384" width="9.140625" style="53" customWidth="1"/>
  </cols>
  <sheetData>
    <row r="2" spans="2:5" ht="12.75">
      <c r="B2" s="53" t="s">
        <v>86</v>
      </c>
      <c r="C2" s="53" t="s">
        <v>87</v>
      </c>
      <c r="D2" s="53" t="s">
        <v>99</v>
      </c>
      <c r="E2" s="53" t="s">
        <v>98</v>
      </c>
    </row>
    <row r="3" spans="2:5" ht="12.75">
      <c r="B3" s="54">
        <f>'Výkazy DE'!E4</f>
        <v>0</v>
      </c>
      <c r="C3" s="54">
        <f>'Výkazy DE'!D1</f>
        <v>2</v>
      </c>
      <c r="D3" s="54">
        <f>IF('Výkazy DE'!F31&lt;1,1,0)</f>
        <v>1</v>
      </c>
      <c r="E3" s="54">
        <f>IF('Výkazy DE'!F38=0,1,0)</f>
        <v>1</v>
      </c>
    </row>
    <row r="4" ht="15.75" customHeight="1" thickBot="1"/>
    <row r="5" spans="1:10" ht="13.5" thickBot="1">
      <c r="A5" s="55" t="s">
        <v>0</v>
      </c>
      <c r="B5" s="56" t="s">
        <v>39</v>
      </c>
      <c r="C5" s="57"/>
      <c r="D5" s="58">
        <f>'Výkazy DE'!E9</f>
        <v>37986</v>
      </c>
      <c r="E5" s="58">
        <f>'Výkazy DE'!F9</f>
        <v>38352</v>
      </c>
      <c r="F5" s="58">
        <f>'Výkazy DE'!G9</f>
        <v>38717</v>
      </c>
      <c r="G5" s="58">
        <f>'Výkazy DE'!H9</f>
        <v>39082</v>
      </c>
      <c r="H5" s="58">
        <f>'Výkazy DE'!I9</f>
        <v>39447</v>
      </c>
      <c r="I5" s="58">
        <f>'Výkazy DE'!J9</f>
        <v>39813</v>
      </c>
      <c r="J5" s="58">
        <f>'Výkazy DE'!K9</f>
        <v>40178</v>
      </c>
    </row>
    <row r="6" spans="1:10" ht="45.75" thickBot="1">
      <c r="A6" s="59" t="s">
        <v>40</v>
      </c>
      <c r="B6" s="60" t="s">
        <v>1</v>
      </c>
      <c r="C6" s="61">
        <v>1</v>
      </c>
      <c r="D6" s="62">
        <f aca="true" t="shared" si="0" ref="D6:J6">D7+D8+D9+D10+D11+D12</f>
        <v>0</v>
      </c>
      <c r="E6" s="62">
        <f t="shared" si="0"/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62">
        <f t="shared" si="0"/>
        <v>0</v>
      </c>
      <c r="J6" s="62">
        <f t="shared" si="0"/>
        <v>0</v>
      </c>
    </row>
    <row r="7" spans="1:10" ht="34.5" thickBot="1">
      <c r="A7" s="63" t="s">
        <v>3</v>
      </c>
      <c r="B7" s="60" t="s">
        <v>2</v>
      </c>
      <c r="C7" s="61">
        <v>2</v>
      </c>
      <c r="D7" s="64">
        <f>'Výkazy DE'!E11</f>
        <v>0</v>
      </c>
      <c r="E7" s="64">
        <f>'Výkazy DE'!F11</f>
        <v>0</v>
      </c>
      <c r="F7" s="64">
        <f>'Výkazy DE'!G11</f>
        <v>0</v>
      </c>
      <c r="G7" s="64">
        <f>'Výkazy DE'!H11</f>
        <v>0</v>
      </c>
      <c r="H7" s="64">
        <f>'Výkazy DE'!I11</f>
        <v>0</v>
      </c>
      <c r="I7" s="64">
        <f>'Výkazy DE'!J11</f>
        <v>0</v>
      </c>
      <c r="J7" s="64">
        <f>'Výkazy DE'!K11</f>
        <v>0</v>
      </c>
    </row>
    <row r="8" spans="1:10" ht="34.5" thickBot="1">
      <c r="A8" s="63" t="s">
        <v>5</v>
      </c>
      <c r="B8" s="60" t="s">
        <v>4</v>
      </c>
      <c r="C8" s="61">
        <v>3</v>
      </c>
      <c r="D8" s="64">
        <f>'Výkazy DE'!E12</f>
        <v>0</v>
      </c>
      <c r="E8" s="64">
        <f>'Výkazy DE'!F12</f>
        <v>0</v>
      </c>
      <c r="F8" s="64">
        <f>'Výkazy DE'!G12</f>
        <v>0</v>
      </c>
      <c r="G8" s="64">
        <f>'Výkazy DE'!H12</f>
        <v>0</v>
      </c>
      <c r="H8" s="64">
        <f>'Výkazy DE'!I12</f>
        <v>0</v>
      </c>
      <c r="I8" s="64">
        <f>'Výkazy DE'!J12</f>
        <v>0</v>
      </c>
      <c r="J8" s="64">
        <f>'Výkazy DE'!K12</f>
        <v>0</v>
      </c>
    </row>
    <row r="9" spans="1:10" ht="34.5" thickBot="1">
      <c r="A9" s="63" t="s">
        <v>7</v>
      </c>
      <c r="B9" s="60" t="s">
        <v>6</v>
      </c>
      <c r="C9" s="61">
        <v>4</v>
      </c>
      <c r="D9" s="64">
        <f>'Výkazy DE'!E13</f>
        <v>0</v>
      </c>
      <c r="E9" s="64">
        <f>'Výkazy DE'!F13</f>
        <v>0</v>
      </c>
      <c r="F9" s="64">
        <f>'Výkazy DE'!G13</f>
        <v>0</v>
      </c>
      <c r="G9" s="64">
        <f>'Výkazy DE'!H13</f>
        <v>0</v>
      </c>
      <c r="H9" s="64">
        <f>'Výkazy DE'!I13</f>
        <v>0</v>
      </c>
      <c r="I9" s="64">
        <f>'Výkazy DE'!J13</f>
        <v>0</v>
      </c>
      <c r="J9" s="64">
        <f>'Výkazy DE'!K13</f>
        <v>0</v>
      </c>
    </row>
    <row r="10" spans="1:10" ht="34.5" thickBot="1">
      <c r="A10" s="63" t="s">
        <v>9</v>
      </c>
      <c r="B10" s="60" t="s">
        <v>8</v>
      </c>
      <c r="C10" s="61">
        <v>5</v>
      </c>
      <c r="D10" s="64">
        <f>'Výkazy DE'!E14</f>
        <v>0</v>
      </c>
      <c r="E10" s="64">
        <f>'Výkazy DE'!F14</f>
        <v>0</v>
      </c>
      <c r="F10" s="64">
        <f>'Výkazy DE'!G14</f>
        <v>0</v>
      </c>
      <c r="G10" s="64">
        <f>'Výkazy DE'!H14</f>
        <v>0</v>
      </c>
      <c r="H10" s="64">
        <f>'Výkazy DE'!I14</f>
        <v>0</v>
      </c>
      <c r="I10" s="64">
        <f>'Výkazy DE'!J14</f>
        <v>0</v>
      </c>
      <c r="J10" s="64">
        <f>'Výkazy DE'!K14</f>
        <v>0</v>
      </c>
    </row>
    <row r="11" spans="1:10" ht="45.75" thickBot="1">
      <c r="A11" s="63" t="s">
        <v>11</v>
      </c>
      <c r="B11" s="60" t="s">
        <v>10</v>
      </c>
      <c r="C11" s="61">
        <v>6</v>
      </c>
      <c r="D11" s="64">
        <f>'Výkazy DE'!E15</f>
        <v>0</v>
      </c>
      <c r="E11" s="64">
        <f>'Výkazy DE'!F15</f>
        <v>0</v>
      </c>
      <c r="F11" s="64">
        <f>'Výkazy DE'!G15</f>
        <v>0</v>
      </c>
      <c r="G11" s="64">
        <f>'Výkazy DE'!H15</f>
        <v>0</v>
      </c>
      <c r="H11" s="64">
        <f>'Výkazy DE'!I15</f>
        <v>0</v>
      </c>
      <c r="I11" s="64">
        <f>'Výkazy DE'!J15</f>
        <v>0</v>
      </c>
      <c r="J11" s="64">
        <f>'Výkazy DE'!K15</f>
        <v>0</v>
      </c>
    </row>
    <row r="12" spans="1:10" ht="34.5" thickBot="1">
      <c r="A12" s="63" t="s">
        <v>13</v>
      </c>
      <c r="B12" s="60" t="s">
        <v>12</v>
      </c>
      <c r="C12" s="61">
        <v>7</v>
      </c>
      <c r="D12" s="64">
        <f>'Výkazy DE'!E16</f>
        <v>0</v>
      </c>
      <c r="E12" s="64">
        <f>'Výkazy DE'!F16</f>
        <v>0</v>
      </c>
      <c r="F12" s="64">
        <f>'Výkazy DE'!G16</f>
        <v>0</v>
      </c>
      <c r="G12" s="64">
        <f>'Výkazy DE'!H16</f>
        <v>0</v>
      </c>
      <c r="H12" s="64">
        <f>'Výkazy DE'!I16</f>
        <v>0</v>
      </c>
      <c r="I12" s="64">
        <f>'Výkazy DE'!J16</f>
        <v>0</v>
      </c>
      <c r="J12" s="64">
        <f>'Výkazy DE'!K16</f>
        <v>0</v>
      </c>
    </row>
    <row r="13" spans="1:10" ht="34.5" thickBot="1">
      <c r="A13" s="63" t="s">
        <v>41</v>
      </c>
      <c r="B13" s="60" t="s">
        <v>14</v>
      </c>
      <c r="C13" s="61">
        <v>8</v>
      </c>
      <c r="D13" s="62">
        <f aca="true" t="shared" si="1" ref="D13:J13">D14+D15+D16</f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</row>
    <row r="14" spans="1:10" ht="34.5" thickBot="1">
      <c r="A14" s="63" t="s">
        <v>16</v>
      </c>
      <c r="B14" s="60" t="s">
        <v>15</v>
      </c>
      <c r="C14" s="61">
        <v>9</v>
      </c>
      <c r="D14" s="64">
        <f>'Výkazy DE'!E18</f>
        <v>0</v>
      </c>
      <c r="E14" s="64">
        <f>'Výkazy DE'!F18</f>
        <v>0</v>
      </c>
      <c r="F14" s="64">
        <f>'Výkazy DE'!G18</f>
        <v>0</v>
      </c>
      <c r="G14" s="64">
        <f>'Výkazy DE'!H18</f>
        <v>0</v>
      </c>
      <c r="H14" s="64">
        <f>'Výkazy DE'!I18</f>
        <v>0</v>
      </c>
      <c r="I14" s="64">
        <f>'Výkazy DE'!J18</f>
        <v>0</v>
      </c>
      <c r="J14" s="64">
        <f>'Výkazy DE'!K18</f>
        <v>0</v>
      </c>
    </row>
    <row r="15" spans="1:10" ht="34.5" thickBot="1">
      <c r="A15" s="63" t="s">
        <v>18</v>
      </c>
      <c r="B15" s="60" t="s">
        <v>17</v>
      </c>
      <c r="C15" s="61">
        <v>10</v>
      </c>
      <c r="D15" s="64">
        <f>'Výkazy DE'!E19</f>
        <v>0</v>
      </c>
      <c r="E15" s="64">
        <f>'Výkazy DE'!F19</f>
        <v>0</v>
      </c>
      <c r="F15" s="64">
        <f>'Výkazy DE'!G19</f>
        <v>0</v>
      </c>
      <c r="G15" s="64">
        <f>'Výkazy DE'!H19</f>
        <v>0</v>
      </c>
      <c r="H15" s="64">
        <f>'Výkazy DE'!I19</f>
        <v>0</v>
      </c>
      <c r="I15" s="64">
        <f>'Výkazy DE'!J19</f>
        <v>0</v>
      </c>
      <c r="J15" s="64">
        <f>'Výkazy DE'!K19</f>
        <v>0</v>
      </c>
    </row>
    <row r="16" spans="1:10" ht="34.5" thickBot="1">
      <c r="A16" s="63" t="s">
        <v>20</v>
      </c>
      <c r="B16" s="60" t="s">
        <v>19</v>
      </c>
      <c r="C16" s="61">
        <v>11</v>
      </c>
      <c r="D16" s="64">
        <f>'Výkazy DE'!E20</f>
        <v>0</v>
      </c>
      <c r="E16" s="64">
        <f>'Výkazy DE'!F20</f>
        <v>0</v>
      </c>
      <c r="F16" s="64">
        <f>'Výkazy DE'!G20</f>
        <v>0</v>
      </c>
      <c r="G16" s="64">
        <f>'Výkazy DE'!H20</f>
        <v>0</v>
      </c>
      <c r="H16" s="64">
        <f>'Výkazy DE'!I20</f>
        <v>0</v>
      </c>
      <c r="I16" s="64">
        <f>'Výkazy DE'!J20</f>
        <v>0</v>
      </c>
      <c r="J16" s="64">
        <f>'Výkazy DE'!K20</f>
        <v>0</v>
      </c>
    </row>
    <row r="17" spans="1:10" ht="13.5" thickBot="1">
      <c r="A17" s="63" t="s">
        <v>42</v>
      </c>
      <c r="B17" s="60" t="s">
        <v>21</v>
      </c>
      <c r="C17" s="61">
        <v>12</v>
      </c>
      <c r="D17" s="62">
        <f aca="true" t="shared" si="2" ref="D17:J17">D6-D13</f>
        <v>0</v>
      </c>
      <c r="E17" s="62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</row>
    <row r="18" spans="1:10" ht="23.25" thickBot="1">
      <c r="A18" s="56" t="s">
        <v>43</v>
      </c>
      <c r="B18" s="65" t="s">
        <v>22</v>
      </c>
      <c r="C18" s="61">
        <v>13</v>
      </c>
      <c r="D18" s="62">
        <f aca="true" t="shared" si="3" ref="D18:J18">D19+D20</f>
        <v>0</v>
      </c>
      <c r="E18" s="62">
        <f t="shared" si="3"/>
        <v>0</v>
      </c>
      <c r="F18" s="62">
        <f t="shared" si="3"/>
        <v>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</row>
    <row r="19" spans="1:10" ht="34.5" thickBot="1">
      <c r="A19" s="63" t="s">
        <v>24</v>
      </c>
      <c r="B19" s="60" t="s">
        <v>23</v>
      </c>
      <c r="C19" s="61">
        <v>14</v>
      </c>
      <c r="D19" s="64">
        <f>'Výkazy DE'!E23</f>
        <v>0</v>
      </c>
      <c r="E19" s="64">
        <f>'Výkazy DE'!F23</f>
        <v>0</v>
      </c>
      <c r="F19" s="64">
        <f>'Výkazy DE'!G23</f>
        <v>0</v>
      </c>
      <c r="G19" s="64">
        <f>'Výkazy DE'!H23</f>
        <v>0</v>
      </c>
      <c r="H19" s="64">
        <f>'Výkazy DE'!I23</f>
        <v>0</v>
      </c>
      <c r="I19" s="64">
        <f>'Výkazy DE'!J23</f>
        <v>0</v>
      </c>
      <c r="J19" s="64">
        <f>'Výkazy DE'!K23</f>
        <v>0</v>
      </c>
    </row>
    <row r="20" spans="1:10" ht="57" thickBot="1">
      <c r="A20" s="63" t="s">
        <v>26</v>
      </c>
      <c r="B20" s="60" t="s">
        <v>25</v>
      </c>
      <c r="C20" s="61">
        <v>15</v>
      </c>
      <c r="D20" s="64">
        <f>'Výkazy DE'!E24</f>
        <v>0</v>
      </c>
      <c r="E20" s="64">
        <f>'Výkazy DE'!F24</f>
        <v>0</v>
      </c>
      <c r="F20" s="64">
        <f>'Výkazy DE'!G24</f>
        <v>0</v>
      </c>
      <c r="G20" s="64">
        <f>'Výkazy DE'!H24</f>
        <v>0</v>
      </c>
      <c r="H20" s="64">
        <f>'Výkazy DE'!I24</f>
        <v>0</v>
      </c>
      <c r="I20" s="64">
        <f>'Výkazy DE'!J24</f>
        <v>0</v>
      </c>
      <c r="J20" s="64">
        <f>'Výkazy DE'!K24</f>
        <v>0</v>
      </c>
    </row>
    <row r="21" spans="1:10" ht="23.25" thickBot="1">
      <c r="A21" s="63" t="s">
        <v>44</v>
      </c>
      <c r="B21" s="60" t="s">
        <v>27</v>
      </c>
      <c r="C21" s="61">
        <v>16</v>
      </c>
      <c r="D21" s="62">
        <f aca="true" t="shared" si="4" ref="D21:J21">D22+D23</f>
        <v>0</v>
      </c>
      <c r="E21" s="62">
        <f t="shared" si="4"/>
        <v>0</v>
      </c>
      <c r="F21" s="62">
        <f t="shared" si="4"/>
        <v>0</v>
      </c>
      <c r="G21" s="62">
        <f t="shared" si="4"/>
        <v>0</v>
      </c>
      <c r="H21" s="62">
        <f t="shared" si="4"/>
        <v>0</v>
      </c>
      <c r="I21" s="62">
        <f t="shared" si="4"/>
        <v>0</v>
      </c>
      <c r="J21" s="62">
        <f t="shared" si="4"/>
        <v>0</v>
      </c>
    </row>
    <row r="22" spans="1:10" ht="23.25" thickBot="1">
      <c r="A22" s="63" t="s">
        <v>29</v>
      </c>
      <c r="B22" s="60" t="s">
        <v>28</v>
      </c>
      <c r="C22" s="61">
        <v>17</v>
      </c>
      <c r="D22" s="64">
        <f>'Výkazy DE'!E26</f>
        <v>0</v>
      </c>
      <c r="E22" s="64">
        <f>'Výkazy DE'!F26</f>
        <v>0</v>
      </c>
      <c r="F22" s="64">
        <f>'Výkazy DE'!G26</f>
        <v>0</v>
      </c>
      <c r="G22" s="64">
        <f>'Výkazy DE'!H26</f>
        <v>0</v>
      </c>
      <c r="H22" s="64">
        <f>'Výkazy DE'!I26</f>
        <v>0</v>
      </c>
      <c r="I22" s="64">
        <f>'Výkazy DE'!J26</f>
        <v>0</v>
      </c>
      <c r="J22" s="64">
        <f>'Výkazy DE'!K26</f>
        <v>0</v>
      </c>
    </row>
    <row r="23" spans="1:10" ht="57" thickBot="1">
      <c r="A23" s="63" t="s">
        <v>31</v>
      </c>
      <c r="B23" s="60" t="s">
        <v>30</v>
      </c>
      <c r="C23" s="61">
        <v>18</v>
      </c>
      <c r="D23" s="64">
        <f>'Výkazy DE'!E27</f>
        <v>0</v>
      </c>
      <c r="E23" s="64">
        <f>'Výkazy DE'!F27</f>
        <v>0</v>
      </c>
      <c r="F23" s="64">
        <f>'Výkazy DE'!G27</f>
        <v>0</v>
      </c>
      <c r="G23" s="64">
        <f>'Výkazy DE'!H27</f>
        <v>0</v>
      </c>
      <c r="H23" s="64">
        <f>'Výkazy DE'!I27</f>
        <v>0</v>
      </c>
      <c r="I23" s="64">
        <f>'Výkazy DE'!J27</f>
        <v>0</v>
      </c>
      <c r="J23" s="64">
        <f>'Výkazy DE'!K27</f>
        <v>0</v>
      </c>
    </row>
    <row r="24" spans="1:10" ht="23.25" thickBot="1">
      <c r="A24" s="63" t="s">
        <v>45</v>
      </c>
      <c r="B24" s="60" t="s">
        <v>32</v>
      </c>
      <c r="C24" s="61">
        <v>19</v>
      </c>
      <c r="D24" s="62">
        <f aca="true" t="shared" si="5" ref="D24:J24">D18-D21</f>
        <v>0</v>
      </c>
      <c r="E24" s="62">
        <f t="shared" si="5"/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</row>
    <row r="25" spans="1:10" ht="13.5" thickBot="1">
      <c r="A25" s="63" t="s">
        <v>46</v>
      </c>
      <c r="B25" s="60" t="s">
        <v>33</v>
      </c>
      <c r="C25" s="61">
        <v>20</v>
      </c>
      <c r="D25" s="62">
        <f aca="true" t="shared" si="6" ref="D25:J25">D24</f>
        <v>0</v>
      </c>
      <c r="E25" s="62">
        <f t="shared" si="6"/>
        <v>0</v>
      </c>
      <c r="F25" s="62">
        <f t="shared" si="6"/>
        <v>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</row>
    <row r="26" spans="1:10" ht="68.25" thickBot="1">
      <c r="A26" s="63" t="s">
        <v>47</v>
      </c>
      <c r="B26" s="60" t="s">
        <v>34</v>
      </c>
      <c r="C26" s="61">
        <v>21</v>
      </c>
      <c r="D26" s="62">
        <f aca="true" t="shared" si="7" ref="D26:J26">D25-MAX(0,0.3*D25)</f>
        <v>0</v>
      </c>
      <c r="E26" s="62">
        <f t="shared" si="7"/>
        <v>0</v>
      </c>
      <c r="F26" s="62">
        <f t="shared" si="7"/>
        <v>0</v>
      </c>
      <c r="G26" s="62">
        <f t="shared" si="7"/>
        <v>0</v>
      </c>
      <c r="H26" s="62">
        <f t="shared" si="7"/>
        <v>0</v>
      </c>
      <c r="I26" s="62">
        <f t="shared" si="7"/>
        <v>0</v>
      </c>
      <c r="J26" s="62">
        <f t="shared" si="7"/>
        <v>0</v>
      </c>
    </row>
    <row r="27" spans="1:10" ht="45.75" thickBot="1">
      <c r="A27" s="63" t="s">
        <v>49</v>
      </c>
      <c r="B27" s="60" t="s">
        <v>35</v>
      </c>
      <c r="C27" s="61">
        <v>22</v>
      </c>
      <c r="D27" s="66"/>
      <c r="E27" s="62">
        <f aca="true" t="shared" si="8" ref="E27:J27">E18+(E10-D10)</f>
        <v>0</v>
      </c>
      <c r="F27" s="62">
        <f t="shared" si="8"/>
        <v>0</v>
      </c>
      <c r="G27" s="62">
        <f t="shared" si="8"/>
        <v>0</v>
      </c>
      <c r="H27" s="62">
        <f t="shared" si="8"/>
        <v>0</v>
      </c>
      <c r="I27" s="62">
        <f t="shared" si="8"/>
        <v>0</v>
      </c>
      <c r="J27" s="62">
        <f t="shared" si="8"/>
        <v>0</v>
      </c>
    </row>
    <row r="28" spans="1:10" ht="124.5" thickBot="1">
      <c r="A28" s="63" t="s">
        <v>50</v>
      </c>
      <c r="B28" s="60" t="s">
        <v>36</v>
      </c>
      <c r="C28" s="61">
        <v>23</v>
      </c>
      <c r="D28" s="66"/>
      <c r="E28" s="62">
        <f aca="true" t="shared" si="9" ref="E28:J28">E26+(E10-D10)+(E9-D9)-(E14-D14)</f>
        <v>0</v>
      </c>
      <c r="F28" s="62">
        <f t="shared" si="9"/>
        <v>0</v>
      </c>
      <c r="G28" s="62">
        <f t="shared" si="9"/>
        <v>0</v>
      </c>
      <c r="H28" s="62">
        <f t="shared" si="9"/>
        <v>0</v>
      </c>
      <c r="I28" s="62">
        <f t="shared" si="9"/>
        <v>0</v>
      </c>
      <c r="J28" s="62">
        <f t="shared" si="9"/>
        <v>0</v>
      </c>
    </row>
    <row r="29" spans="1:10" ht="23.25" thickBot="1">
      <c r="A29" s="63" t="s">
        <v>48</v>
      </c>
      <c r="B29" s="60" t="s">
        <v>37</v>
      </c>
      <c r="C29" s="61">
        <v>24</v>
      </c>
      <c r="D29" s="66"/>
      <c r="E29" s="62">
        <f aca="true" t="shared" si="10" ref="E29:J29">E28</f>
        <v>0</v>
      </c>
      <c r="F29" s="62">
        <f t="shared" si="10"/>
        <v>0</v>
      </c>
      <c r="G29" s="62">
        <f t="shared" si="10"/>
        <v>0</v>
      </c>
      <c r="H29" s="62">
        <f t="shared" si="10"/>
        <v>0</v>
      </c>
      <c r="I29" s="62">
        <f t="shared" si="10"/>
        <v>0</v>
      </c>
      <c r="J29" s="62">
        <f t="shared" si="10"/>
        <v>0</v>
      </c>
    </row>
    <row r="30" spans="1:5" ht="34.5" thickBot="1">
      <c r="A30" s="63" t="s">
        <v>53</v>
      </c>
      <c r="B30" s="61" t="s">
        <v>71</v>
      </c>
      <c r="C30" s="61">
        <v>25</v>
      </c>
      <c r="D30" s="66"/>
      <c r="E30" s="64">
        <f>'Výkazy DE'!F31</f>
        <v>0</v>
      </c>
    </row>
    <row r="31" spans="1:5" ht="15" customHeight="1" thickBot="1">
      <c r="A31" s="56" t="s">
        <v>65</v>
      </c>
      <c r="B31" s="65" t="s">
        <v>51</v>
      </c>
      <c r="C31" s="61">
        <v>26</v>
      </c>
      <c r="D31" s="66"/>
      <c r="E31" s="67">
        <f>12*1.78+12*2.45*E30</f>
        <v>21.36</v>
      </c>
    </row>
    <row r="32" spans="1:5" ht="34.5" thickBot="1">
      <c r="A32" s="63" t="s">
        <v>53</v>
      </c>
      <c r="B32" s="60" t="s">
        <v>52</v>
      </c>
      <c r="C32" s="61">
        <v>27</v>
      </c>
      <c r="D32" s="66"/>
      <c r="E32" s="64">
        <f>'Výkazy DE'!F32</f>
        <v>0</v>
      </c>
    </row>
    <row r="33" spans="1:5" ht="34.5" thickBot="1">
      <c r="A33" s="63" t="s">
        <v>53</v>
      </c>
      <c r="B33" s="60" t="s">
        <v>54</v>
      </c>
      <c r="C33" s="61">
        <v>28</v>
      </c>
      <c r="D33" s="66"/>
      <c r="E33" s="64">
        <f>'Výkazy DE'!F33</f>
        <v>0</v>
      </c>
    </row>
    <row r="34" spans="1:5" ht="34.5" thickBot="1">
      <c r="A34" s="63" t="s">
        <v>53</v>
      </c>
      <c r="B34" s="60" t="s">
        <v>30</v>
      </c>
      <c r="C34" s="61">
        <v>29</v>
      </c>
      <c r="D34" s="66"/>
      <c r="E34" s="64">
        <f>'Výkazy DE'!F34</f>
        <v>0</v>
      </c>
    </row>
    <row r="35" spans="1:5" ht="45.75" thickBot="1">
      <c r="A35" s="63" t="s">
        <v>66</v>
      </c>
      <c r="B35" s="60" t="s">
        <v>55</v>
      </c>
      <c r="C35" s="61">
        <v>30</v>
      </c>
      <c r="D35" s="66"/>
      <c r="E35" s="67">
        <f>E31+E32+E33+E34</f>
        <v>21.36</v>
      </c>
    </row>
    <row r="36" spans="1:5" ht="23.25" thickBot="1">
      <c r="A36" s="63" t="s">
        <v>57</v>
      </c>
      <c r="B36" s="60" t="s">
        <v>56</v>
      </c>
      <c r="C36" s="61">
        <v>31</v>
      </c>
      <c r="D36" s="66"/>
      <c r="E36" s="64">
        <f>'Výkazy DE'!F35</f>
        <v>0</v>
      </c>
    </row>
    <row r="37" spans="1:5" ht="23.25" thickBot="1">
      <c r="A37" s="63" t="s">
        <v>59</v>
      </c>
      <c r="B37" s="60" t="s">
        <v>58</v>
      </c>
      <c r="C37" s="61">
        <v>32</v>
      </c>
      <c r="D37" s="66"/>
      <c r="E37" s="64">
        <f>'Výkazy DE'!F36</f>
        <v>0</v>
      </c>
    </row>
    <row r="38" spans="1:5" ht="23.25" thickBot="1">
      <c r="A38" s="63" t="s">
        <v>67</v>
      </c>
      <c r="B38" s="60" t="s">
        <v>60</v>
      </c>
      <c r="C38" s="61">
        <v>33</v>
      </c>
      <c r="D38" s="66"/>
      <c r="E38" s="62">
        <f>E36-E37</f>
        <v>0</v>
      </c>
    </row>
    <row r="39" spans="1:5" ht="34.5" thickBot="1">
      <c r="A39" s="63" t="s">
        <v>62</v>
      </c>
      <c r="B39" s="60" t="s">
        <v>61</v>
      </c>
      <c r="C39" s="61">
        <v>34</v>
      </c>
      <c r="D39" s="66"/>
      <c r="E39" s="64">
        <f>'Výkazy DE'!F37</f>
        <v>0</v>
      </c>
    </row>
    <row r="40" spans="1:5" ht="23.25" thickBot="1">
      <c r="A40" s="63" t="s">
        <v>69</v>
      </c>
      <c r="B40" s="60" t="s">
        <v>63</v>
      </c>
      <c r="C40" s="61">
        <v>35</v>
      </c>
      <c r="D40" s="66"/>
      <c r="E40" s="62">
        <f>E38+E39</f>
        <v>0</v>
      </c>
    </row>
    <row r="41" spans="1:5" ht="23.25" thickBot="1">
      <c r="A41" s="63" t="s">
        <v>70</v>
      </c>
      <c r="B41" s="60" t="s">
        <v>64</v>
      </c>
      <c r="C41" s="61">
        <v>36</v>
      </c>
      <c r="D41" s="66"/>
      <c r="E41" s="67">
        <f>E40-E35</f>
        <v>-21.36</v>
      </c>
    </row>
    <row r="42" spans="1:10" ht="13.5" thickBot="1">
      <c r="A42" s="68" t="s">
        <v>94</v>
      </c>
      <c r="B42" s="69"/>
      <c r="C42" s="69">
        <v>37</v>
      </c>
      <c r="D42" s="70">
        <f>'Výkazy DE'!E29</f>
        <v>0</v>
      </c>
      <c r="E42" s="71">
        <f>'Výkazy DE'!F29</f>
        <v>0</v>
      </c>
      <c r="F42" s="71">
        <f>'Výkazy DE'!G29</f>
        <v>0</v>
      </c>
      <c r="G42" s="71">
        <f>'Výkazy DE'!H29</f>
        <v>0</v>
      </c>
      <c r="H42" s="71">
        <f>'Výkazy DE'!I29</f>
        <v>0</v>
      </c>
      <c r="I42" s="71">
        <f>'Výkazy DE'!J29</f>
        <v>0</v>
      </c>
      <c r="J42" s="71">
        <f>'Výkazy DE'!K29</f>
        <v>0</v>
      </c>
    </row>
    <row r="43" spans="1:5" ht="13.5" thickBot="1">
      <c r="A43" s="68" t="s">
        <v>95</v>
      </c>
      <c r="B43" s="69"/>
      <c r="C43" s="69">
        <v>38</v>
      </c>
      <c r="D43" s="66"/>
      <c r="E43" s="72">
        <f>'Výkazy DE'!F38</f>
        <v>0</v>
      </c>
    </row>
    <row r="44" spans="1:5" ht="13.5" thickBot="1">
      <c r="A44" s="86" t="s">
        <v>68</v>
      </c>
      <c r="B44" s="87"/>
      <c r="C44" s="87"/>
      <c r="D44" s="87"/>
      <c r="E44" s="88"/>
    </row>
  </sheetData>
  <sheetProtection password="85E6" sheet="1" objects="1" scenarios="1"/>
  <mergeCells count="1">
    <mergeCell ref="A44:E44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K42"/>
  <sheetViews>
    <sheetView tabSelected="1" zoomScale="85" zoomScaleNormal="85" workbookViewId="0" topLeftCell="A1">
      <selection activeCell="B2" sqref="B2:D4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2.00390625" style="0" customWidth="1"/>
    <col min="4" max="4" width="60.421875" style="0" customWidth="1"/>
    <col min="5" max="10" width="10.57421875" style="0" customWidth="1"/>
    <col min="11" max="11" width="10.57421875" style="0" hidden="1" customWidth="1"/>
  </cols>
  <sheetData>
    <row r="1" spans="3:4" ht="10.5" customHeight="1" thickBot="1">
      <c r="C1" s="30" t="s">
        <v>91</v>
      </c>
      <c r="D1" s="52">
        <v>2</v>
      </c>
    </row>
    <row r="2" spans="2:6" ht="9" customHeight="1">
      <c r="B2" s="107" t="s">
        <v>85</v>
      </c>
      <c r="C2" s="108"/>
      <c r="D2" s="109"/>
      <c r="E2" s="120" t="s">
        <v>74</v>
      </c>
      <c r="F2" s="121"/>
    </row>
    <row r="3" spans="2:6" ht="12" customHeight="1" thickBot="1">
      <c r="B3" s="110"/>
      <c r="C3" s="111"/>
      <c r="D3" s="112"/>
      <c r="E3" s="122"/>
      <c r="F3" s="123"/>
    </row>
    <row r="4" spans="2:6" ht="16.5" customHeight="1" thickBot="1">
      <c r="B4" s="113"/>
      <c r="C4" s="114"/>
      <c r="D4" s="115"/>
      <c r="E4" s="118"/>
      <c r="F4" s="119"/>
    </row>
    <row r="5" spans="2:11" ht="15.75" customHeight="1">
      <c r="B5" s="101" t="s">
        <v>81</v>
      </c>
      <c r="C5" s="102"/>
      <c r="D5" s="103"/>
      <c r="E5" s="124" t="s">
        <v>75</v>
      </c>
      <c r="F5" s="125"/>
      <c r="G5" s="125"/>
      <c r="H5" s="125"/>
      <c r="I5" s="125"/>
      <c r="J5" s="126"/>
      <c r="K5" s="73"/>
    </row>
    <row r="6" spans="2:11" ht="15.75" customHeight="1" thickBot="1">
      <c r="B6" s="98"/>
      <c r="C6" s="99"/>
      <c r="D6" s="100"/>
      <c r="E6" s="127"/>
      <c r="F6" s="128"/>
      <c r="G6" s="128"/>
      <c r="H6" s="128"/>
      <c r="I6" s="128"/>
      <c r="J6" s="129"/>
      <c r="K6" s="74"/>
    </row>
    <row r="7" spans="2:11" ht="15.75">
      <c r="B7" s="116" t="s">
        <v>80</v>
      </c>
      <c r="C7" s="117"/>
      <c r="D7" s="117"/>
      <c r="E7" s="15" t="s">
        <v>76</v>
      </c>
      <c r="F7" s="31" t="s">
        <v>76</v>
      </c>
      <c r="G7" s="31" t="s">
        <v>92</v>
      </c>
      <c r="H7" s="31" t="s">
        <v>92</v>
      </c>
      <c r="I7" s="31" t="s">
        <v>92</v>
      </c>
      <c r="J7" s="16" t="s">
        <v>92</v>
      </c>
      <c r="K7" s="75" t="s">
        <v>92</v>
      </c>
    </row>
    <row r="8" spans="2:11" ht="17.25" customHeight="1" thickBot="1">
      <c r="B8" s="104"/>
      <c r="C8" s="105"/>
      <c r="D8" s="106"/>
      <c r="E8" s="17" t="s">
        <v>77</v>
      </c>
      <c r="F8" s="32" t="s">
        <v>77</v>
      </c>
      <c r="G8" s="32" t="s">
        <v>77</v>
      </c>
      <c r="H8" s="32" t="s">
        <v>77</v>
      </c>
      <c r="I8" s="32" t="s">
        <v>77</v>
      </c>
      <c r="J8" s="18" t="s">
        <v>77</v>
      </c>
      <c r="K8" s="76" t="s">
        <v>77</v>
      </c>
    </row>
    <row r="9" spans="2:11" ht="25.5" customHeight="1" thickBot="1">
      <c r="B9" s="1" t="s">
        <v>38</v>
      </c>
      <c r="C9" s="2" t="s">
        <v>78</v>
      </c>
      <c r="D9" s="3" t="s">
        <v>79</v>
      </c>
      <c r="E9" s="83">
        <v>37986</v>
      </c>
      <c r="F9" s="84">
        <v>38352</v>
      </c>
      <c r="G9" s="84">
        <v>38717</v>
      </c>
      <c r="H9" s="84">
        <v>39082</v>
      </c>
      <c r="I9" s="84">
        <v>39447</v>
      </c>
      <c r="J9" s="85">
        <v>39813</v>
      </c>
      <c r="K9" s="77">
        <v>40178</v>
      </c>
    </row>
    <row r="10" spans="2:11" ht="12.75">
      <c r="B10" s="4">
        <v>1</v>
      </c>
      <c r="C10" s="5" t="s">
        <v>1</v>
      </c>
      <c r="D10" s="6" t="s">
        <v>40</v>
      </c>
      <c r="E10" s="19">
        <f aca="true" t="shared" si="0" ref="E10:K10">E11+E12+E13+E14+E15+E16</f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20">
        <f t="shared" si="0"/>
        <v>0</v>
      </c>
      <c r="K10" s="78">
        <f t="shared" si="0"/>
        <v>0</v>
      </c>
    </row>
    <row r="11" spans="2:11" ht="13.5" customHeight="1">
      <c r="B11" s="7">
        <v>2</v>
      </c>
      <c r="C11" s="8" t="s">
        <v>2</v>
      </c>
      <c r="D11" s="9" t="s">
        <v>3</v>
      </c>
      <c r="E11" s="21"/>
      <c r="F11" s="34"/>
      <c r="G11" s="34"/>
      <c r="H11" s="34"/>
      <c r="I11" s="34"/>
      <c r="J11" s="22"/>
      <c r="K11" s="79"/>
    </row>
    <row r="12" spans="2:11" ht="13.5" customHeight="1">
      <c r="B12" s="7">
        <v>3</v>
      </c>
      <c r="C12" s="8" t="s">
        <v>4</v>
      </c>
      <c r="D12" s="9" t="s">
        <v>5</v>
      </c>
      <c r="E12" s="21"/>
      <c r="F12" s="34"/>
      <c r="G12" s="34"/>
      <c r="H12" s="34"/>
      <c r="I12" s="34"/>
      <c r="J12" s="22"/>
      <c r="K12" s="79"/>
    </row>
    <row r="13" spans="2:11" ht="13.5" customHeight="1">
      <c r="B13" s="7">
        <v>4</v>
      </c>
      <c r="C13" s="8" t="s">
        <v>6</v>
      </c>
      <c r="D13" s="9" t="s">
        <v>7</v>
      </c>
      <c r="E13" s="21"/>
      <c r="F13" s="34"/>
      <c r="G13" s="34"/>
      <c r="H13" s="34"/>
      <c r="I13" s="34"/>
      <c r="J13" s="22"/>
      <c r="K13" s="79"/>
    </row>
    <row r="14" spans="2:11" ht="13.5" customHeight="1">
      <c r="B14" s="7">
        <v>5</v>
      </c>
      <c r="C14" s="8" t="s">
        <v>8</v>
      </c>
      <c r="D14" s="9" t="s">
        <v>9</v>
      </c>
      <c r="E14" s="21"/>
      <c r="F14" s="34"/>
      <c r="G14" s="34"/>
      <c r="H14" s="34"/>
      <c r="I14" s="34"/>
      <c r="J14" s="22"/>
      <c r="K14" s="79"/>
    </row>
    <row r="15" spans="2:11" ht="13.5" customHeight="1">
      <c r="B15" s="7">
        <v>6</v>
      </c>
      <c r="C15" s="8" t="s">
        <v>10</v>
      </c>
      <c r="D15" s="9" t="s">
        <v>11</v>
      </c>
      <c r="E15" s="21"/>
      <c r="F15" s="34"/>
      <c r="G15" s="34"/>
      <c r="H15" s="34"/>
      <c r="I15" s="34"/>
      <c r="J15" s="22"/>
      <c r="K15" s="79"/>
    </row>
    <row r="16" spans="2:11" ht="13.5" customHeight="1">
      <c r="B16" s="7">
        <v>7</v>
      </c>
      <c r="C16" s="8" t="s">
        <v>12</v>
      </c>
      <c r="D16" s="9" t="s">
        <v>13</v>
      </c>
      <c r="E16" s="21"/>
      <c r="F16" s="34"/>
      <c r="G16" s="34"/>
      <c r="H16" s="34"/>
      <c r="I16" s="34"/>
      <c r="J16" s="22"/>
      <c r="K16" s="79"/>
    </row>
    <row r="17" spans="2:11" ht="13.5" customHeight="1">
      <c r="B17" s="10">
        <v>8</v>
      </c>
      <c r="C17" s="11" t="s">
        <v>14</v>
      </c>
      <c r="D17" s="11" t="s">
        <v>41</v>
      </c>
      <c r="E17" s="23">
        <f aca="true" t="shared" si="1" ref="E17:K17">E18+E19+E20</f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24">
        <f t="shared" si="1"/>
        <v>0</v>
      </c>
      <c r="K17" s="80">
        <f t="shared" si="1"/>
        <v>0</v>
      </c>
    </row>
    <row r="18" spans="2:11" ht="13.5" customHeight="1">
      <c r="B18" s="7">
        <v>9</v>
      </c>
      <c r="C18" s="8" t="s">
        <v>15</v>
      </c>
      <c r="D18" s="9" t="s">
        <v>16</v>
      </c>
      <c r="E18" s="21"/>
      <c r="F18" s="34"/>
      <c r="G18" s="34"/>
      <c r="H18" s="34"/>
      <c r="I18" s="34"/>
      <c r="J18" s="22"/>
      <c r="K18" s="79"/>
    </row>
    <row r="19" spans="2:11" ht="13.5" customHeight="1">
      <c r="B19" s="7">
        <v>10</v>
      </c>
      <c r="C19" s="8" t="s">
        <v>17</v>
      </c>
      <c r="D19" s="9" t="s">
        <v>18</v>
      </c>
      <c r="E19" s="21"/>
      <c r="F19" s="34"/>
      <c r="G19" s="34"/>
      <c r="H19" s="34"/>
      <c r="I19" s="34"/>
      <c r="J19" s="22"/>
      <c r="K19" s="79"/>
    </row>
    <row r="20" spans="2:11" ht="13.5" customHeight="1">
      <c r="B20" s="7">
        <v>11</v>
      </c>
      <c r="C20" s="8" t="s">
        <v>19</v>
      </c>
      <c r="D20" s="9" t="s">
        <v>20</v>
      </c>
      <c r="E20" s="21"/>
      <c r="F20" s="34"/>
      <c r="G20" s="34"/>
      <c r="H20" s="34"/>
      <c r="I20" s="34"/>
      <c r="J20" s="22"/>
      <c r="K20" s="79"/>
    </row>
    <row r="21" spans="2:11" ht="13.5" customHeight="1">
      <c r="B21" s="10">
        <v>12</v>
      </c>
      <c r="C21" s="11" t="s">
        <v>21</v>
      </c>
      <c r="D21" s="11" t="s">
        <v>42</v>
      </c>
      <c r="E21" s="23">
        <f aca="true" t="shared" si="2" ref="E21:K21">E10-E17</f>
        <v>0</v>
      </c>
      <c r="F21" s="35">
        <f t="shared" si="2"/>
        <v>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24">
        <f t="shared" si="2"/>
        <v>0</v>
      </c>
      <c r="K21" s="80">
        <f t="shared" si="2"/>
        <v>0</v>
      </c>
    </row>
    <row r="22" spans="2:11" ht="12.75">
      <c r="B22" s="10">
        <v>13</v>
      </c>
      <c r="C22" s="11" t="s">
        <v>22</v>
      </c>
      <c r="D22" s="11" t="s">
        <v>43</v>
      </c>
      <c r="E22" s="23">
        <f aca="true" t="shared" si="3" ref="E22:K22">E23+E24</f>
        <v>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35">
        <f t="shared" si="3"/>
        <v>0</v>
      </c>
      <c r="J22" s="24">
        <f t="shared" si="3"/>
        <v>0</v>
      </c>
      <c r="K22" s="80">
        <f t="shared" si="3"/>
        <v>0</v>
      </c>
    </row>
    <row r="23" spans="2:11" ht="13.5" customHeight="1">
      <c r="B23" s="7">
        <v>14</v>
      </c>
      <c r="C23" s="8" t="s">
        <v>23</v>
      </c>
      <c r="D23" s="9" t="s">
        <v>24</v>
      </c>
      <c r="E23" s="21"/>
      <c r="F23" s="34"/>
      <c r="G23" s="34"/>
      <c r="H23" s="34"/>
      <c r="I23" s="34"/>
      <c r="J23" s="22"/>
      <c r="K23" s="79"/>
    </row>
    <row r="24" spans="2:11" ht="12.75">
      <c r="B24" s="7">
        <v>15</v>
      </c>
      <c r="C24" s="8" t="s">
        <v>25</v>
      </c>
      <c r="D24" s="9" t="s">
        <v>26</v>
      </c>
      <c r="E24" s="21"/>
      <c r="F24" s="34"/>
      <c r="G24" s="34"/>
      <c r="H24" s="34"/>
      <c r="I24" s="34"/>
      <c r="J24" s="22"/>
      <c r="K24" s="79"/>
    </row>
    <row r="25" spans="2:11" ht="12.75">
      <c r="B25" s="10">
        <v>16</v>
      </c>
      <c r="C25" s="11" t="s">
        <v>27</v>
      </c>
      <c r="D25" s="11" t="s">
        <v>44</v>
      </c>
      <c r="E25" s="23">
        <f aca="true" t="shared" si="4" ref="E25:K25">E26+E27</f>
        <v>0</v>
      </c>
      <c r="F25" s="35">
        <f t="shared" si="4"/>
        <v>0</v>
      </c>
      <c r="G25" s="35">
        <f t="shared" si="4"/>
        <v>0</v>
      </c>
      <c r="H25" s="35">
        <f t="shared" si="4"/>
        <v>0</v>
      </c>
      <c r="I25" s="35">
        <f t="shared" si="4"/>
        <v>0</v>
      </c>
      <c r="J25" s="24">
        <f t="shared" si="4"/>
        <v>0</v>
      </c>
      <c r="K25" s="80">
        <f t="shared" si="4"/>
        <v>0</v>
      </c>
    </row>
    <row r="26" spans="2:11" ht="12.75">
      <c r="B26" s="7">
        <v>17</v>
      </c>
      <c r="C26" s="8" t="s">
        <v>28</v>
      </c>
      <c r="D26" s="9" t="s">
        <v>29</v>
      </c>
      <c r="E26" s="21"/>
      <c r="F26" s="34"/>
      <c r="G26" s="34"/>
      <c r="H26" s="34"/>
      <c r="I26" s="34"/>
      <c r="J26" s="22"/>
      <c r="K26" s="79"/>
    </row>
    <row r="27" spans="2:11" ht="12.75">
      <c r="B27" s="7">
        <v>18</v>
      </c>
      <c r="C27" s="8" t="s">
        <v>30</v>
      </c>
      <c r="D27" s="9" t="s">
        <v>31</v>
      </c>
      <c r="E27" s="21"/>
      <c r="F27" s="34"/>
      <c r="G27" s="34"/>
      <c r="H27" s="34"/>
      <c r="I27" s="34"/>
      <c r="J27" s="22"/>
      <c r="K27" s="79"/>
    </row>
    <row r="28" spans="2:11" ht="12.75">
      <c r="B28" s="43">
        <v>19</v>
      </c>
      <c r="C28" s="44" t="s">
        <v>32</v>
      </c>
      <c r="D28" s="44" t="s">
        <v>45</v>
      </c>
      <c r="E28" s="45">
        <f aca="true" t="shared" si="5" ref="E28:K28">E22-E25</f>
        <v>0</v>
      </c>
      <c r="F28" s="46">
        <f t="shared" si="5"/>
        <v>0</v>
      </c>
      <c r="G28" s="46">
        <f t="shared" si="5"/>
        <v>0</v>
      </c>
      <c r="H28" s="46">
        <f t="shared" si="5"/>
        <v>0</v>
      </c>
      <c r="I28" s="46">
        <f t="shared" si="5"/>
        <v>0</v>
      </c>
      <c r="J28" s="47">
        <f t="shared" si="5"/>
        <v>0</v>
      </c>
      <c r="K28" s="81">
        <f t="shared" si="5"/>
        <v>0</v>
      </c>
    </row>
    <row r="29" spans="2:11" ht="13.5" thickBot="1">
      <c r="B29" s="14">
        <v>20</v>
      </c>
      <c r="C29" s="14" t="s">
        <v>94</v>
      </c>
      <c r="D29" s="42" t="s">
        <v>96</v>
      </c>
      <c r="E29" s="50"/>
      <c r="F29" s="51"/>
      <c r="G29" s="51"/>
      <c r="H29" s="51"/>
      <c r="I29" s="51"/>
      <c r="J29" s="29"/>
      <c r="K29" s="82"/>
    </row>
    <row r="30" spans="2:5" ht="6.75" customHeight="1" thickBot="1">
      <c r="B30" s="36"/>
      <c r="C30" s="36"/>
      <c r="D30" s="36"/>
      <c r="E30" s="48"/>
    </row>
    <row r="31" spans="2:6" ht="13.5" customHeight="1">
      <c r="B31" s="12">
        <v>21</v>
      </c>
      <c r="C31" s="12" t="s">
        <v>71</v>
      </c>
      <c r="D31" s="13" t="s">
        <v>73</v>
      </c>
      <c r="E31" s="25" t="s">
        <v>72</v>
      </c>
      <c r="F31" s="26"/>
    </row>
    <row r="32" spans="2:6" ht="24" customHeight="1">
      <c r="B32" s="7">
        <v>22</v>
      </c>
      <c r="C32" s="8" t="s">
        <v>52</v>
      </c>
      <c r="D32" s="9" t="s">
        <v>82</v>
      </c>
      <c r="E32" s="27" t="s">
        <v>72</v>
      </c>
      <c r="F32" s="22"/>
    </row>
    <row r="33" spans="2:6" ht="22.5">
      <c r="B33" s="7">
        <v>23</v>
      </c>
      <c r="C33" s="8" t="s">
        <v>54</v>
      </c>
      <c r="D33" s="9" t="s">
        <v>83</v>
      </c>
      <c r="E33" s="27" t="s">
        <v>72</v>
      </c>
      <c r="F33" s="22"/>
    </row>
    <row r="34" spans="2:6" ht="22.5">
      <c r="B34" s="7">
        <v>24</v>
      </c>
      <c r="C34" s="8" t="s">
        <v>30</v>
      </c>
      <c r="D34" s="9" t="s">
        <v>84</v>
      </c>
      <c r="E34" s="27" t="s">
        <v>72</v>
      </c>
      <c r="F34" s="22"/>
    </row>
    <row r="35" spans="2:6" ht="12.75">
      <c r="B35" s="7">
        <v>25</v>
      </c>
      <c r="C35" s="8" t="s">
        <v>56</v>
      </c>
      <c r="D35" s="9" t="s">
        <v>88</v>
      </c>
      <c r="E35" s="27" t="s">
        <v>72</v>
      </c>
      <c r="F35" s="22"/>
    </row>
    <row r="36" spans="2:6" ht="12.75">
      <c r="B36" s="7">
        <v>26</v>
      </c>
      <c r="C36" s="8" t="s">
        <v>58</v>
      </c>
      <c r="D36" s="9" t="s">
        <v>89</v>
      </c>
      <c r="E36" s="27" t="s">
        <v>72</v>
      </c>
      <c r="F36" s="22"/>
    </row>
    <row r="37" spans="2:6" ht="22.5">
      <c r="B37" s="37">
        <v>27</v>
      </c>
      <c r="C37" s="38" t="s">
        <v>61</v>
      </c>
      <c r="D37" s="39" t="s">
        <v>93</v>
      </c>
      <c r="E37" s="40" t="s">
        <v>72</v>
      </c>
      <c r="F37" s="41"/>
    </row>
    <row r="38" spans="2:6" ht="23.25" thickBot="1">
      <c r="B38" s="14">
        <v>28</v>
      </c>
      <c r="C38" s="14" t="s">
        <v>90</v>
      </c>
      <c r="D38" s="42" t="s">
        <v>97</v>
      </c>
      <c r="E38" s="28" t="s">
        <v>72</v>
      </c>
      <c r="F38" s="49"/>
    </row>
    <row r="39" spans="2:6" ht="13.5" thickBot="1">
      <c r="B39" s="95" t="s">
        <v>68</v>
      </c>
      <c r="C39" s="96"/>
      <c r="D39" s="96"/>
      <c r="E39" s="96"/>
      <c r="F39" s="97"/>
    </row>
    <row r="41" spans="2:6" ht="12.75">
      <c r="B41" s="89" t="s">
        <v>100</v>
      </c>
      <c r="C41" s="90"/>
      <c r="D41" s="90"/>
      <c r="E41" s="90"/>
      <c r="F41" s="91"/>
    </row>
    <row r="42" spans="2:6" ht="134.25" customHeight="1">
      <c r="B42" s="92"/>
      <c r="C42" s="93"/>
      <c r="D42" s="93"/>
      <c r="E42" s="93"/>
      <c r="F42" s="94"/>
    </row>
  </sheetData>
  <sheetProtection password="85E6" sheet="1" objects="1" scenarios="1"/>
  <mergeCells count="11">
    <mergeCell ref="E4:F4"/>
    <mergeCell ref="E2:F3"/>
    <mergeCell ref="E5:J6"/>
    <mergeCell ref="B5:D5"/>
    <mergeCell ref="B8:D8"/>
    <mergeCell ref="B2:D4"/>
    <mergeCell ref="B7:D7"/>
    <mergeCell ref="B41:F41"/>
    <mergeCell ref="B42:F42"/>
    <mergeCell ref="B39:F39"/>
    <mergeCell ref="B6:D6"/>
  </mergeCells>
  <dataValidations count="3">
    <dataValidation type="whole" allowBlank="1" showInputMessage="1" showErrorMessage="1" promptTitle="Vysvětlení" prompt="Uvádějte IČ bez mezer" errorTitle="Chybně vyplněné IČ" error="IČ obsahuje nepřípustné znaky (například mezery) nebo příliš mnoho znaků." sqref="E4:F4">
      <formula1>1</formula1>
      <formula2>99999999</formula2>
    </dataValidation>
    <dataValidation type="whole" operator="greaterThan" allowBlank="1" showInputMessage="1" showErrorMessage="1" errorTitle="Chybně zadaný údaj" error="Zadejte číslo bez mezer" sqref="E11:K16 E18:K20 E26:K27 E23:K24 F31:F37">
      <formula1>-999999999999</formula1>
    </dataValidation>
    <dataValidation type="decimal" allowBlank="1" showInputMessage="1" showErrorMessage="1" errorTitle="Chybně zadaný údaj" error="Zadejte procento v rozmezí od 0,1 do 100%" sqref="F38">
      <formula1>0.001</formula1>
      <formula2>1</formula2>
    </dataValidation>
  </dataValidations>
  <printOptions/>
  <pageMargins left="0.43" right="0.35" top="1" bottom="1" header="0.4921259845" footer="0.4921259845"/>
  <pageSetup fitToHeight="1" fitToWidth="1" horizontalDpi="200" verticalDpi="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Cikler</dc:creator>
  <cp:keywords/>
  <dc:description/>
  <cp:lastModifiedBy>karousm</cp:lastModifiedBy>
  <cp:lastPrinted>2005-03-31T11:41:15Z</cp:lastPrinted>
  <dcterms:created xsi:type="dcterms:W3CDTF">2004-06-27T23:03:55Z</dcterms:created>
  <dcterms:modified xsi:type="dcterms:W3CDTF">2005-04-05T13:49:50Z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892459190</vt:i4>
  </property>
  <property fmtid="{D5CDD505-2E9C-101B-9397-08002B2CF9AE}" pid="3" name="_EmailSubject">
    <vt:lpwstr>cimsp_fix_2005.xls</vt:lpwstr>
  </property>
  <property fmtid="{D5CDD505-2E9C-101B-9397-08002B2CF9AE}" pid="4" name="_AuthorEmail">
    <vt:lpwstr>jan.cikler@creditbureau.cz</vt:lpwstr>
  </property>
  <property fmtid="{D5CDD505-2E9C-101B-9397-08002B2CF9AE}" pid="5" name="_AuthorEmailDisplayName">
    <vt:lpwstr>Jan Cikler</vt:lpwstr>
  </property>
  <property fmtid="{D5CDD505-2E9C-101B-9397-08002B2CF9AE}" pid="6" name="_PreviousAdHocReviewCycleID">
    <vt:i4>1735572530</vt:i4>
  </property>
</Properties>
</file>