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600" windowWidth="9420" windowHeight="8385" tabRatio="938" activeTab="0"/>
  </bookViews>
  <sheets>
    <sheet name="ZK-03-2005-06, př. 2" sheetId="1" r:id="rId1"/>
  </sheets>
  <definedNames/>
  <calcPr fullCalcOnLoad="1"/>
</workbook>
</file>

<file path=xl/sharedStrings.xml><?xml version="1.0" encoding="utf-8"?>
<sst xmlns="http://schemas.openxmlformats.org/spreadsheetml/2006/main" count="118" uniqueCount="32">
  <si>
    <t>Druh příjmu</t>
  </si>
  <si>
    <t>%</t>
  </si>
  <si>
    <t>daň z příjmů FO ze SVČ</t>
  </si>
  <si>
    <t>daň z příjmů FO zvláštní sazbou</t>
  </si>
  <si>
    <t>daň z příjmů PO</t>
  </si>
  <si>
    <t>DPH</t>
  </si>
  <si>
    <t>CELKEM</t>
  </si>
  <si>
    <t>daň z příjmů FO ze závislé činnosti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</si>
  <si>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</si>
  <si>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</si>
  <si>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</si>
  <si>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</si>
  <si>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</si>
  <si>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</si>
  <si>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</si>
  <si>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</si>
  <si>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</si>
  <si>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</si>
  <si>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</si>
  <si>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</si>
  <si>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 z daní celkem (tis.Kč)</t>
  </si>
  <si>
    <t>Rozpočet</t>
  </si>
  <si>
    <t xml:space="preserve"> </t>
  </si>
  <si>
    <t>ROK 2004</t>
  </si>
  <si>
    <t xml:space="preserve">daň z příjmů PO </t>
  </si>
  <si>
    <t>daň placená krajem</t>
  </si>
  <si>
    <t>ROK 2005</t>
  </si>
  <si>
    <r>
      <t xml:space="preserve">2a) SROVNÁNÍ VÝVOJE DAŃOVÝCH PŘÍJMŮ V ROCE 2004 A 2005   (bez daně placené krajem)           </t>
    </r>
    <r>
      <rPr>
        <b/>
        <sz val="10"/>
        <rFont val="Arial CE"/>
        <family val="2"/>
      </rPr>
      <t>(tis.Kč)</t>
    </r>
  </si>
  <si>
    <t>ROK 2004 přepočítaný dle koeficientů roku 2005</t>
  </si>
  <si>
    <t>počet stran: 3</t>
  </si>
  <si>
    <r>
      <t>VÝVOJ DAŇOVÝCH PŘÍJMŮ V OBDOBÍ 1 - 4/2005</t>
    </r>
    <r>
      <rPr>
        <b/>
        <sz val="12"/>
        <rFont val="Arial CE"/>
        <family val="2"/>
      </rPr>
      <t xml:space="preserve"> (tis.Kč</t>
    </r>
    <r>
      <rPr>
        <b/>
        <sz val="16"/>
        <rFont val="Arial CE"/>
        <family val="2"/>
      </rPr>
      <t>)</t>
    </r>
  </si>
  <si>
    <t>ZK-03-2005-06, př. 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</si>
</sst>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</numFmts>
  <fonts count="1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5"/>
      <name val="Arial CE"/>
      <family val="2"/>
    </font>
    <font>
      <sz val="9.5"/>
      <name val="Arial CE"/>
      <family val="0"/>
    </font>
    <font>
      <sz val="10.25"/>
      <name val="Arial CE"/>
      <family val="0"/>
    </font>
    <font>
      <sz val="9.25"/>
      <name val="Arial CE"/>
      <family val="0"/>
    </font>
    <font>
      <b/>
      <sz val="16"/>
      <name val="Arial CE"/>
      <family val="2"/>
    </font>
    <font>
      <sz val="14.2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2004 (přepočítaném  na rok 2005) a roku 2005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7"/>
          <c:w val="0.87325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'ZK-03-2005-06, př. 2'!$B$44:$M$44</c:f>
              <c:strCache/>
            </c:strRef>
          </c:cat>
          <c:val>
            <c:numRef>
              <c:f>'ZK-03-2005-06, př. 2'!$B$50:$M$50</c:f>
              <c:numCache/>
            </c:numRef>
          </c:val>
        </c:ser>
        <c:ser>
          <c:idx val="1"/>
          <c:order val="1"/>
          <c:tx>
            <c:v>2004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'ZK-03-2005-06, př. 2'!$B$44:$M$44</c:f>
              <c:strCache/>
            </c:strRef>
          </c:cat>
          <c:val>
            <c:numRef>
              <c:f>'ZK-03-2005-06, př. 2'!$B$59:$M$59</c:f>
              <c:numCache/>
            </c:numRef>
          </c:val>
        </c:ser>
        <c:axId val="60308208"/>
        <c:axId val="5902961"/>
      </c:barChart>
      <c:catAx>
        <c:axId val="6030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02961"/>
        <c:crosses val="autoZero"/>
        <c:auto val="1"/>
        <c:lblOffset val="100"/>
        <c:noMultiLvlLbl val="0"/>
      </c:catAx>
      <c:valAx>
        <c:axId val="59029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08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50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Kumulativní srovnání daňových příjmů  roku 2004 (přepočítaného  na rok 2005)  a roku 2005</a:t>
            </a:r>
          </a:p>
        </c:rich>
      </c:tx>
      <c:layout>
        <c:manualLayout>
          <c:xMode val="factor"/>
          <c:yMode val="factor"/>
          <c:x val="0.06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4275"/>
          <c:w val="0.8817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'ZK-03-2005-06, př. 2'!$N$50</c:f>
              <c:numCache/>
            </c:numRef>
          </c:val>
        </c:ser>
        <c:ser>
          <c:idx val="1"/>
          <c:order val="1"/>
          <c:tx>
            <c:v>2004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'ZK-03-2005-06, př. 2'!$N$59</c:f>
              <c:numCache/>
            </c:numRef>
          </c:val>
        </c:ser>
        <c:axId val="53126650"/>
        <c:axId val="8377803"/>
      </c:barChart>
      <c:catAx>
        <c:axId val="53126650"/>
        <c:scaling>
          <c:orientation val="minMax"/>
        </c:scaling>
        <c:axPos val="b"/>
        <c:delete val="1"/>
        <c:majorTickMark val="out"/>
        <c:minorTickMark val="none"/>
        <c:tickLblPos val="nextTo"/>
        <c:crossAx val="8377803"/>
        <c:crossesAt val="0"/>
        <c:auto val="1"/>
        <c:lblOffset val="100"/>
        <c:noMultiLvlLbl val="0"/>
      </c:catAx>
      <c:valAx>
        <c:axId val="837780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26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5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'ZK-03-2005-06, př. 2'!$A$6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'ZK-03-2005-06, př. 2'!$B$5:$M$5</c:f>
              <c:strCache/>
            </c:strRef>
          </c:cat>
          <c:val>
            <c:numRef>
              <c:f>'ZK-03-2005-06, př. 2'!$B$6:$M$6</c:f>
              <c:numCache/>
            </c:numRef>
          </c:val>
          <c:smooth val="0"/>
        </c:ser>
        <c:ser>
          <c:idx val="1"/>
          <c:order val="1"/>
          <c:tx>
            <c:strRef>
              <c:f>'ZK-03-2005-06, př. 2'!$A$7</c:f>
              <c:strCache>
                <c:ptCount val="1"/>
                <c:pt idx="0">
                  <c:v>daň z příjmů FO ze SVČ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'ZK-03-2005-06, př. 2'!$B$5:$M$5</c:f>
              <c:strCache/>
            </c:strRef>
          </c:cat>
          <c:val>
            <c:numRef>
              <c:f>'ZK-03-2005-06, př. 2'!$B$7:$M$7</c:f>
              <c:numCache/>
            </c:numRef>
          </c:val>
          <c:smooth val="1"/>
        </c:ser>
        <c:ser>
          <c:idx val="2"/>
          <c:order val="2"/>
          <c:tx>
            <c:strRef>
              <c:f>'ZK-03-2005-06, př. 2'!$A$8</c:f>
              <c:strCache>
                <c:ptCount val="1"/>
                <c:pt idx="0">
                  <c:v>daň z příjmů FO zvláštní sazbou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'ZK-03-2005-06, př. 2'!$B$5:$M$5</c:f>
              <c:strCache/>
            </c:strRef>
          </c:cat>
          <c:val>
            <c:numRef>
              <c:f>'ZK-03-2005-06, př. 2'!$B$8:$M$8</c:f>
              <c:numCache/>
            </c:numRef>
          </c:val>
          <c:smooth val="1"/>
        </c:ser>
        <c:ser>
          <c:idx val="3"/>
          <c:order val="3"/>
          <c:tx>
            <c:strRef>
              <c:f>'ZK-03-2005-06, př. 2'!$A$9</c:f>
              <c:strCache>
                <c:ptCount val="1"/>
                <c:pt idx="0">
                  <c:v>daň z příjmů PO 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'ZK-03-2005-06, př. 2'!$B$5:$M$5</c:f>
              <c:strCache/>
            </c:strRef>
          </c:cat>
          <c:val>
            <c:numRef>
              <c:f>'ZK-03-2005-06, př. 2'!$B$9:$M$9</c:f>
              <c:numCache/>
            </c:numRef>
          </c:val>
          <c:smooth val="0"/>
        </c:ser>
        <c:ser>
          <c:idx val="4"/>
          <c:order val="4"/>
          <c:tx>
            <c:strRef>
              <c:f>'ZK-03-2005-06, př. 2'!$A$10</c:f>
              <c:strCache>
                <c:ptCount val="1"/>
                <c:pt idx="0">
                  <c:v>DPH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'ZK-03-2005-06, př. 2'!$B$5:$M$5</c:f>
              <c:strCache/>
            </c:strRef>
          </c:cat>
          <c:val>
            <c:numRef>
              <c:f>'ZK-03-2005-06, př. 2'!$B$10:$M$10</c:f>
              <c:numCache/>
            </c:numRef>
          </c:val>
          <c:smooth val="0"/>
        </c:ser>
        <c:marker val="1"/>
        <c:axId val="8291364"/>
        <c:axId val="7513413"/>
      </c:lineChart>
      <c:catAx>
        <c:axId val="8291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513413"/>
        <c:crosses val="autoZero"/>
        <c:auto val="1"/>
        <c:lblOffset val="100"/>
        <c:noMultiLvlLbl val="0"/>
      </c:catAx>
      <c:valAx>
        <c:axId val="75134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291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85725</xdr:rowOff>
    </xdr:from>
    <xdr:to>
      <xdr:col>6</xdr:col>
      <xdr:colOff>457200</xdr:colOff>
      <xdr:row>100</xdr:row>
      <xdr:rowOff>0</xdr:rowOff>
    </xdr:to>
    <xdr:graphicFrame>
      <xdr:nvGraphicFramePr>
        <xdr:cNvPr id="1" name="Chart 6"/>
        <xdr:cNvGraphicFramePr/>
      </xdr:nvGraphicFramePr>
      <xdr:xfrm>
        <a:off x="0" y="11572875"/>
        <a:ext cx="54197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70</xdr:row>
      <xdr:rowOff>85725</xdr:rowOff>
    </xdr:from>
    <xdr:to>
      <xdr:col>15</xdr:col>
      <xdr:colOff>390525</xdr:colOff>
      <xdr:row>100</xdr:row>
      <xdr:rowOff>0</xdr:rowOff>
    </xdr:to>
    <xdr:graphicFrame>
      <xdr:nvGraphicFramePr>
        <xdr:cNvPr id="2" name="Chart 7"/>
        <xdr:cNvGraphicFramePr/>
      </xdr:nvGraphicFramePr>
      <xdr:xfrm>
        <a:off x="5419725" y="11572875"/>
        <a:ext cx="5343525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152400</xdr:rowOff>
    </xdr:from>
    <xdr:to>
      <xdr:col>15</xdr:col>
      <xdr:colOff>590550</xdr:colOff>
      <xdr:row>38</xdr:row>
      <xdr:rowOff>152400</xdr:rowOff>
    </xdr:to>
    <xdr:graphicFrame>
      <xdr:nvGraphicFramePr>
        <xdr:cNvPr id="3" name="Chart 95"/>
        <xdr:cNvGraphicFramePr/>
      </xdr:nvGraphicFramePr>
      <xdr:xfrm>
        <a:off x="0" y="2505075"/>
        <a:ext cx="10963275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workbookViewId="0" topLeftCell="B1">
      <selection activeCell="J11" sqref="J11"/>
    </sheetView>
  </sheetViews>
  <sheetFormatPr defaultColWidth="9.00390625" defaultRowHeight="12.75"/>
  <cols>
    <col min="1" max="1" width="28.375" style="0" customWidth="1"/>
    <col min="2" max="2" width="8.25390625" style="0" customWidth="1"/>
    <col min="3" max="7" width="7.125" style="0" customWidth="1"/>
    <col min="8" max="8" width="8.375" style="0" customWidth="1"/>
    <col min="9" max="11" width="7.125" style="0" customWidth="1"/>
    <col min="12" max="12" width="7.875" style="0" customWidth="1"/>
    <col min="13" max="16" width="8.75390625" style="0" customWidth="1"/>
  </cols>
  <sheetData>
    <row r="1" ht="12.75">
      <c r="N1" s="1" t="s">
        <v>31</v>
      </c>
    </row>
    <row r="2" ht="12.75">
      <c r="N2" s="1" t="s">
        <v>29</v>
      </c>
    </row>
    <row r="3" spans="1:16" ht="19.5" customHeight="1">
      <c r="A3" s="25" t="s">
        <v>30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5" spans="1:16" ht="12.75">
      <c r="A5" s="5" t="s">
        <v>0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19</v>
      </c>
      <c r="N5" s="5" t="s">
        <v>6</v>
      </c>
      <c r="O5" s="5" t="s">
        <v>21</v>
      </c>
      <c r="P5" s="6" t="s">
        <v>1</v>
      </c>
    </row>
    <row r="6" spans="1:16" ht="12.75">
      <c r="A6" s="10" t="s">
        <v>7</v>
      </c>
      <c r="B6" s="7">
        <v>57994</v>
      </c>
      <c r="C6" s="7">
        <v>52422</v>
      </c>
      <c r="D6" s="7">
        <v>42491</v>
      </c>
      <c r="E6" s="7">
        <v>44455</v>
      </c>
      <c r="F6" s="7"/>
      <c r="G6" s="7"/>
      <c r="H6" s="7"/>
      <c r="I6" s="7"/>
      <c r="J6" s="7"/>
      <c r="K6" s="7"/>
      <c r="L6" s="7"/>
      <c r="M6" s="7"/>
      <c r="N6" s="18">
        <f>SUM(B6:M6)</f>
        <v>197362</v>
      </c>
      <c r="O6" s="7">
        <v>679084</v>
      </c>
      <c r="P6" s="3">
        <f aca="true" t="shared" si="0" ref="P6:P11">+N6/O6*100</f>
        <v>29.06297306371524</v>
      </c>
    </row>
    <row r="7" spans="1:16" ht="12.75">
      <c r="A7" s="11" t="s">
        <v>2</v>
      </c>
      <c r="B7" s="7">
        <v>1265</v>
      </c>
      <c r="C7" s="7">
        <v>2033</v>
      </c>
      <c r="D7" s="7">
        <v>10419</v>
      </c>
      <c r="E7" s="7">
        <v>34060</v>
      </c>
      <c r="F7" s="7"/>
      <c r="G7" s="7"/>
      <c r="H7" s="7"/>
      <c r="I7" s="7"/>
      <c r="J7" s="7"/>
      <c r="K7" s="7"/>
      <c r="L7" s="7"/>
      <c r="M7" s="7"/>
      <c r="N7" s="18">
        <f>SUM(B7:M7)</f>
        <v>47777</v>
      </c>
      <c r="O7" s="7">
        <v>113181</v>
      </c>
      <c r="P7" s="3">
        <f t="shared" si="0"/>
        <v>42.21291559537379</v>
      </c>
    </row>
    <row r="8" spans="1:16" ht="12.75">
      <c r="A8" s="11" t="s">
        <v>3</v>
      </c>
      <c r="B8" s="7">
        <v>2012</v>
      </c>
      <c r="C8" s="7">
        <v>4073</v>
      </c>
      <c r="D8" s="7">
        <v>2378</v>
      </c>
      <c r="E8" s="7">
        <v>2686</v>
      </c>
      <c r="F8" s="7"/>
      <c r="G8" s="7"/>
      <c r="H8" s="7"/>
      <c r="I8" s="7"/>
      <c r="J8" s="7"/>
      <c r="K8" s="7"/>
      <c r="L8" s="7"/>
      <c r="M8" s="7"/>
      <c r="N8" s="18">
        <f>SUM(B8:M8)</f>
        <v>11149</v>
      </c>
      <c r="O8" s="7">
        <v>47884</v>
      </c>
      <c r="P8" s="3">
        <f t="shared" si="0"/>
        <v>23.283351432628855</v>
      </c>
    </row>
    <row r="9" spans="1:16" ht="12.75">
      <c r="A9" s="11" t="s">
        <v>24</v>
      </c>
      <c r="B9" s="7">
        <v>4096</v>
      </c>
      <c r="C9" s="7">
        <v>7927</v>
      </c>
      <c r="D9" s="7">
        <v>75994</v>
      </c>
      <c r="E9" s="7">
        <v>93043</v>
      </c>
      <c r="F9" s="7"/>
      <c r="G9" s="7"/>
      <c r="H9" s="7"/>
      <c r="I9" s="7"/>
      <c r="J9" s="7"/>
      <c r="K9" s="7"/>
      <c r="L9" s="7"/>
      <c r="M9" s="7"/>
      <c r="N9" s="18">
        <f>SUM(B9:M9)</f>
        <v>181060</v>
      </c>
      <c r="O9" s="7">
        <v>719506</v>
      </c>
      <c r="P9" s="3">
        <f t="shared" si="0"/>
        <v>25.164487856946295</v>
      </c>
    </row>
    <row r="10" spans="1:16" ht="12.75">
      <c r="A10" s="11" t="s">
        <v>5</v>
      </c>
      <c r="B10" s="7">
        <v>42218</v>
      </c>
      <c r="C10" s="7">
        <v>160581</v>
      </c>
      <c r="D10" s="7">
        <v>21648</v>
      </c>
      <c r="E10" s="7">
        <v>97896</v>
      </c>
      <c r="F10" s="7"/>
      <c r="G10" s="7"/>
      <c r="H10" s="7"/>
      <c r="I10" s="7"/>
      <c r="J10" s="7"/>
      <c r="K10" s="7"/>
      <c r="L10" s="7"/>
      <c r="M10" s="7"/>
      <c r="N10" s="18">
        <f>SUM(B10:M10)</f>
        <v>322343</v>
      </c>
      <c r="O10" s="7">
        <v>1361279</v>
      </c>
      <c r="P10" s="3">
        <f t="shared" si="0"/>
        <v>23.67942207291819</v>
      </c>
    </row>
    <row r="11" spans="1:16" ht="12.75">
      <c r="A11" s="12" t="s">
        <v>20</v>
      </c>
      <c r="B11" s="8">
        <f>SUM(B6:B10)</f>
        <v>107585</v>
      </c>
      <c r="C11" s="8">
        <f>SUM(C6:C10)</f>
        <v>227036</v>
      </c>
      <c r="D11" s="8">
        <f>SUM(D6:D10)</f>
        <v>152930</v>
      </c>
      <c r="E11" s="8">
        <f>SUM(E6:E10)</f>
        <v>272140</v>
      </c>
      <c r="F11" s="8"/>
      <c r="G11" s="8"/>
      <c r="H11" s="8"/>
      <c r="I11" s="8"/>
      <c r="J11" s="8"/>
      <c r="K11" s="8"/>
      <c r="L11" s="8"/>
      <c r="M11" s="8"/>
      <c r="N11" s="9">
        <f>SUM(N6:N10)</f>
        <v>759691</v>
      </c>
      <c r="O11" s="9">
        <f>SUM(O6:O10)</f>
        <v>2920934</v>
      </c>
      <c r="P11" s="4">
        <f t="shared" si="0"/>
        <v>26.008495912608776</v>
      </c>
    </row>
    <row r="12" spans="1:16" ht="12.75">
      <c r="A12" s="21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2"/>
      <c r="O12" s="22"/>
      <c r="P12" s="23"/>
    </row>
    <row r="13" spans="1:16" ht="12.75">
      <c r="A13" s="5" t="s">
        <v>0</v>
      </c>
      <c r="B13" s="5" t="s">
        <v>8</v>
      </c>
      <c r="C13" s="5" t="s">
        <v>9</v>
      </c>
      <c r="D13" s="5" t="s">
        <v>10</v>
      </c>
      <c r="E13" s="5" t="s">
        <v>11</v>
      </c>
      <c r="F13" s="5" t="s">
        <v>12</v>
      </c>
      <c r="G13" s="5" t="s">
        <v>13</v>
      </c>
      <c r="H13" s="5" t="s">
        <v>14</v>
      </c>
      <c r="I13" s="5" t="s">
        <v>15</v>
      </c>
      <c r="J13" s="5" t="s">
        <v>16</v>
      </c>
      <c r="K13" s="5" t="s">
        <v>17</v>
      </c>
      <c r="L13" s="5" t="s">
        <v>18</v>
      </c>
      <c r="M13" s="5" t="s">
        <v>19</v>
      </c>
      <c r="N13" s="5" t="s">
        <v>6</v>
      </c>
      <c r="O13" s="5" t="s">
        <v>21</v>
      </c>
      <c r="P13" s="6" t="s">
        <v>1</v>
      </c>
    </row>
    <row r="14" spans="1:16" ht="12.75">
      <c r="A14" s="10" t="s">
        <v>25</v>
      </c>
      <c r="B14" s="7" t="s">
        <v>22</v>
      </c>
      <c r="C14" s="7" t="s">
        <v>22</v>
      </c>
      <c r="D14" s="7" t="s">
        <v>22</v>
      </c>
      <c r="E14" s="7" t="s">
        <v>22</v>
      </c>
      <c r="F14" s="7" t="s">
        <v>22</v>
      </c>
      <c r="G14" s="7" t="s">
        <v>22</v>
      </c>
      <c r="H14" s="7"/>
      <c r="I14" s="7"/>
      <c r="J14" s="7"/>
      <c r="K14" s="7"/>
      <c r="L14" s="7"/>
      <c r="M14" s="7"/>
      <c r="N14" s="18"/>
      <c r="O14" s="7"/>
      <c r="P14" s="3"/>
    </row>
    <row r="41" spans="1:16" ht="18">
      <c r="A41" s="26" t="s">
        <v>27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3" ht="12.75">
      <c r="A43" s="1" t="s">
        <v>26</v>
      </c>
    </row>
    <row r="44" spans="1:16" ht="12.75">
      <c r="A44" s="5" t="s">
        <v>0</v>
      </c>
      <c r="B44" s="5" t="s">
        <v>8</v>
      </c>
      <c r="C44" s="5" t="s">
        <v>9</v>
      </c>
      <c r="D44" s="5" t="s">
        <v>10</v>
      </c>
      <c r="E44" s="5" t="s">
        <v>11</v>
      </c>
      <c r="F44" s="5" t="s">
        <v>12</v>
      </c>
      <c r="G44" s="5" t="s">
        <v>13</v>
      </c>
      <c r="H44" s="5" t="s">
        <v>14</v>
      </c>
      <c r="I44" s="5" t="s">
        <v>15</v>
      </c>
      <c r="J44" s="5" t="s">
        <v>16</v>
      </c>
      <c r="K44" s="5" t="s">
        <v>17</v>
      </c>
      <c r="L44" s="5" t="s">
        <v>18</v>
      </c>
      <c r="M44" s="5" t="s">
        <v>19</v>
      </c>
      <c r="N44" s="5" t="s">
        <v>6</v>
      </c>
      <c r="O44" s="5" t="s">
        <v>21</v>
      </c>
      <c r="P44" s="6" t="s">
        <v>1</v>
      </c>
    </row>
    <row r="45" spans="1:16" ht="12.75">
      <c r="A45" s="10" t="s">
        <v>7</v>
      </c>
      <c r="B45" s="7">
        <v>57994</v>
      </c>
      <c r="C45" s="7">
        <v>52422</v>
      </c>
      <c r="D45" s="7">
        <v>42491</v>
      </c>
      <c r="E45" s="7">
        <v>44455</v>
      </c>
      <c r="F45" s="7"/>
      <c r="G45" s="7"/>
      <c r="H45" s="7"/>
      <c r="I45" s="7"/>
      <c r="J45" s="7"/>
      <c r="K45" s="7"/>
      <c r="L45" s="7"/>
      <c r="M45" s="7"/>
      <c r="N45" s="18">
        <f>SUM(B45:M45)</f>
        <v>197362</v>
      </c>
      <c r="O45" s="7">
        <v>679084</v>
      </c>
      <c r="P45" s="13">
        <f aca="true" t="shared" si="1" ref="P45:P50">N45/O45*100</f>
        <v>29.06297306371524</v>
      </c>
    </row>
    <row r="46" spans="1:16" ht="12.75">
      <c r="A46" s="11" t="s">
        <v>2</v>
      </c>
      <c r="B46" s="7">
        <v>1265</v>
      </c>
      <c r="C46" s="7">
        <v>2033</v>
      </c>
      <c r="D46" s="7">
        <v>10419</v>
      </c>
      <c r="E46" s="7">
        <v>34060</v>
      </c>
      <c r="F46" s="7"/>
      <c r="G46" s="7"/>
      <c r="H46" s="7"/>
      <c r="I46" s="7"/>
      <c r="J46" s="7"/>
      <c r="K46" s="7"/>
      <c r="L46" s="7"/>
      <c r="M46" s="7"/>
      <c r="N46" s="18">
        <f>SUM(B46:M46)</f>
        <v>47777</v>
      </c>
      <c r="O46" s="7">
        <v>113181</v>
      </c>
      <c r="P46" s="13">
        <f t="shared" si="1"/>
        <v>42.21291559537379</v>
      </c>
    </row>
    <row r="47" spans="1:16" ht="12.75">
      <c r="A47" s="11" t="s">
        <v>3</v>
      </c>
      <c r="B47" s="7">
        <v>2012</v>
      </c>
      <c r="C47" s="7">
        <v>4073</v>
      </c>
      <c r="D47" s="7">
        <v>2378</v>
      </c>
      <c r="E47" s="7">
        <v>2686</v>
      </c>
      <c r="F47" s="7"/>
      <c r="G47" s="7"/>
      <c r="H47" s="7"/>
      <c r="I47" s="7"/>
      <c r="J47" s="7"/>
      <c r="K47" s="7"/>
      <c r="L47" s="7"/>
      <c r="M47" s="7"/>
      <c r="N47" s="18">
        <f>SUM(B47:M47)</f>
        <v>11149</v>
      </c>
      <c r="O47" s="7">
        <v>47884</v>
      </c>
      <c r="P47" s="13">
        <f t="shared" si="1"/>
        <v>23.283351432628855</v>
      </c>
    </row>
    <row r="48" spans="1:16" ht="12.75">
      <c r="A48" s="11" t="s">
        <v>24</v>
      </c>
      <c r="B48" s="7">
        <v>4096</v>
      </c>
      <c r="C48" s="7">
        <v>7927</v>
      </c>
      <c r="D48" s="7">
        <v>75994</v>
      </c>
      <c r="E48" s="7">
        <v>93043</v>
      </c>
      <c r="F48" s="7"/>
      <c r="G48" s="7"/>
      <c r="H48" s="7"/>
      <c r="I48" s="7"/>
      <c r="J48" s="7"/>
      <c r="K48" s="7"/>
      <c r="L48" s="7"/>
      <c r="M48" s="7"/>
      <c r="N48" s="18">
        <f>SUM(B48:M48)</f>
        <v>181060</v>
      </c>
      <c r="O48" s="7">
        <v>719506</v>
      </c>
      <c r="P48" s="13">
        <f t="shared" si="1"/>
        <v>25.164487856946295</v>
      </c>
    </row>
    <row r="49" spans="1:16" ht="12.75">
      <c r="A49" s="11" t="s">
        <v>5</v>
      </c>
      <c r="B49" s="7">
        <v>42218</v>
      </c>
      <c r="C49" s="7">
        <v>160581</v>
      </c>
      <c r="D49" s="7">
        <v>21648</v>
      </c>
      <c r="E49" s="7">
        <v>97896</v>
      </c>
      <c r="F49" s="7"/>
      <c r="G49" s="7"/>
      <c r="H49" s="7"/>
      <c r="I49" s="7"/>
      <c r="J49" s="7"/>
      <c r="K49" s="7"/>
      <c r="L49" s="7"/>
      <c r="M49" s="7"/>
      <c r="N49" s="18">
        <f>SUM(B49:M49)</f>
        <v>322343</v>
      </c>
      <c r="O49" s="7">
        <v>1361279</v>
      </c>
      <c r="P49" s="13">
        <f>N49/O49*100</f>
        <v>23.67942207291819</v>
      </c>
    </row>
    <row r="50" spans="1:16" ht="12.75">
      <c r="A50" s="12" t="s">
        <v>20</v>
      </c>
      <c r="B50" s="8">
        <f>SUM(B45:B49)</f>
        <v>107585</v>
      </c>
      <c r="C50" s="8">
        <f>SUM(C45:C49)</f>
        <v>227036</v>
      </c>
      <c r="D50" s="8">
        <f>SUM(D45:D49)</f>
        <v>152930</v>
      </c>
      <c r="E50" s="8">
        <f>SUM(E45:E49)</f>
        <v>272140</v>
      </c>
      <c r="F50" s="8"/>
      <c r="G50" s="8"/>
      <c r="H50" s="8"/>
      <c r="I50" s="8"/>
      <c r="J50" s="8"/>
      <c r="K50" s="8"/>
      <c r="L50" s="8"/>
      <c r="M50" s="8"/>
      <c r="N50" s="9">
        <f>SUM(N45:N49)</f>
        <v>759691</v>
      </c>
      <c r="O50" s="9">
        <f>SUM(O45:O49)</f>
        <v>2920934</v>
      </c>
      <c r="P50" s="14">
        <f t="shared" si="1"/>
        <v>26.008495912608776</v>
      </c>
    </row>
    <row r="51" spans="1:16" ht="12.75">
      <c r="A51" s="21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2"/>
      <c r="O51" s="22"/>
      <c r="P51" s="20"/>
    </row>
    <row r="52" spans="1:16" ht="12.75">
      <c r="A52" s="19" t="s">
        <v>28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22"/>
      <c r="P52" s="20"/>
    </row>
    <row r="53" spans="1:16" ht="12.75">
      <c r="A53" s="16" t="s">
        <v>0</v>
      </c>
      <c r="B53" s="16" t="s">
        <v>8</v>
      </c>
      <c r="C53" s="16" t="s">
        <v>9</v>
      </c>
      <c r="D53" s="16" t="s">
        <v>10</v>
      </c>
      <c r="E53" s="16" t="s">
        <v>11</v>
      </c>
      <c r="F53" s="16" t="s">
        <v>12</v>
      </c>
      <c r="G53" s="16" t="s">
        <v>13</v>
      </c>
      <c r="H53" s="16" t="s">
        <v>14</v>
      </c>
      <c r="I53" s="16" t="s">
        <v>15</v>
      </c>
      <c r="J53" s="16" t="s">
        <v>16</v>
      </c>
      <c r="K53" s="16" t="s">
        <v>17</v>
      </c>
      <c r="L53" s="16" t="s">
        <v>18</v>
      </c>
      <c r="M53" s="16" t="s">
        <v>19</v>
      </c>
      <c r="N53" s="16" t="s">
        <v>6</v>
      </c>
      <c r="O53" s="5" t="s">
        <v>21</v>
      </c>
      <c r="P53" s="6" t="s">
        <v>1</v>
      </c>
    </row>
    <row r="54" spans="1:16" ht="12.75">
      <c r="A54" s="17" t="s">
        <v>7</v>
      </c>
      <c r="B54" s="7">
        <v>79462.28457637575</v>
      </c>
      <c r="C54" s="7">
        <v>46631.595208430124</v>
      </c>
      <c r="D54" s="7">
        <v>43981</v>
      </c>
      <c r="E54" s="7">
        <v>35549</v>
      </c>
      <c r="F54" s="7"/>
      <c r="G54" s="7"/>
      <c r="H54" s="7"/>
      <c r="I54" s="7"/>
      <c r="J54" s="7"/>
      <c r="K54" s="7"/>
      <c r="L54" s="7"/>
      <c r="M54" s="7"/>
      <c r="N54" s="7">
        <f aca="true" t="shared" si="2" ref="N54:N59">SUM(B54:M54)</f>
        <v>205623.87978480587</v>
      </c>
      <c r="O54" s="7">
        <v>626225.0255114493</v>
      </c>
      <c r="P54" s="13">
        <f aca="true" t="shared" si="3" ref="P54:P59">N54/O54*100</f>
        <v>32.83546191991755</v>
      </c>
    </row>
    <row r="55" spans="1:16" ht="12.75">
      <c r="A55" s="17" t="s">
        <v>2</v>
      </c>
      <c r="B55" s="7">
        <v>6849.889256602537</v>
      </c>
      <c r="C55" s="7">
        <v>1716.1902305947299</v>
      </c>
      <c r="D55" s="7">
        <v>13319</v>
      </c>
      <c r="E55" s="7">
        <v>25460</v>
      </c>
      <c r="F55" s="7"/>
      <c r="G55" s="7"/>
      <c r="H55" s="7"/>
      <c r="I55" s="7"/>
      <c r="J55" s="7"/>
      <c r="K55" s="7"/>
      <c r="L55" s="7"/>
      <c r="M55" s="7"/>
      <c r="N55" s="7">
        <f t="shared" si="2"/>
        <v>47345.07948719727</v>
      </c>
      <c r="O55" s="7">
        <v>95520.70928171535</v>
      </c>
      <c r="P55" s="13">
        <f t="shared" si="3"/>
        <v>49.56525118292866</v>
      </c>
    </row>
    <row r="56" spans="1:16" ht="12.75">
      <c r="A56" s="17" t="s">
        <v>3</v>
      </c>
      <c r="B56" s="7">
        <v>10216.834388375908</v>
      </c>
      <c r="C56" s="7">
        <v>8224.031174340429</v>
      </c>
      <c r="D56" s="7">
        <v>2576</v>
      </c>
      <c r="E56" s="7">
        <v>3304</v>
      </c>
      <c r="F56" s="7"/>
      <c r="G56" s="7"/>
      <c r="H56" s="7"/>
      <c r="I56" s="7"/>
      <c r="J56" s="7"/>
      <c r="K56" s="7"/>
      <c r="L56" s="7"/>
      <c r="M56" s="7"/>
      <c r="N56" s="7">
        <f t="shared" si="2"/>
        <v>24320.86556271634</v>
      </c>
      <c r="O56" s="7">
        <v>36691.37380349496</v>
      </c>
      <c r="P56" s="13">
        <f t="shared" si="3"/>
        <v>66.2849684859707</v>
      </c>
    </row>
    <row r="57" spans="1:16" ht="12.75">
      <c r="A57" s="17" t="s">
        <v>24</v>
      </c>
      <c r="B57" s="7">
        <v>2358.646192134525</v>
      </c>
      <c r="C57" s="7">
        <v>8521.464489868114</v>
      </c>
      <c r="D57" s="7">
        <v>114411</v>
      </c>
      <c r="E57" s="7">
        <v>23842</v>
      </c>
      <c r="F57" s="7"/>
      <c r="G57" s="7"/>
      <c r="H57" s="7"/>
      <c r="I57" s="7"/>
      <c r="J57" s="7"/>
      <c r="K57" s="7"/>
      <c r="L57" s="7"/>
      <c r="M57" s="7"/>
      <c r="N57" s="7">
        <f t="shared" si="2"/>
        <v>149133.11068200265</v>
      </c>
      <c r="O57" s="7">
        <v>689034.0187514302</v>
      </c>
      <c r="P57" s="13">
        <f t="shared" si="3"/>
        <v>21.643795026585266</v>
      </c>
    </row>
    <row r="58" spans="1:16" ht="12.75">
      <c r="A58" s="17" t="s">
        <v>5</v>
      </c>
      <c r="B58" s="7">
        <v>179153.0089417892</v>
      </c>
      <c r="C58" s="7">
        <v>117254.16164732313</v>
      </c>
      <c r="D58" s="7">
        <v>48532</v>
      </c>
      <c r="E58" s="7">
        <v>127409</v>
      </c>
      <c r="F58" s="7"/>
      <c r="G58" s="7"/>
      <c r="H58" s="7"/>
      <c r="I58" s="7"/>
      <c r="J58" s="7"/>
      <c r="K58" s="7"/>
      <c r="L58" s="7"/>
      <c r="M58" s="7"/>
      <c r="N58" s="7">
        <f t="shared" si="2"/>
        <v>472348.1705891123</v>
      </c>
      <c r="O58" s="7">
        <v>1087032.5125921776</v>
      </c>
      <c r="P58" s="13">
        <f t="shared" si="3"/>
        <v>43.45299382653547</v>
      </c>
    </row>
    <row r="59" spans="1:16" ht="12.75">
      <c r="A59" s="8" t="s">
        <v>20</v>
      </c>
      <c r="B59" s="8">
        <f>SUM(B54:B58)</f>
        <v>278040.6633552779</v>
      </c>
      <c r="C59" s="8">
        <f>SUM(C54:C58)</f>
        <v>182347.4427505565</v>
      </c>
      <c r="D59" s="8">
        <f>SUM(D54:D58)</f>
        <v>222819</v>
      </c>
      <c r="E59" s="8">
        <f>SUM(E54:E58)</f>
        <v>215564</v>
      </c>
      <c r="F59" s="8"/>
      <c r="G59" s="8"/>
      <c r="H59" s="8"/>
      <c r="I59" s="8"/>
      <c r="J59" s="8"/>
      <c r="K59" s="8"/>
      <c r="L59" s="8"/>
      <c r="M59" s="8"/>
      <c r="N59" s="8">
        <f t="shared" si="2"/>
        <v>898771.1061058345</v>
      </c>
      <c r="O59" s="9">
        <v>2534503.639940267</v>
      </c>
      <c r="P59" s="14">
        <f t="shared" si="3"/>
        <v>35.46142494895042</v>
      </c>
    </row>
    <row r="60" spans="1:16" ht="12.75">
      <c r="A60" s="21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2"/>
      <c r="O60" s="22"/>
      <c r="P60" s="20"/>
    </row>
    <row r="61" ht="12.75">
      <c r="A61" s="15" t="s">
        <v>23</v>
      </c>
    </row>
    <row r="62" spans="1:16" ht="12.75">
      <c r="A62" s="16" t="s">
        <v>0</v>
      </c>
      <c r="B62" s="16" t="s">
        <v>8</v>
      </c>
      <c r="C62" s="16" t="s">
        <v>9</v>
      </c>
      <c r="D62" s="16" t="s">
        <v>10</v>
      </c>
      <c r="E62" s="16" t="s">
        <v>11</v>
      </c>
      <c r="F62" s="16" t="s">
        <v>12</v>
      </c>
      <c r="G62" s="16" t="s">
        <v>13</v>
      </c>
      <c r="H62" s="16" t="s">
        <v>14</v>
      </c>
      <c r="I62" s="16" t="s">
        <v>15</v>
      </c>
      <c r="J62" s="16" t="s">
        <v>16</v>
      </c>
      <c r="K62" s="16" t="s">
        <v>17</v>
      </c>
      <c r="L62" s="16" t="s">
        <v>18</v>
      </c>
      <c r="M62" s="16" t="s">
        <v>19</v>
      </c>
      <c r="N62" s="16" t="s">
        <v>6</v>
      </c>
      <c r="O62" s="16" t="s">
        <v>21</v>
      </c>
      <c r="P62" s="24" t="s">
        <v>1</v>
      </c>
    </row>
    <row r="63" spans="1:16" ht="12.75">
      <c r="A63" s="17" t="s">
        <v>7</v>
      </c>
      <c r="B63" s="7">
        <v>26716</v>
      </c>
      <c r="C63" s="7">
        <v>15678</v>
      </c>
      <c r="D63" s="7">
        <v>14787</v>
      </c>
      <c r="E63" s="7">
        <v>11952</v>
      </c>
      <c r="F63" s="7"/>
      <c r="G63" s="7"/>
      <c r="H63" s="7"/>
      <c r="I63" s="7"/>
      <c r="J63" s="7"/>
      <c r="K63" s="7"/>
      <c r="L63" s="7"/>
      <c r="M63" s="7"/>
      <c r="N63" s="7">
        <f>SUM(B63:M63)</f>
        <v>69133</v>
      </c>
      <c r="O63" s="7">
        <v>210543</v>
      </c>
      <c r="P63" s="13">
        <f aca="true" t="shared" si="4" ref="P63:P68">N63/O63*100</f>
        <v>32.83557278085712</v>
      </c>
    </row>
    <row r="64" spans="1:16" ht="12.75">
      <c r="A64" s="17" t="s">
        <v>2</v>
      </c>
      <c r="B64" s="7">
        <v>2303</v>
      </c>
      <c r="C64" s="7">
        <v>577</v>
      </c>
      <c r="D64" s="7">
        <v>4478</v>
      </c>
      <c r="E64" s="7">
        <v>8560</v>
      </c>
      <c r="F64" s="7"/>
      <c r="G64" s="7"/>
      <c r="H64" s="7"/>
      <c r="I64" s="7"/>
      <c r="J64" s="7"/>
      <c r="K64" s="7"/>
      <c r="L64" s="7"/>
      <c r="M64" s="7"/>
      <c r="N64" s="7">
        <f>SUM(B64:M64)</f>
        <v>15918</v>
      </c>
      <c r="O64" s="7">
        <v>32115</v>
      </c>
      <c r="P64" s="13">
        <f t="shared" si="4"/>
        <v>49.56562354040168</v>
      </c>
    </row>
    <row r="65" spans="1:16" ht="12.75">
      <c r="A65" s="17" t="s">
        <v>3</v>
      </c>
      <c r="B65" s="7">
        <v>3435</v>
      </c>
      <c r="C65" s="7">
        <v>2765</v>
      </c>
      <c r="D65" s="7">
        <v>866</v>
      </c>
      <c r="E65" s="7">
        <v>1111</v>
      </c>
      <c r="F65" s="7"/>
      <c r="G65" s="7"/>
      <c r="H65" s="7"/>
      <c r="I65" s="7"/>
      <c r="J65" s="7"/>
      <c r="K65" s="7"/>
      <c r="L65" s="7"/>
      <c r="M65" s="7"/>
      <c r="N65" s="7">
        <f>SUM(B65:M65)</f>
        <v>8177</v>
      </c>
      <c r="O65" s="7">
        <v>12336</v>
      </c>
      <c r="P65" s="13">
        <f t="shared" si="4"/>
        <v>66.28566796368352</v>
      </c>
    </row>
    <row r="66" spans="1:16" ht="12.75">
      <c r="A66" s="17" t="s">
        <v>4</v>
      </c>
      <c r="B66" s="7">
        <v>793</v>
      </c>
      <c r="C66" s="7">
        <v>2865</v>
      </c>
      <c r="D66" s="7">
        <v>38466</v>
      </c>
      <c r="E66" s="7">
        <v>8016</v>
      </c>
      <c r="F66" s="7"/>
      <c r="G66" s="7"/>
      <c r="H66" s="7"/>
      <c r="I66" s="7"/>
      <c r="J66" s="7"/>
      <c r="K66" s="7"/>
      <c r="L66" s="7"/>
      <c r="M66" s="7"/>
      <c r="N66" s="7">
        <f>SUM(B66:M66)</f>
        <v>50140</v>
      </c>
      <c r="O66" s="7">
        <v>231660</v>
      </c>
      <c r="P66" s="13">
        <f t="shared" si="4"/>
        <v>21.64378831045498</v>
      </c>
    </row>
    <row r="67" spans="1:16" ht="12.75">
      <c r="A67" s="17" t="s">
        <v>5</v>
      </c>
      <c r="B67" s="7">
        <v>60233</v>
      </c>
      <c r="C67" s="7">
        <v>39422</v>
      </c>
      <c r="D67" s="7">
        <v>16317</v>
      </c>
      <c r="E67" s="7">
        <v>42836</v>
      </c>
      <c r="F67" s="7"/>
      <c r="G67" s="7"/>
      <c r="H67" s="7"/>
      <c r="I67" s="7"/>
      <c r="J67" s="7"/>
      <c r="K67" s="7"/>
      <c r="L67" s="7"/>
      <c r="M67" s="7"/>
      <c r="N67" s="7">
        <f>SUM(B67:M67)</f>
        <v>158808</v>
      </c>
      <c r="O67" s="7">
        <v>365471</v>
      </c>
      <c r="P67" s="13">
        <f t="shared" si="4"/>
        <v>43.45296890861381</v>
      </c>
    </row>
    <row r="68" spans="1:16" ht="12.75">
      <c r="A68" s="8" t="s">
        <v>20</v>
      </c>
      <c r="B68" s="8">
        <f>SUM(B63:B67)</f>
        <v>93480</v>
      </c>
      <c r="C68" s="8">
        <f>SUM(C63:C67)</f>
        <v>61307</v>
      </c>
      <c r="D68" s="8">
        <f>SUM(D63:D67)</f>
        <v>74914</v>
      </c>
      <c r="E68" s="8">
        <f>SUM(E63:E67)</f>
        <v>72475</v>
      </c>
      <c r="F68" s="8"/>
      <c r="G68" s="8"/>
      <c r="H68" s="8"/>
      <c r="I68" s="8"/>
      <c r="J68" s="8"/>
      <c r="K68" s="8"/>
      <c r="L68" s="8"/>
      <c r="M68" s="8"/>
      <c r="N68" s="8">
        <f>SUM(N63:N67)</f>
        <v>302176</v>
      </c>
      <c r="O68" s="8">
        <f>SUM(O63:O67)</f>
        <v>852125</v>
      </c>
      <c r="P68" s="14">
        <f t="shared" si="4"/>
        <v>35.46146398709109</v>
      </c>
    </row>
    <row r="69" spans="1:16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20"/>
    </row>
    <row r="70" spans="1:16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20"/>
    </row>
    <row r="71" ht="12.75">
      <c r="F71" s="2"/>
    </row>
  </sheetData>
  <mergeCells count="2">
    <mergeCell ref="A3:P3"/>
    <mergeCell ref="A41:P41"/>
  </mergeCells>
  <printOptions/>
  <pageMargins left="0.75" right="0.75" top="1" bottom="1" header="0.4921259845" footer="0.4921259845"/>
  <pageSetup horizontalDpi="600" verticalDpi="600" orientation="landscape" paperSize="9" scale="89" r:id="rId2"/>
  <headerFooter alignWithMargins="0">
    <oddFooter>&amp;C&amp;P</oddFooter>
  </headerFooter>
  <rowBreaks count="2" manualBreakCount="2">
    <brk id="40" max="255" man="1"/>
    <brk id="7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2005-05-05T05:35:51Z</cp:lastPrinted>
  <dcterms:created xsi:type="dcterms:W3CDTF">1997-01-24T11:07:25Z</dcterms:created>
  <dcterms:modified xsi:type="dcterms:W3CDTF">2005-05-05T05:35:54Z</dcterms:modified>
  <cp:category/>
  <cp:version/>
  <cp:contentType/>
  <cp:contentStatus/>
</cp:coreProperties>
</file>