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ZK-01-2005-84, př.  2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<sst xmlns="http://schemas.openxmlformats.org/spreadsheetml/2006/main" count="31" uniqueCount="27">
  <si>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Nemocnice</t>
  </si>
  <si>
    <t>H. Brod</t>
  </si>
  <si>
    <t>Pelhřimov</t>
  </si>
  <si>
    <t>Třebíč</t>
  </si>
  <si>
    <t>NM n M.</t>
  </si>
  <si>
    <t>Jihlava</t>
  </si>
  <si>
    <t>ZZS</t>
  </si>
  <si>
    <t>DD Kamenice n.L</t>
  </si>
  <si>
    <t>Kapitálové výdaje (navržené rozdělení)</t>
  </si>
  <si>
    <t>2004+2005</t>
  </si>
  <si>
    <t>4=1-2</t>
  </si>
  <si>
    <t>6=1/suma 1</t>
  </si>
  <si>
    <t>7=suma 7*6</t>
  </si>
  <si>
    <t>8=7+1</t>
  </si>
  <si>
    <t>10=9-8</t>
  </si>
  <si>
    <t>Celkem</t>
  </si>
  <si>
    <t>Organizace</t>
  </si>
  <si>
    <t>Nemocnice Sv. Zdislavy Mostiště</t>
  </si>
  <si>
    <t>Výše dotace pro nemocnice při rozdělení dle tržeb</t>
  </si>
  <si>
    <t>Vyrovnání do dalšího období po roce 2004</t>
  </si>
  <si>
    <t>Koeficient dle tržeb z r.2003 (po závěrce 2004 bude aktualizováno)</t>
  </si>
  <si>
    <t>Celková výše dotace pro nemocnice při rozdělení dle tržeb v letech 2004-2005</t>
  </si>
  <si>
    <t>Skutečné rozdělení dotace pro nemocnice v roce 2004 + rozdělení kapitálových výdajů dle návrhu v roce 2005</t>
  </si>
  <si>
    <t>Saldo k vyrovnání po dvou letech</t>
  </si>
  <si>
    <t>Nerovnoměrnost rozdělení dotace pro nemocnice v letech 2004 a 2005 při porovnání s dotací stanovenou dle tržeb nemocnic. Návrh rozdělení kapitálových výdajů ve výši 112 435 tis. Kč v roce 2005.</t>
  </si>
  <si>
    <t>Účelová dotace ze státního rozpočtu</t>
  </si>
  <si>
    <t>Čerpání účelové dotace k 31.12.2004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</si>
</sst>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0.0000"/>
  </numFmts>
  <fonts count="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" fontId="1" fillId="0" borderId="1">
      <alignment horizontal="center" vertical="center" wrapText="1"/>
      <protection/>
    </xf>
    <xf numFmtId="3" fontId="1" fillId="0" borderId="1">
      <alignment horizontal="center" vertical="center" wrapText="1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2" borderId="0" xfId="20" applyFont="1" applyFill="1" applyBorder="1">
      <alignment horizontal="center" vertical="center" wrapText="1"/>
      <protection/>
    </xf>
    <xf numFmtId="3" fontId="1" fillId="2" borderId="0" xfId="20" applyFill="1" applyBorder="1">
      <alignment horizontal="center" vertical="center" wrapText="1"/>
      <protection/>
    </xf>
    <xf numFmtId="164" fontId="1" fillId="2" borderId="0" xfId="20" applyNumberFormat="1" applyFill="1" applyBorder="1">
      <alignment horizontal="center" vertical="center" wrapText="1"/>
      <protection/>
    </xf>
    <xf numFmtId="3" fontId="1" fillId="2" borderId="0" xfId="20" applyNumberFormat="1" applyFill="1" applyBorder="1">
      <alignment horizontal="center" vertical="center" wrapText="1"/>
      <protection/>
    </xf>
    <xf numFmtId="164" fontId="1" fillId="2" borderId="0" xfId="20" applyNumberFormat="1" applyFont="1" applyFill="1" applyBorder="1">
      <alignment horizontal="center" vertical="center" wrapText="1"/>
      <protection/>
    </xf>
    <xf numFmtId="3" fontId="1" fillId="0" borderId="2" xfId="19" applyFont="1" applyBorder="1">
      <alignment horizontal="center" vertical="center" wrapText="1"/>
      <protection/>
    </xf>
    <xf numFmtId="3" fontId="1" fillId="0" borderId="3" xfId="19" applyFont="1" applyBorder="1">
      <alignment horizontal="center" vertical="center" wrapText="1"/>
      <protection/>
    </xf>
    <xf numFmtId="3" fontId="1" fillId="0" borderId="4" xfId="19" applyFont="1" applyBorder="1">
      <alignment horizontal="center" vertical="center" wrapText="1"/>
      <protection/>
    </xf>
    <xf numFmtId="3" fontId="1" fillId="0" borderId="1" xfId="19" applyFont="1" applyBorder="1">
      <alignment horizontal="center" vertical="center" wrapText="1"/>
      <protection/>
    </xf>
    <xf numFmtId="3" fontId="1" fillId="0" borderId="1" xfId="19" applyBorder="1">
      <alignment horizontal="center" vertical="center" wrapText="1"/>
      <protection/>
    </xf>
    <xf numFmtId="3" fontId="1" fillId="0" borderId="1" xfId="19" applyFill="1" applyBorder="1">
      <alignment horizontal="center" vertical="center" wrapText="1"/>
      <protection/>
    </xf>
    <xf numFmtId="3" fontId="1" fillId="0" borderId="5" xfId="19" applyBorder="1">
      <alignment horizontal="center" vertical="center" wrapText="1"/>
      <protection/>
    </xf>
    <xf numFmtId="3" fontId="1" fillId="0" borderId="4" xfId="19" applyBorder="1">
      <alignment horizontal="center" vertical="center" wrapText="1"/>
      <protection/>
    </xf>
    <xf numFmtId="3" fontId="2" fillId="0" borderId="1" xfId="19" applyFont="1" applyBorder="1">
      <alignment horizontal="center" vertical="center" wrapText="1"/>
      <protection/>
    </xf>
    <xf numFmtId="165" fontId="1" fillId="0" borderId="1" xfId="19" applyNumberFormat="1" applyBorder="1">
      <alignment horizontal="center" vertical="center" wrapText="1"/>
      <protection/>
    </xf>
    <xf numFmtId="3" fontId="1" fillId="3" borderId="4" xfId="19" applyFont="1" applyFill="1" applyBorder="1">
      <alignment horizontal="center" vertical="center" wrapText="1"/>
      <protection/>
    </xf>
    <xf numFmtId="3" fontId="1" fillId="3" borderId="1" xfId="19" applyFill="1" applyBorder="1">
      <alignment horizontal="center" vertical="center" wrapText="1"/>
      <protection/>
    </xf>
    <xf numFmtId="3" fontId="2" fillId="3" borderId="1" xfId="19" applyFont="1" applyFill="1" applyBorder="1">
      <alignment horizontal="center" vertical="center" wrapText="1"/>
      <protection/>
    </xf>
    <xf numFmtId="3" fontId="1" fillId="0" borderId="4" xfId="19" applyFont="1" applyFill="1" applyBorder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3" fontId="1" fillId="3" borderId="6" xfId="19" applyFont="1" applyFill="1" applyBorder="1">
      <alignment horizontal="center" vertical="center" wrapText="1"/>
      <protection/>
    </xf>
    <xf numFmtId="3" fontId="1" fillId="3" borderId="7" xfId="19" applyFill="1" applyBorder="1">
      <alignment horizontal="center" vertical="center" wrapText="1"/>
      <protection/>
    </xf>
    <xf numFmtId="3" fontId="1" fillId="3" borderId="8" xfId="19" applyFill="1" applyBorder="1">
      <alignment horizontal="center" vertical="center" wrapText="1"/>
      <protection/>
    </xf>
    <xf numFmtId="3" fontId="1" fillId="3" borderId="1" xfId="19" applyFont="1" applyFill="1" applyBorder="1">
      <alignment horizontal="center" vertical="center" wrapText="1"/>
      <protection/>
    </xf>
    <xf numFmtId="3" fontId="1" fillId="0" borderId="1" xfId="19" applyFont="1" applyFill="1" applyBorder="1">
      <alignment horizontal="center" vertical="center" wrapText="1"/>
      <protection/>
    </xf>
    <xf numFmtId="3" fontId="2" fillId="3" borderId="7" xfId="19" applyFont="1" applyFill="1" applyBorder="1">
      <alignment horizontal="center" vertical="center" wrapText="1"/>
      <protection/>
    </xf>
    <xf numFmtId="3" fontId="1" fillId="4" borderId="9" xfId="19" applyFont="1" applyFill="1" applyBorder="1">
      <alignment horizontal="center" vertical="center" wrapText="1"/>
      <protection/>
    </xf>
    <xf numFmtId="3" fontId="2" fillId="4" borderId="5" xfId="19" applyFont="1" applyFill="1" applyBorder="1">
      <alignment horizontal="center" vertical="center" wrapText="1"/>
      <protection/>
    </xf>
    <xf numFmtId="3" fontId="1" fillId="4" borderId="5" xfId="19" applyFont="1" applyFill="1" applyBorder="1">
      <alignment horizontal="center" vertical="center" wrapText="1"/>
      <protection/>
    </xf>
    <xf numFmtId="3" fontId="1" fillId="4" borderId="5" xfId="19" applyFill="1" applyBorder="1">
      <alignment horizontal="center" vertical="center" wrapText="1"/>
      <protection/>
    </xf>
    <xf numFmtId="3" fontId="1" fillId="3" borderId="5" xfId="19" applyFill="1" applyBorder="1">
      <alignment horizontal="center" vertical="center" wrapText="1"/>
      <protection/>
    </xf>
    <xf numFmtId="1" fontId="1" fillId="0" borderId="3" xfId="19" applyNumberFormat="1" applyBorder="1">
      <alignment horizontal="center" vertical="center" wrapText="1"/>
      <protection/>
    </xf>
    <xf numFmtId="1" fontId="2" fillId="3" borderId="3" xfId="19" applyNumberFormat="1" applyFont="1" applyFill="1" applyBorder="1">
      <alignment horizontal="center" vertical="center" wrapText="1"/>
      <protection/>
    </xf>
    <xf numFmtId="1" fontId="1" fillId="0" borderId="3" xfId="19" applyNumberFormat="1" applyFont="1" applyBorder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vý" xfId="19"/>
    <cellStyle name="osobn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D1">
      <selection activeCell="E2" sqref="E2"/>
    </sheetView>
  </sheetViews>
  <sheetFormatPr defaultColWidth="9.00390625" defaultRowHeight="12.75"/>
  <cols>
    <col min="1" max="1" width="10.25390625" style="0" customWidth="1"/>
    <col min="2" max="2" width="9.875" style="0" customWidth="1"/>
    <col min="3" max="3" width="11.125" style="0" customWidth="1"/>
    <col min="4" max="4" width="9.875" style="0" customWidth="1"/>
    <col min="5" max="5" width="10.75390625" style="0" customWidth="1"/>
    <col min="6" max="6" width="11.75390625" style="0" customWidth="1"/>
    <col min="7" max="7" width="12.25390625" style="0" customWidth="1"/>
    <col min="8" max="8" width="12.00390625" style="0" customWidth="1"/>
    <col min="9" max="9" width="12.25390625" style="0" customWidth="1"/>
    <col min="10" max="10" width="15.125" style="0" customWidth="1"/>
    <col min="11" max="11" width="13.00390625" style="0" customWidth="1"/>
  </cols>
  <sheetData>
    <row r="1" spans="1:11" ht="12.75">
      <c r="A1" s="1"/>
      <c r="B1" s="2"/>
      <c r="C1" s="3"/>
      <c r="D1" s="4"/>
      <c r="E1" s="2"/>
      <c r="F1" s="2"/>
      <c r="G1" s="2"/>
      <c r="H1" s="2"/>
      <c r="I1" s="5"/>
      <c r="J1" s="2"/>
      <c r="K1" s="2"/>
    </row>
    <row r="2" spans="1:11" ht="12.75">
      <c r="A2" s="1"/>
      <c r="B2" s="2"/>
      <c r="C2" s="3"/>
      <c r="D2" s="4"/>
      <c r="E2" s="2"/>
      <c r="F2" s="2"/>
      <c r="G2" s="2"/>
      <c r="H2" s="2"/>
      <c r="I2" s="5"/>
      <c r="J2" s="2"/>
      <c r="K2" s="2"/>
    </row>
    <row r="3" spans="1:11" ht="13.5" thickBot="1">
      <c r="A3" s="1"/>
      <c r="B3" s="2"/>
      <c r="C3" s="3"/>
      <c r="D3" s="4"/>
      <c r="E3" s="2"/>
      <c r="F3" s="2"/>
      <c r="G3" s="2"/>
      <c r="H3" s="2"/>
      <c r="I3" s="5"/>
      <c r="J3" s="2"/>
      <c r="K3" s="2"/>
    </row>
    <row r="4" spans="1:11" ht="56.25" customHeight="1" thickBot="1" thickTop="1">
      <c r="A4" s="36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13.5" thickTop="1">
      <c r="A5" s="6"/>
      <c r="B5" s="33">
        <v>2004</v>
      </c>
      <c r="C5" s="34">
        <v>2004</v>
      </c>
      <c r="D5" s="35">
        <v>2004</v>
      </c>
      <c r="E5" s="33">
        <v>2004</v>
      </c>
      <c r="F5" s="34">
        <v>2005</v>
      </c>
      <c r="G5" s="33">
        <v>2005</v>
      </c>
      <c r="H5" s="33">
        <v>2005</v>
      </c>
      <c r="I5" s="7" t="s">
        <v>9</v>
      </c>
      <c r="J5" s="7" t="s">
        <v>9</v>
      </c>
      <c r="K5" s="28" t="s">
        <v>9</v>
      </c>
    </row>
    <row r="6" spans="1:11" ht="78.75">
      <c r="A6" s="8" t="s">
        <v>16</v>
      </c>
      <c r="B6" s="9" t="s">
        <v>18</v>
      </c>
      <c r="C6" s="9" t="s">
        <v>25</v>
      </c>
      <c r="D6" s="9" t="s">
        <v>26</v>
      </c>
      <c r="E6" s="26" t="s">
        <v>19</v>
      </c>
      <c r="F6" s="9" t="s">
        <v>8</v>
      </c>
      <c r="G6" s="9" t="s">
        <v>20</v>
      </c>
      <c r="H6" s="9" t="s">
        <v>18</v>
      </c>
      <c r="I6" s="9" t="s">
        <v>21</v>
      </c>
      <c r="J6" s="9" t="s">
        <v>22</v>
      </c>
      <c r="K6" s="29" t="s">
        <v>23</v>
      </c>
    </row>
    <row r="7" spans="1:11" ht="12.75">
      <c r="A7" s="16" t="s">
        <v>0</v>
      </c>
      <c r="B7" s="25">
        <v>1</v>
      </c>
      <c r="C7" s="25">
        <v>2</v>
      </c>
      <c r="D7" s="17">
        <v>3</v>
      </c>
      <c r="E7" s="25" t="s">
        <v>10</v>
      </c>
      <c r="F7" s="25">
        <v>5</v>
      </c>
      <c r="G7" s="25" t="s">
        <v>11</v>
      </c>
      <c r="H7" s="25" t="s">
        <v>12</v>
      </c>
      <c r="I7" s="25" t="s">
        <v>13</v>
      </c>
      <c r="J7" s="17">
        <v>9</v>
      </c>
      <c r="K7" s="30" t="s">
        <v>14</v>
      </c>
    </row>
    <row r="8" spans="1:11" ht="12.75">
      <c r="A8" s="13" t="s">
        <v>1</v>
      </c>
      <c r="B8" s="10">
        <v>21997</v>
      </c>
      <c r="C8" s="14">
        <v>20060</v>
      </c>
      <c r="D8" s="10">
        <f>+C8</f>
        <v>20060</v>
      </c>
      <c r="E8" s="10">
        <f>+B8-C8</f>
        <v>1937</v>
      </c>
      <c r="F8" s="14">
        <v>18471</v>
      </c>
      <c r="G8" s="15">
        <f>+B8/B13</f>
        <v>0.20180919091000835</v>
      </c>
      <c r="H8" s="10">
        <f>+H13*G8</f>
        <v>14784.541326067212</v>
      </c>
      <c r="I8" s="10">
        <f>+H8+B8</f>
        <v>36781.541326067214</v>
      </c>
      <c r="J8" s="14">
        <f>+F8+C8</f>
        <v>38531</v>
      </c>
      <c r="K8" s="31">
        <f>+J8-I8</f>
        <v>1749.458673932786</v>
      </c>
    </row>
    <row r="9" spans="1:11" ht="12.75">
      <c r="A9" s="13" t="s">
        <v>5</v>
      </c>
      <c r="B9" s="10">
        <v>25332</v>
      </c>
      <c r="C9" s="14">
        <v>19671</v>
      </c>
      <c r="D9" s="10">
        <f>+C9</f>
        <v>19671</v>
      </c>
      <c r="E9" s="10">
        <f>+B9-C9</f>
        <v>5661</v>
      </c>
      <c r="F9" s="14">
        <v>17549</v>
      </c>
      <c r="G9" s="15">
        <f>+B9/B13</f>
        <v>0.2324058018880907</v>
      </c>
      <c r="H9" s="10">
        <f>+H13*G9</f>
        <v>17026.049046321525</v>
      </c>
      <c r="I9" s="10">
        <f>+H9+B9</f>
        <v>42358.049046321525</v>
      </c>
      <c r="J9" s="14">
        <f>+F9+C9</f>
        <v>37220</v>
      </c>
      <c r="K9" s="31">
        <f>+J9-I9</f>
        <v>-5138.049046321525</v>
      </c>
    </row>
    <row r="10" spans="1:11" ht="12.75">
      <c r="A10" s="13" t="s">
        <v>4</v>
      </c>
      <c r="B10" s="10">
        <v>22748</v>
      </c>
      <c r="C10" s="14">
        <v>18526</v>
      </c>
      <c r="D10" s="10">
        <f>+C10</f>
        <v>18526</v>
      </c>
      <c r="E10" s="10">
        <f>+B10-C10</f>
        <v>4222</v>
      </c>
      <c r="F10" s="14">
        <v>17240</v>
      </c>
      <c r="G10" s="15">
        <f>+B10/B13</f>
        <v>0.2086991623776365</v>
      </c>
      <c r="H10" s="10">
        <f>+H13*G10</f>
        <v>15289.30063578565</v>
      </c>
      <c r="I10" s="10">
        <f>+H10+B10</f>
        <v>38037.30063578565</v>
      </c>
      <c r="J10" s="14">
        <f>+F10+C10</f>
        <v>35766</v>
      </c>
      <c r="K10" s="31">
        <f>+J10-I10</f>
        <v>-2271.3006357856502</v>
      </c>
    </row>
    <row r="11" spans="1:11" ht="12.75">
      <c r="A11" s="13" t="s">
        <v>2</v>
      </c>
      <c r="B11" s="10">
        <v>15843</v>
      </c>
      <c r="C11" s="14">
        <v>10743</v>
      </c>
      <c r="D11" s="10">
        <f>+C11</f>
        <v>10743</v>
      </c>
      <c r="E11" s="10">
        <f>+B11-C11</f>
        <v>5100</v>
      </c>
      <c r="F11" s="14">
        <v>20000</v>
      </c>
      <c r="G11" s="15">
        <f>+B11/B13</f>
        <v>0.14534995733905814</v>
      </c>
      <c r="H11" s="10">
        <f>+H13*G11</f>
        <v>10648.337874659399</v>
      </c>
      <c r="I11" s="10">
        <f>+H11+B11</f>
        <v>26491.3378746594</v>
      </c>
      <c r="J11" s="14">
        <f>+F11+C11</f>
        <v>30743</v>
      </c>
      <c r="K11" s="31">
        <f>+J11-I11</f>
        <v>4251.662125340601</v>
      </c>
    </row>
    <row r="12" spans="1:11" ht="12.75">
      <c r="A12" s="13" t="s">
        <v>3</v>
      </c>
      <c r="B12" s="10">
        <v>23079</v>
      </c>
      <c r="C12" s="14">
        <v>1575</v>
      </c>
      <c r="D12" s="10">
        <f>+C12</f>
        <v>1575</v>
      </c>
      <c r="E12" s="10">
        <f>+B12-C12</f>
        <v>21504</v>
      </c>
      <c r="F12" s="14">
        <v>38425</v>
      </c>
      <c r="G12" s="15">
        <f>+B12/B13</f>
        <v>0.21173588748520628</v>
      </c>
      <c r="H12" s="10">
        <f>+H13*G12</f>
        <v>15511.771117166212</v>
      </c>
      <c r="I12" s="10">
        <f>+H12+B12</f>
        <v>38590.77111716621</v>
      </c>
      <c r="J12" s="14">
        <f>+F12+C12</f>
        <v>40000</v>
      </c>
      <c r="K12" s="31">
        <f>+J12-I12</f>
        <v>1409.2288828337914</v>
      </c>
    </row>
    <row r="13" spans="1:11" ht="12.75">
      <c r="A13" s="16" t="s">
        <v>15</v>
      </c>
      <c r="B13" s="17">
        <f>SUM(B8:B12)</f>
        <v>108999</v>
      </c>
      <c r="C13" s="18">
        <f>SUM(C8:C12)</f>
        <v>70575</v>
      </c>
      <c r="D13" s="17">
        <f>SUM(D8:D12)</f>
        <v>70575</v>
      </c>
      <c r="E13" s="17"/>
      <c r="F13" s="17">
        <f>SUM(F8:F12)</f>
        <v>111685</v>
      </c>
      <c r="G13" s="17">
        <f>SUM(G8:G12)</f>
        <v>1</v>
      </c>
      <c r="H13" s="17">
        <f>72760+500</f>
        <v>73260</v>
      </c>
      <c r="I13" s="17">
        <f>SUM(I8:I12)</f>
        <v>182259</v>
      </c>
      <c r="J13" s="17"/>
      <c r="K13" s="32"/>
    </row>
    <row r="14" spans="1:11" ht="12.75">
      <c r="A14" s="8" t="s">
        <v>6</v>
      </c>
      <c r="B14" s="10"/>
      <c r="C14" s="10"/>
      <c r="D14" s="10"/>
      <c r="E14" s="10"/>
      <c r="F14" s="10">
        <v>350</v>
      </c>
      <c r="G14" s="10"/>
      <c r="H14" s="10"/>
      <c r="I14" s="10"/>
      <c r="J14" s="10"/>
      <c r="K14" s="12"/>
    </row>
    <row r="15" spans="1:11" ht="22.5">
      <c r="A15" s="19" t="s">
        <v>7</v>
      </c>
      <c r="B15" s="20"/>
      <c r="C15" s="20"/>
      <c r="D15" s="20"/>
      <c r="E15" s="10"/>
      <c r="F15" s="11">
        <v>400</v>
      </c>
      <c r="G15" s="20"/>
      <c r="H15" s="20"/>
      <c r="I15" s="20"/>
      <c r="J15" s="20"/>
      <c r="K15" s="21"/>
    </row>
    <row r="16" spans="1:11" ht="33.75">
      <c r="A16" s="19" t="s">
        <v>17</v>
      </c>
      <c r="B16" s="20"/>
      <c r="C16" s="20"/>
      <c r="D16" s="20"/>
      <c r="E16" s="10"/>
      <c r="F16" s="11">
        <v>0</v>
      </c>
      <c r="G16" s="20"/>
      <c r="H16" s="20"/>
      <c r="I16" s="20"/>
      <c r="J16" s="20"/>
      <c r="K16" s="21"/>
    </row>
    <row r="17" spans="1:11" ht="13.5" thickBot="1">
      <c r="A17" s="22" t="s">
        <v>15</v>
      </c>
      <c r="B17" s="23"/>
      <c r="C17" s="23"/>
      <c r="D17" s="23"/>
      <c r="E17" s="23"/>
      <c r="F17" s="27">
        <f>SUM(F13:F16)</f>
        <v>112435</v>
      </c>
      <c r="G17" s="23"/>
      <c r="H17" s="23"/>
      <c r="I17" s="23"/>
      <c r="J17" s="23"/>
      <c r="K17" s="24"/>
    </row>
    <row r="18" ht="13.5" thickTop="1"/>
  </sheetData>
  <mergeCells count="1">
    <mergeCell ref="A4:K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CE,tučné"&amp;14Porovnání výše dotace nemocnic v letech 2004 a 2005&amp;R&amp;"Arial CE,tučné"&amp;12 ZK-01-2005-84, př. 2
počet stran: 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schallnerova</cp:lastModifiedBy>
  <cp:lastPrinted>2005-02-02T06:29:07Z</cp:lastPrinted>
  <dcterms:created xsi:type="dcterms:W3CDTF">2005-01-11T08:20:43Z</dcterms:created>
  <dcterms:modified xsi:type="dcterms:W3CDTF">2005-02-02T14:49:35Z</dcterms:modified>
  <cp:category/>
  <cp:version/>
  <cp:contentType/>
  <cp:contentStatus/>
</cp:coreProperties>
</file>