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9555" activeTab="0"/>
  </bookViews>
  <sheets>
    <sheet name="RK-40-2017-51, př. 1" sheetId="1" r:id="rId1"/>
  </sheets>
  <definedNames/>
  <calcPr fullCalcOnLoad="1"/>
</workbook>
</file>

<file path=xl/sharedStrings.xml><?xml version="1.0" encoding="utf-8"?>
<sst xmlns="http://schemas.openxmlformats.org/spreadsheetml/2006/main" count="91" uniqueCount="62">
  <si>
    <t>Kateg. obce</t>
  </si>
  <si>
    <t>Kraj: Vysočina</t>
  </si>
  <si>
    <t>Kategorie obcí podle počtu obyvatel</t>
  </si>
  <si>
    <t>do 1 999 obyvatel</t>
  </si>
  <si>
    <t>Cílová hodnota měsíčního nájem. v Kč/m2 pro byty se sníženou kvalitou</t>
  </si>
  <si>
    <t>Cílová hodnota měsíčního nájem. v Kč/m2</t>
  </si>
  <si>
    <t>vyjma kategorie obcí 50 000 a více obyvatel</t>
  </si>
  <si>
    <t>Poznámka:</t>
  </si>
  <si>
    <t>Odvětví</t>
  </si>
  <si>
    <t>Okres</t>
  </si>
  <si>
    <t>Celkový počet</t>
  </si>
  <si>
    <t>HB</t>
  </si>
  <si>
    <t>JI</t>
  </si>
  <si>
    <t>PE</t>
  </si>
  <si>
    <t>TR</t>
  </si>
  <si>
    <t>ZR</t>
  </si>
  <si>
    <t>Kultura</t>
  </si>
  <si>
    <t>Sociální</t>
  </si>
  <si>
    <t>Školství</t>
  </si>
  <si>
    <t>Doprava</t>
  </si>
  <si>
    <t>SUM</t>
  </si>
  <si>
    <t>2010 - 2014</t>
  </si>
  <si>
    <t>kategorie obcí 50 000 a více obyvatel</t>
  </si>
  <si>
    <t>Uplatněné měsíční nájemné v Kč/m2</t>
  </si>
  <si>
    <t>Uplatněné měsíční nájemné v Kč/m2 pro byty se sníženou kvalitou</t>
  </si>
  <si>
    <t>2012 - 2014</t>
  </si>
  <si>
    <t>Výše najemného z bytů uplatněná v roce 2010 - 2015 a tzv. cílové nájemné</t>
  </si>
  <si>
    <t>Výše najemného z bytů uplatněná v Jihlavě v roce 2012 - 2015 a tzv. cílové nájemné</t>
  </si>
  <si>
    <t>50 000 a více obyv</t>
  </si>
  <si>
    <t>Zdravotn</t>
  </si>
  <si>
    <t>Zvýšení nájemného u bytů ve městě Jihlava o 19,4 %, na částku 74 Kč/m2/měsíc v roce 2015 reflektovalo podmínku stanovenou v § 2249 odst. 1 NOZ, tj. možnost zvýšení nájemného v posledních třech letech maxim do výše dvaceti procent.</t>
  </si>
  <si>
    <t>Výše nájemného v roce 2011 se u bytů v Jihlavě pohybovala v rozpětí 51 Kč až 62 Kč/m2/měsíc, v roce 2012 - 2014 bylo RK stanoveno nájemné ve výši 62 Kč/m2/měsíc.</t>
  </si>
  <si>
    <t>U kategorie obcí č. 1 tj. 50 000 a více obyvatel byla cílová hodnota měsíčního nájemného k roku 2012, tj. roku kdy v těchto obcích regulace nájemného byla ukončena.v hodnotě 73,42 Kč /m2/měsíc a u bytu se sníženou kvalitou 66,08 Kč/m2/měsíc.</t>
  </si>
  <si>
    <t>Výše nájemného v roce 2010 - 2014 byla RK stanovena ve výši cílové hodnoty měsíčního nájemného k roku 2010, tj. roku kdy v těchto obcích regulace nájemného byla ukončena.</t>
  </si>
  <si>
    <t>U kategorie obcí č. 2 až 4 cílová hodnota měsíčního nájemného k roku 2010, tj. roku kdy v těchto obcích regulace nájemného byla ukončena.</t>
  </si>
  <si>
    <t>Navržené měsíční nájemné v Kč/m2</t>
  </si>
  <si>
    <t>Navržené měsíční nájemné v Kč/m2 pro byty se sníženou kvalitou</t>
  </si>
  <si>
    <t xml:space="preserve"> </t>
  </si>
  <si>
    <t>10 000 - 49 999 obyv</t>
  </si>
  <si>
    <t>2 000 - 9 999 obyv</t>
  </si>
  <si>
    <t>Nájemné v roce 2015 bylo zvýšeno o cca 5 % o proti roku 2014.</t>
  </si>
  <si>
    <t>Nájemné pro rok 2018 je zvýšeno o 5 % o proti roku 2017, resp. stejné výše nájemného od roku 2015.</t>
  </si>
  <si>
    <t>Výpočet - návrh nájemného dle katagorií  na rok 2018</t>
  </si>
  <si>
    <t>Rok / kategorie obce</t>
  </si>
  <si>
    <t>měsíční nájemné v Kč/m2</t>
  </si>
  <si>
    <t>Maxim možné zvýšení v roce 2018 v Kč o</t>
  </si>
  <si>
    <t>Návrh zvýšení v roce 2018 o 5 % z roku 2017</t>
  </si>
  <si>
    <t>Návrh zvýšení v roce 2018 - 2017 v Kč</t>
  </si>
  <si>
    <t>Jihlava</t>
  </si>
  <si>
    <t>xx</t>
  </si>
  <si>
    <t>10 000 - 49 999 obyvatel</t>
  </si>
  <si>
    <t>2 000 - 9 999 obyvatel</t>
  </si>
  <si>
    <t>měsíční nájemné v Kč/m2 - snížená kvalita bytu</t>
  </si>
  <si>
    <t>Návrh nájemného pro rok 2018</t>
  </si>
  <si>
    <t xml:space="preserve"> - z uvedeného je zřejmé, že pouze pro rok 2015 bylo uplatněno zvýšení nájemného </t>
  </si>
  <si>
    <t>Návrh nájemného pro rok 2018 po provedené úpravě v Kč</t>
  </si>
  <si>
    <t xml:space="preserve"> - je uvedeno maximální nájemné, které lze uplatnit v roce 2018 v dané kategorii obcí a dle § 2249 odst. 1 NOZ, tj. maxim zvýšení o 20 % včetně zvýšení nájemného k němuž došlo v posledních třech letech</t>
  </si>
  <si>
    <t>Max možná výše nájem od</t>
  </si>
  <si>
    <t>Max možná výše nájem od 1.1.2018</t>
  </si>
  <si>
    <t>Počet bytů dle odvětví / okresu - informativní přehled bytů</t>
  </si>
  <si>
    <t>RK-40-2017-51, př. 1</t>
  </si>
  <si>
    <t>počet stran: 2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</si>
</sst>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[$-405]d\.\ mmmm\ yyyy"/>
    <numFmt numFmtId="168" formatCode="0.0%"/>
    <numFmt numFmtId="169" formatCode="0.00000"/>
    <numFmt numFmtId="170" formatCode="0.0000%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  <numFmt numFmtId="175" formatCode="0.0000000"/>
    <numFmt numFmtId="176" formatCode="0.000000"/>
  </numFmts>
  <fonts count="46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3" fillId="0" borderId="12" xfId="0" applyNumberFormat="1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vertical="center"/>
    </xf>
    <xf numFmtId="14" fontId="44" fillId="0" borderId="11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45" fillId="0" borderId="11" xfId="0" applyFont="1" applyFill="1" applyBorder="1" applyAlignment="1">
      <alignment/>
    </xf>
    <xf numFmtId="164" fontId="45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/>
    </xf>
    <xf numFmtId="164" fontId="45" fillId="0" borderId="11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0" fillId="0" borderId="0" xfId="0" applyNumberFormat="1" applyFont="1" applyAlignment="1">
      <alignment/>
    </xf>
    <xf numFmtId="1" fontId="45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0" workbookViewId="0" topLeftCell="A1">
      <selection activeCell="I3" sqref="I3"/>
    </sheetView>
  </sheetViews>
  <sheetFormatPr defaultColWidth="9.00390625" defaultRowHeight="12.75"/>
  <cols>
    <col min="1" max="1" width="8.625" style="0" customWidth="1"/>
    <col min="2" max="2" width="18.25390625" style="0" customWidth="1"/>
    <col min="3" max="3" width="12.375" style="0" customWidth="1"/>
    <col min="4" max="4" width="12.75390625" style="0" customWidth="1"/>
    <col min="5" max="5" width="12.875" style="0" customWidth="1"/>
    <col min="6" max="6" width="13.25390625" style="0" customWidth="1"/>
    <col min="7" max="7" width="11.25390625" style="0" customWidth="1"/>
    <col min="8" max="8" width="12.875" style="0" customWidth="1"/>
    <col min="9" max="9" width="9.75390625" style="0" customWidth="1"/>
    <col min="10" max="10" width="11.25390625" style="0" customWidth="1"/>
    <col min="11" max="11" width="11.375" style="0" customWidth="1"/>
    <col min="16" max="16" width="9.625" style="0" bestFit="1" customWidth="1"/>
  </cols>
  <sheetData>
    <row r="1" ht="15">
      <c r="N1" s="2" t="s">
        <v>60</v>
      </c>
    </row>
    <row r="2" ht="15">
      <c r="N2" s="2" t="s">
        <v>61</v>
      </c>
    </row>
    <row r="3" spans="1:10" ht="15">
      <c r="A3" s="3" t="s">
        <v>26</v>
      </c>
      <c r="B3" s="5"/>
      <c r="C3" s="4"/>
      <c r="D3" s="4"/>
      <c r="E3" s="4"/>
      <c r="F3" s="4"/>
      <c r="G3" s="18"/>
      <c r="I3" s="1"/>
      <c r="J3" s="19"/>
    </row>
    <row r="4" spans="1:9" ht="15">
      <c r="A4" s="3" t="s">
        <v>6</v>
      </c>
      <c r="B4" s="5"/>
      <c r="C4" s="4"/>
      <c r="D4" s="4"/>
      <c r="E4" s="4"/>
      <c r="F4" s="4"/>
      <c r="G4" s="4"/>
      <c r="H4" s="1"/>
      <c r="I4" s="1"/>
    </row>
    <row r="5" spans="1:14" s="16" customFormat="1" ht="27" customHeight="1">
      <c r="A5" s="8" t="s">
        <v>0</v>
      </c>
      <c r="B5" s="10" t="s">
        <v>1</v>
      </c>
      <c r="C5" s="63">
        <v>2010</v>
      </c>
      <c r="D5" s="64"/>
      <c r="E5" s="63" t="s">
        <v>21</v>
      </c>
      <c r="F5" s="64"/>
      <c r="G5" s="63">
        <v>2015</v>
      </c>
      <c r="H5" s="64"/>
      <c r="I5" s="63">
        <v>2016</v>
      </c>
      <c r="J5" s="64"/>
      <c r="K5" s="63">
        <v>2017</v>
      </c>
      <c r="L5" s="64"/>
      <c r="M5" s="63">
        <v>2018</v>
      </c>
      <c r="N5" s="64"/>
    </row>
    <row r="6" spans="1:14" ht="102">
      <c r="A6" s="22"/>
      <c r="B6" s="6" t="s">
        <v>2</v>
      </c>
      <c r="C6" s="6" t="s">
        <v>5</v>
      </c>
      <c r="D6" s="6" t="s">
        <v>4</v>
      </c>
      <c r="E6" s="6" t="s">
        <v>23</v>
      </c>
      <c r="F6" s="6" t="s">
        <v>24</v>
      </c>
      <c r="G6" s="6" t="s">
        <v>23</v>
      </c>
      <c r="H6" s="8" t="s">
        <v>24</v>
      </c>
      <c r="I6" s="6" t="s">
        <v>23</v>
      </c>
      <c r="J6" s="6" t="s">
        <v>24</v>
      </c>
      <c r="K6" s="6" t="s">
        <v>23</v>
      </c>
      <c r="L6" s="6" t="s">
        <v>24</v>
      </c>
      <c r="M6" s="6" t="s">
        <v>35</v>
      </c>
      <c r="N6" s="6" t="s">
        <v>36</v>
      </c>
    </row>
    <row r="7" spans="1:14" ht="12.75">
      <c r="A7" s="22">
        <v>2</v>
      </c>
      <c r="B7" s="11" t="s">
        <v>38</v>
      </c>
      <c r="C7" s="12">
        <v>49.46</v>
      </c>
      <c r="D7" s="12">
        <v>44.52</v>
      </c>
      <c r="E7" s="12">
        <v>49.46</v>
      </c>
      <c r="F7" s="12">
        <v>44.52</v>
      </c>
      <c r="G7" s="13">
        <f aca="true" t="shared" si="0" ref="G7:H9">E7*1.05</f>
        <v>51.933</v>
      </c>
      <c r="H7" s="14">
        <f t="shared" si="0"/>
        <v>46.746</v>
      </c>
      <c r="I7" s="13">
        <f aca="true" t="shared" si="1" ref="I7:J9">G7</f>
        <v>51.933</v>
      </c>
      <c r="J7" s="13">
        <f t="shared" si="1"/>
        <v>46.746</v>
      </c>
      <c r="K7" s="13">
        <f aca="true" t="shared" si="2" ref="K7:L9">I7</f>
        <v>51.933</v>
      </c>
      <c r="L7" s="13">
        <f t="shared" si="2"/>
        <v>46.746</v>
      </c>
      <c r="M7" s="13">
        <f>K35</f>
        <v>54.6</v>
      </c>
      <c r="N7" s="13">
        <f>G43</f>
        <v>53.416799999999995</v>
      </c>
    </row>
    <row r="8" spans="1:14" ht="12.75">
      <c r="A8" s="22">
        <v>3</v>
      </c>
      <c r="B8" s="11" t="s">
        <v>39</v>
      </c>
      <c r="C8" s="12">
        <v>36.58</v>
      </c>
      <c r="D8" s="12">
        <v>32.92</v>
      </c>
      <c r="E8" s="12">
        <v>36.58</v>
      </c>
      <c r="F8" s="12">
        <v>32.92</v>
      </c>
      <c r="G8" s="13">
        <f t="shared" si="0"/>
        <v>38.409</v>
      </c>
      <c r="H8" s="14">
        <f t="shared" si="0"/>
        <v>34.566</v>
      </c>
      <c r="I8" s="13">
        <f t="shared" si="1"/>
        <v>38.409</v>
      </c>
      <c r="J8" s="13">
        <f t="shared" si="1"/>
        <v>34.566</v>
      </c>
      <c r="K8" s="13">
        <f t="shared" si="2"/>
        <v>38.409</v>
      </c>
      <c r="L8" s="13">
        <f t="shared" si="2"/>
        <v>34.566</v>
      </c>
      <c r="M8" s="13">
        <f>K36</f>
        <v>39.9</v>
      </c>
      <c r="N8" s="13">
        <f>G44</f>
        <v>39.5064</v>
      </c>
    </row>
    <row r="9" spans="1:14" ht="12.75">
      <c r="A9" s="22">
        <v>4</v>
      </c>
      <c r="B9" s="11" t="s">
        <v>3</v>
      </c>
      <c r="C9" s="15">
        <v>21.2</v>
      </c>
      <c r="D9" s="12">
        <v>19.08</v>
      </c>
      <c r="E9" s="15">
        <v>21.2</v>
      </c>
      <c r="F9" s="12">
        <v>19.08</v>
      </c>
      <c r="G9" s="13">
        <f t="shared" si="0"/>
        <v>22.26</v>
      </c>
      <c r="H9" s="14">
        <f t="shared" si="0"/>
        <v>20.034</v>
      </c>
      <c r="I9" s="13">
        <f t="shared" si="1"/>
        <v>22.26</v>
      </c>
      <c r="J9" s="13">
        <f t="shared" si="1"/>
        <v>20.034</v>
      </c>
      <c r="K9" s="13">
        <f t="shared" si="2"/>
        <v>22.26</v>
      </c>
      <c r="L9" s="13">
        <f t="shared" si="2"/>
        <v>20.034</v>
      </c>
      <c r="M9" s="13">
        <f>K37</f>
        <v>23.1</v>
      </c>
      <c r="N9" s="13">
        <f>G45</f>
        <v>22.895999999999997</v>
      </c>
    </row>
    <row r="10" spans="1:9" ht="14.25">
      <c r="A10" s="1"/>
      <c r="B10" s="1"/>
      <c r="C10" s="1"/>
      <c r="D10" s="1"/>
      <c r="E10" s="1"/>
      <c r="F10" s="1"/>
      <c r="G10" s="1"/>
      <c r="H10" s="1"/>
      <c r="I10" s="1"/>
    </row>
    <row r="11" s="1" customFormat="1" ht="14.25">
      <c r="A11" s="1" t="s">
        <v>7</v>
      </c>
    </row>
    <row r="12" spans="1:8" s="1" customFormat="1" ht="14.25" customHeight="1">
      <c r="A12" s="9" t="s">
        <v>34</v>
      </c>
      <c r="B12" s="9"/>
      <c r="C12" s="9"/>
      <c r="D12" s="9"/>
      <c r="E12" s="9"/>
      <c r="F12" s="9"/>
      <c r="G12" s="9"/>
      <c r="H12" s="9"/>
    </row>
    <row r="13" spans="1:15" s="1" customFormat="1" ht="29.25" customHeight="1">
      <c r="A13" s="70" t="s">
        <v>33</v>
      </c>
      <c r="B13" s="70"/>
      <c r="C13" s="70"/>
      <c r="D13" s="70"/>
      <c r="E13" s="70"/>
      <c r="F13" s="70"/>
      <c r="G13" s="70"/>
      <c r="H13" s="70"/>
      <c r="I13" s="70"/>
      <c r="J13" s="70"/>
      <c r="O13" s="1" t="s">
        <v>37</v>
      </c>
    </row>
    <row r="14" spans="1:10" s="1" customFormat="1" ht="20.25" customHeight="1">
      <c r="A14" s="70" t="s">
        <v>40</v>
      </c>
      <c r="B14" s="70"/>
      <c r="C14" s="70"/>
      <c r="D14" s="70"/>
      <c r="E14" s="70"/>
      <c r="F14" s="70"/>
      <c r="G14" s="70"/>
      <c r="H14" s="70"/>
      <c r="I14" s="70"/>
      <c r="J14" s="70"/>
    </row>
    <row r="15" s="1" customFormat="1" ht="14.25">
      <c r="A15" s="1" t="s">
        <v>41</v>
      </c>
    </row>
    <row r="16" s="1" customFormat="1" ht="14.25"/>
    <row r="17" s="1" customFormat="1" ht="15">
      <c r="A17" s="3" t="s">
        <v>27</v>
      </c>
    </row>
    <row r="18" s="1" customFormat="1" ht="15">
      <c r="A18" s="3" t="s">
        <v>22</v>
      </c>
    </row>
    <row r="19" s="1" customFormat="1" ht="14.25"/>
    <row r="20" spans="1:14" s="17" customFormat="1" ht="25.5" customHeight="1">
      <c r="A20" s="8" t="s">
        <v>0</v>
      </c>
      <c r="B20" s="10" t="s">
        <v>1</v>
      </c>
      <c r="C20" s="68">
        <v>2012</v>
      </c>
      <c r="D20" s="64"/>
      <c r="E20" s="63" t="s">
        <v>25</v>
      </c>
      <c r="F20" s="64"/>
      <c r="G20" s="65">
        <v>2015</v>
      </c>
      <c r="H20" s="65"/>
      <c r="I20" s="65">
        <v>2016</v>
      </c>
      <c r="J20" s="65"/>
      <c r="K20" s="65">
        <v>2017</v>
      </c>
      <c r="L20" s="65"/>
      <c r="M20" s="65">
        <v>2018</v>
      </c>
      <c r="N20" s="65"/>
    </row>
    <row r="21" spans="1:14" s="17" customFormat="1" ht="102">
      <c r="A21" s="22"/>
      <c r="B21" s="6" t="s">
        <v>2</v>
      </c>
      <c r="C21" s="6" t="s">
        <v>5</v>
      </c>
      <c r="D21" s="6" t="s">
        <v>4</v>
      </c>
      <c r="E21" s="6" t="s">
        <v>23</v>
      </c>
      <c r="F21" s="6" t="s">
        <v>24</v>
      </c>
      <c r="G21" s="6" t="s">
        <v>23</v>
      </c>
      <c r="H21" s="6" t="s">
        <v>24</v>
      </c>
      <c r="I21" s="6" t="s">
        <v>23</v>
      </c>
      <c r="J21" s="6" t="s">
        <v>24</v>
      </c>
      <c r="K21" s="6" t="s">
        <v>23</v>
      </c>
      <c r="L21" s="6" t="s">
        <v>36</v>
      </c>
      <c r="M21" s="6" t="s">
        <v>35</v>
      </c>
      <c r="N21" s="6" t="s">
        <v>36</v>
      </c>
    </row>
    <row r="22" spans="1:16" s="17" customFormat="1" ht="12.75">
      <c r="A22" s="22">
        <v>1</v>
      </c>
      <c r="B22" s="11" t="s">
        <v>28</v>
      </c>
      <c r="C22" s="12">
        <v>73.42</v>
      </c>
      <c r="D22" s="12">
        <v>66.08</v>
      </c>
      <c r="E22" s="13">
        <v>62</v>
      </c>
      <c r="F22" s="13">
        <v>62</v>
      </c>
      <c r="G22" s="13">
        <v>74</v>
      </c>
      <c r="H22" s="13">
        <v>62</v>
      </c>
      <c r="I22" s="13">
        <v>74</v>
      </c>
      <c r="J22" s="13">
        <v>62</v>
      </c>
      <c r="K22" s="13">
        <v>74</v>
      </c>
      <c r="L22" s="13">
        <v>62</v>
      </c>
      <c r="M22" s="13">
        <v>74</v>
      </c>
      <c r="N22" s="13">
        <v>62</v>
      </c>
      <c r="P22" s="48"/>
    </row>
    <row r="23" spans="1:8" s="1" customFormat="1" ht="14.25">
      <c r="A23" s="5"/>
      <c r="B23" s="5"/>
      <c r="C23" s="4"/>
      <c r="D23" s="4"/>
      <c r="E23" s="4"/>
      <c r="F23" s="4"/>
      <c r="G23" s="4"/>
      <c r="H23" s="4"/>
    </row>
    <row r="24" s="1" customFormat="1" ht="14.25">
      <c r="A24" s="1" t="s">
        <v>7</v>
      </c>
    </row>
    <row r="25" spans="1:10" s="1" customFormat="1" ht="28.5" customHeight="1">
      <c r="A25" s="71" t="s">
        <v>32</v>
      </c>
      <c r="B25" s="71"/>
      <c r="C25" s="71"/>
      <c r="D25" s="71"/>
      <c r="E25" s="71"/>
      <c r="F25" s="71"/>
      <c r="G25" s="71"/>
      <c r="H25" s="71"/>
      <c r="I25" s="71"/>
      <c r="J25" s="71"/>
    </row>
    <row r="26" spans="1:10" s="1" customFormat="1" ht="28.5" customHeight="1">
      <c r="A26" s="69" t="s">
        <v>31</v>
      </c>
      <c r="B26" s="69"/>
      <c r="C26" s="69"/>
      <c r="D26" s="69"/>
      <c r="E26" s="69"/>
      <c r="F26" s="69"/>
      <c r="G26" s="69"/>
      <c r="H26" s="69"/>
      <c r="I26" s="69"/>
      <c r="J26" s="69"/>
    </row>
    <row r="27" spans="1:10" s="1" customFormat="1" ht="28.5" customHeight="1">
      <c r="A27" s="69" t="s">
        <v>30</v>
      </c>
      <c r="B27" s="69"/>
      <c r="C27" s="69"/>
      <c r="D27" s="69"/>
      <c r="E27" s="69"/>
      <c r="F27" s="69"/>
      <c r="G27" s="69"/>
      <c r="H27" s="69"/>
      <c r="I27" s="69"/>
      <c r="J27" s="69"/>
    </row>
    <row r="28" s="1" customFormat="1" ht="14.25"/>
    <row r="29" spans="1:11" ht="15">
      <c r="A29" s="47" t="s">
        <v>42</v>
      </c>
      <c r="B29" s="25"/>
      <c r="C29" s="26"/>
      <c r="D29" s="26"/>
      <c r="E29" s="26"/>
      <c r="F29" s="26"/>
      <c r="G29" s="26"/>
      <c r="H29" s="26"/>
      <c r="I29" s="26"/>
      <c r="J29" s="26"/>
      <c r="K29" s="26"/>
    </row>
    <row r="30" spans="2:11" ht="12.75">
      <c r="B30" s="25"/>
      <c r="C30" s="26"/>
      <c r="D30" s="26"/>
      <c r="E30" s="26"/>
      <c r="F30" s="26"/>
      <c r="G30" s="26"/>
      <c r="H30" s="26"/>
      <c r="I30" s="26"/>
      <c r="J30" s="26"/>
      <c r="K30" s="26"/>
    </row>
    <row r="31" spans="1:11" ht="12" customHeight="1">
      <c r="A31" s="57" t="s">
        <v>43</v>
      </c>
      <c r="B31" s="57"/>
      <c r="C31" s="55" t="s">
        <v>44</v>
      </c>
      <c r="D31" s="55"/>
      <c r="E31" s="55"/>
      <c r="F31" s="55"/>
      <c r="G31" s="58" t="s">
        <v>57</v>
      </c>
      <c r="H31" s="56" t="s">
        <v>45</v>
      </c>
      <c r="I31" s="52" t="s">
        <v>46</v>
      </c>
      <c r="J31" s="52" t="s">
        <v>47</v>
      </c>
      <c r="K31" s="52" t="s">
        <v>55</v>
      </c>
    </row>
    <row r="32" spans="1:11" ht="31.5" customHeight="1">
      <c r="A32" s="57"/>
      <c r="B32" s="57"/>
      <c r="C32" s="55"/>
      <c r="D32" s="55"/>
      <c r="E32" s="55"/>
      <c r="F32" s="55"/>
      <c r="G32" s="59"/>
      <c r="H32" s="56"/>
      <c r="I32" s="53"/>
      <c r="J32" s="53"/>
      <c r="K32" s="53"/>
    </row>
    <row r="33" spans="1:11" ht="53.25" customHeight="1">
      <c r="A33" s="57"/>
      <c r="B33" s="57"/>
      <c r="C33" s="27">
        <v>41640</v>
      </c>
      <c r="D33" s="28">
        <v>42005</v>
      </c>
      <c r="E33" s="28">
        <v>42370</v>
      </c>
      <c r="F33" s="28">
        <v>42736</v>
      </c>
      <c r="G33" s="29">
        <v>43101</v>
      </c>
      <c r="H33" s="56"/>
      <c r="I33" s="54"/>
      <c r="J33" s="54"/>
      <c r="K33" s="54"/>
    </row>
    <row r="34" spans="1:11" ht="12.75">
      <c r="A34" s="50" t="s">
        <v>48</v>
      </c>
      <c r="B34" s="50"/>
      <c r="C34" s="31">
        <v>62</v>
      </c>
      <c r="D34" s="31">
        <v>74</v>
      </c>
      <c r="E34" s="31">
        <v>74</v>
      </c>
      <c r="F34" s="31">
        <v>74</v>
      </c>
      <c r="G34" s="32">
        <v>74.39999999999999</v>
      </c>
      <c r="H34" s="33">
        <f>G34-F34</f>
        <v>0.3999999999999915</v>
      </c>
      <c r="I34" s="34" t="s">
        <v>49</v>
      </c>
      <c r="J34" s="30">
        <v>0</v>
      </c>
      <c r="K34" s="31">
        <f>F34+J34</f>
        <v>74</v>
      </c>
    </row>
    <row r="35" spans="1:11" ht="12.75">
      <c r="A35" s="50" t="s">
        <v>50</v>
      </c>
      <c r="B35" s="50"/>
      <c r="C35" s="35">
        <v>49.46</v>
      </c>
      <c r="D35" s="31">
        <v>52</v>
      </c>
      <c r="E35" s="31">
        <v>52</v>
      </c>
      <c r="F35" s="31">
        <v>52</v>
      </c>
      <c r="G35" s="36">
        <v>59.35199999999999</v>
      </c>
      <c r="H35" s="33">
        <f>G35-F35</f>
        <v>7.35199999999999</v>
      </c>
      <c r="I35" s="37">
        <f>F35*1.05</f>
        <v>54.6</v>
      </c>
      <c r="J35" s="31">
        <f>I35-F35</f>
        <v>2.6000000000000014</v>
      </c>
      <c r="K35" s="31">
        <f>F35+J35</f>
        <v>54.6</v>
      </c>
    </row>
    <row r="36" spans="1:11" ht="12.75">
      <c r="A36" s="50" t="s">
        <v>51</v>
      </c>
      <c r="B36" s="50"/>
      <c r="C36" s="35">
        <v>36.58</v>
      </c>
      <c r="D36" s="31">
        <v>38</v>
      </c>
      <c r="E36" s="31">
        <v>38</v>
      </c>
      <c r="F36" s="31">
        <v>38</v>
      </c>
      <c r="G36" s="36">
        <v>43.896</v>
      </c>
      <c r="H36" s="33">
        <f>G36-F36</f>
        <v>5.896000000000001</v>
      </c>
      <c r="I36" s="37">
        <f>F36*1.05</f>
        <v>39.9</v>
      </c>
      <c r="J36" s="31">
        <f>I36-F36</f>
        <v>1.8999999999999986</v>
      </c>
      <c r="K36" s="31">
        <f>F36+J36</f>
        <v>39.9</v>
      </c>
    </row>
    <row r="37" spans="1:11" ht="12.75">
      <c r="A37" s="50" t="s">
        <v>3</v>
      </c>
      <c r="B37" s="50"/>
      <c r="C37" s="35">
        <v>21.2</v>
      </c>
      <c r="D37" s="31">
        <v>22</v>
      </c>
      <c r="E37" s="31">
        <v>22</v>
      </c>
      <c r="F37" s="31">
        <v>22</v>
      </c>
      <c r="G37" s="36">
        <v>25.439999999999998</v>
      </c>
      <c r="H37" s="33">
        <f>G37-F37</f>
        <v>3.4399999999999977</v>
      </c>
      <c r="I37" s="37">
        <f>F37*1.05</f>
        <v>23.1</v>
      </c>
      <c r="J37" s="31">
        <f>I37-F37</f>
        <v>1.1000000000000014</v>
      </c>
      <c r="K37" s="31">
        <f>F37+J37</f>
        <v>23.1</v>
      </c>
    </row>
    <row r="38" spans="1:11" ht="12.75">
      <c r="A38" s="42"/>
      <c r="B38" s="43"/>
      <c r="C38" s="26"/>
      <c r="D38" s="26"/>
      <c r="E38" s="38"/>
      <c r="F38" s="38"/>
      <c r="G38" s="26"/>
      <c r="H38" s="26"/>
      <c r="I38" s="26"/>
      <c r="J38" s="26"/>
      <c r="K38" s="26"/>
    </row>
    <row r="39" spans="1:11" ht="12.75">
      <c r="A39" s="57" t="s">
        <v>43</v>
      </c>
      <c r="B39" s="57"/>
      <c r="C39" s="55" t="s">
        <v>52</v>
      </c>
      <c r="D39" s="55"/>
      <c r="E39" s="55"/>
      <c r="F39" s="55"/>
      <c r="G39" s="56" t="s">
        <v>58</v>
      </c>
      <c r="H39" s="55" t="s">
        <v>53</v>
      </c>
      <c r="I39" s="26"/>
      <c r="J39" s="26"/>
      <c r="K39" s="26"/>
    </row>
    <row r="40" spans="1:11" ht="12.75">
      <c r="A40" s="57"/>
      <c r="B40" s="57"/>
      <c r="C40" s="55"/>
      <c r="D40" s="55"/>
      <c r="E40" s="55"/>
      <c r="F40" s="55"/>
      <c r="G40" s="56"/>
      <c r="H40" s="55"/>
      <c r="I40" s="26"/>
      <c r="J40" s="26"/>
      <c r="K40" s="26"/>
    </row>
    <row r="41" spans="1:11" ht="12.75">
      <c r="A41" s="57"/>
      <c r="B41" s="57"/>
      <c r="C41" s="39">
        <v>41640</v>
      </c>
      <c r="D41" s="39">
        <v>42005</v>
      </c>
      <c r="E41" s="39">
        <v>42370</v>
      </c>
      <c r="F41" s="39">
        <v>42736</v>
      </c>
      <c r="G41" s="56"/>
      <c r="H41" s="55"/>
      <c r="I41" s="26"/>
      <c r="J41" s="26"/>
      <c r="K41" s="26"/>
    </row>
    <row r="42" spans="1:11" ht="12.75">
      <c r="A42" s="62" t="s">
        <v>48</v>
      </c>
      <c r="B42" s="62"/>
      <c r="C42" s="31">
        <v>62</v>
      </c>
      <c r="D42" s="31">
        <v>62</v>
      </c>
      <c r="E42" s="31">
        <v>62</v>
      </c>
      <c r="F42" s="31">
        <v>62</v>
      </c>
      <c r="G42" s="49">
        <f>G34*0.9</f>
        <v>66.96</v>
      </c>
      <c r="H42" s="31">
        <f>G42</f>
        <v>66.96</v>
      </c>
      <c r="I42" s="26"/>
      <c r="J42" s="26"/>
      <c r="K42" s="26"/>
    </row>
    <row r="43" spans="1:11" ht="12.75">
      <c r="A43" s="50" t="s">
        <v>50</v>
      </c>
      <c r="B43" s="50"/>
      <c r="C43" s="35">
        <v>44.52</v>
      </c>
      <c r="D43" s="31">
        <v>47</v>
      </c>
      <c r="E43" s="31">
        <v>47</v>
      </c>
      <c r="F43" s="31">
        <v>47</v>
      </c>
      <c r="G43" s="49">
        <f>G35*0.9</f>
        <v>53.416799999999995</v>
      </c>
      <c r="H43" s="31">
        <f>M7*0.9</f>
        <v>49.14</v>
      </c>
      <c r="I43" s="26"/>
      <c r="J43" s="26"/>
      <c r="K43" s="26"/>
    </row>
    <row r="44" spans="1:11" ht="12.75">
      <c r="A44" s="50" t="s">
        <v>51</v>
      </c>
      <c r="B44" s="50"/>
      <c r="C44" s="35">
        <v>32.92</v>
      </c>
      <c r="D44" s="31">
        <v>35</v>
      </c>
      <c r="E44" s="31">
        <v>35</v>
      </c>
      <c r="F44" s="31">
        <v>35</v>
      </c>
      <c r="G44" s="49">
        <f>G36*0.9</f>
        <v>39.5064</v>
      </c>
      <c r="H44" s="31">
        <f>M8*0.9</f>
        <v>35.91</v>
      </c>
      <c r="I44" s="26"/>
      <c r="J44" s="26"/>
      <c r="K44" s="26"/>
    </row>
    <row r="45" spans="1:11" ht="12.75">
      <c r="A45" s="50" t="s">
        <v>3</v>
      </c>
      <c r="B45" s="50"/>
      <c r="C45" s="35">
        <v>19.08</v>
      </c>
      <c r="D45" s="31">
        <v>20</v>
      </c>
      <c r="E45" s="31">
        <v>20</v>
      </c>
      <c r="F45" s="31">
        <v>20</v>
      </c>
      <c r="G45" s="49">
        <f>G37*0.9</f>
        <v>22.895999999999997</v>
      </c>
      <c r="H45" s="31">
        <f>M9*0.9</f>
        <v>20.790000000000003</v>
      </c>
      <c r="I45" s="26"/>
      <c r="J45" s="26"/>
      <c r="K45" s="26"/>
    </row>
    <row r="46" spans="2:11" ht="12.75">
      <c r="B46" s="26"/>
      <c r="C46" s="40"/>
      <c r="D46" s="38"/>
      <c r="E46" s="38"/>
      <c r="F46" s="38"/>
      <c r="G46" s="26"/>
      <c r="H46" s="38"/>
      <c r="I46" s="40"/>
      <c r="J46" s="40"/>
      <c r="K46" s="26"/>
    </row>
    <row r="47" spans="1:10" ht="14.25">
      <c r="A47" s="44" t="s">
        <v>7</v>
      </c>
      <c r="B47" s="45"/>
      <c r="C47" s="45"/>
      <c r="D47" s="45"/>
      <c r="E47" s="45"/>
      <c r="F47" s="44"/>
      <c r="G47" s="46"/>
      <c r="H47" s="46"/>
      <c r="I47" s="46"/>
      <c r="J47" s="26"/>
    </row>
    <row r="48" spans="1:10" ht="14.25">
      <c r="A48" s="44" t="s">
        <v>54</v>
      </c>
      <c r="B48" s="44"/>
      <c r="C48" s="44"/>
      <c r="D48" s="44"/>
      <c r="E48" s="44"/>
      <c r="F48" s="44"/>
      <c r="G48" s="44"/>
      <c r="H48" s="44"/>
      <c r="I48" s="44"/>
      <c r="J48" s="26"/>
    </row>
    <row r="49" spans="1:10" ht="27.75" customHeight="1">
      <c r="A49" s="51" t="s">
        <v>56</v>
      </c>
      <c r="B49" s="51"/>
      <c r="C49" s="51"/>
      <c r="D49" s="51"/>
      <c r="E49" s="51"/>
      <c r="F49" s="51"/>
      <c r="G49" s="51"/>
      <c r="H49" s="51"/>
      <c r="I49" s="51"/>
      <c r="J49" s="26"/>
    </row>
    <row r="50" spans="1:10" ht="15.75" customHeight="1">
      <c r="A50" s="41"/>
      <c r="B50" s="41"/>
      <c r="C50" s="41"/>
      <c r="D50" s="41"/>
      <c r="E50" s="41"/>
      <c r="F50" s="41"/>
      <c r="G50" s="41"/>
      <c r="H50" s="41"/>
      <c r="I50" s="41"/>
      <c r="J50" s="26"/>
    </row>
    <row r="51" s="1" customFormat="1" ht="15">
      <c r="A51" s="3" t="s">
        <v>59</v>
      </c>
    </row>
    <row r="52" spans="1:7" s="1" customFormat="1" ht="14.25" customHeight="1">
      <c r="A52" s="60" t="s">
        <v>8</v>
      </c>
      <c r="B52" s="66" t="s">
        <v>9</v>
      </c>
      <c r="C52" s="66"/>
      <c r="D52" s="66"/>
      <c r="E52" s="66"/>
      <c r="F52" s="66"/>
      <c r="G52" s="67" t="s">
        <v>10</v>
      </c>
    </row>
    <row r="53" spans="1:7" s="1" customFormat="1" ht="14.25">
      <c r="A53" s="61"/>
      <c r="B53" s="7" t="s">
        <v>11</v>
      </c>
      <c r="C53" s="7" t="s">
        <v>12</v>
      </c>
      <c r="D53" s="7" t="s">
        <v>13</v>
      </c>
      <c r="E53" s="7" t="s">
        <v>14</v>
      </c>
      <c r="F53" s="7" t="s">
        <v>15</v>
      </c>
      <c r="G53" s="67"/>
    </row>
    <row r="54" spans="1:7" s="1" customFormat="1" ht="14.25">
      <c r="A54" s="23" t="s">
        <v>16</v>
      </c>
      <c r="B54" s="20"/>
      <c r="C54" s="20">
        <v>3</v>
      </c>
      <c r="D54" s="20"/>
      <c r="E54" s="20"/>
      <c r="F54" s="20"/>
      <c r="G54" s="20">
        <f>SUM(B54:F54)</f>
        <v>3</v>
      </c>
    </row>
    <row r="55" spans="1:7" s="1" customFormat="1" ht="14.25">
      <c r="A55" s="23" t="s">
        <v>17</v>
      </c>
      <c r="B55" s="20"/>
      <c r="C55" s="20"/>
      <c r="D55" s="20">
        <v>5</v>
      </c>
      <c r="E55" s="20">
        <v>2</v>
      </c>
      <c r="F55" s="20"/>
      <c r="G55" s="20">
        <f>SUM(B55:F55)</f>
        <v>7</v>
      </c>
    </row>
    <row r="56" spans="1:7" s="1" customFormat="1" ht="14.25">
      <c r="A56" s="23" t="s">
        <v>18</v>
      </c>
      <c r="B56" s="20">
        <v>12</v>
      </c>
      <c r="C56" s="20">
        <v>11</v>
      </c>
      <c r="D56" s="20">
        <v>20</v>
      </c>
      <c r="E56" s="20">
        <v>13</v>
      </c>
      <c r="F56" s="20">
        <v>15</v>
      </c>
      <c r="G56" s="20">
        <f>SUM(B56:F56)</f>
        <v>71</v>
      </c>
    </row>
    <row r="57" spans="1:7" s="1" customFormat="1" ht="14.25">
      <c r="A57" s="23" t="s">
        <v>19</v>
      </c>
      <c r="B57" s="20"/>
      <c r="C57" s="20"/>
      <c r="D57" s="20"/>
      <c r="E57" s="20"/>
      <c r="F57" s="20">
        <v>4</v>
      </c>
      <c r="G57" s="20">
        <f>SUM(B57:F57)</f>
        <v>4</v>
      </c>
    </row>
    <row r="58" spans="1:7" s="1" customFormat="1" ht="14.25">
      <c r="A58" s="23" t="s">
        <v>29</v>
      </c>
      <c r="B58" s="20"/>
      <c r="C58" s="20"/>
      <c r="D58" s="20"/>
      <c r="E58" s="20">
        <v>8</v>
      </c>
      <c r="F58" s="20"/>
      <c r="G58" s="20">
        <f>SUM(B58:F58)</f>
        <v>8</v>
      </c>
    </row>
    <row r="59" spans="1:7" s="1" customFormat="1" ht="14.25">
      <c r="A59" s="24" t="s">
        <v>20</v>
      </c>
      <c r="B59" s="21">
        <f aca="true" t="shared" si="3" ref="B59:G59">SUM(B54:B58)</f>
        <v>12</v>
      </c>
      <c r="C59" s="21">
        <f t="shared" si="3"/>
        <v>14</v>
      </c>
      <c r="D59" s="21">
        <f t="shared" si="3"/>
        <v>25</v>
      </c>
      <c r="E59" s="21">
        <f t="shared" si="3"/>
        <v>23</v>
      </c>
      <c r="F59" s="21">
        <f t="shared" si="3"/>
        <v>19</v>
      </c>
      <c r="G59" s="21">
        <f t="shared" si="3"/>
        <v>93</v>
      </c>
    </row>
    <row r="61" ht="14.25">
      <c r="A61" s="1"/>
    </row>
  </sheetData>
  <sheetProtection/>
  <mergeCells count="40">
    <mergeCell ref="H39:H41"/>
    <mergeCell ref="A26:J26"/>
    <mergeCell ref="G20:H20"/>
    <mergeCell ref="C5:D5"/>
    <mergeCell ref="A14:J14"/>
    <mergeCell ref="K20:L20"/>
    <mergeCell ref="K5:L5"/>
    <mergeCell ref="A13:J13"/>
    <mergeCell ref="E20:F20"/>
    <mergeCell ref="A25:J25"/>
    <mergeCell ref="M5:N5"/>
    <mergeCell ref="M20:N20"/>
    <mergeCell ref="I5:J5"/>
    <mergeCell ref="I20:J20"/>
    <mergeCell ref="B52:F52"/>
    <mergeCell ref="G52:G53"/>
    <mergeCell ref="C20:D20"/>
    <mergeCell ref="E5:F5"/>
    <mergeCell ref="G5:H5"/>
    <mergeCell ref="A27:J27"/>
    <mergeCell ref="I31:I33"/>
    <mergeCell ref="J31:J33"/>
    <mergeCell ref="C31:F32"/>
    <mergeCell ref="G31:G32"/>
    <mergeCell ref="A52:A53"/>
    <mergeCell ref="H31:H33"/>
    <mergeCell ref="A39:B41"/>
    <mergeCell ref="A42:B42"/>
    <mergeCell ref="A43:B43"/>
    <mergeCell ref="A44:B44"/>
    <mergeCell ref="A45:B45"/>
    <mergeCell ref="A49:I49"/>
    <mergeCell ref="K31:K33"/>
    <mergeCell ref="C39:F40"/>
    <mergeCell ref="G39:G41"/>
    <mergeCell ref="A31:B33"/>
    <mergeCell ref="A34:B34"/>
    <mergeCell ref="A35:B35"/>
    <mergeCell ref="A36:B36"/>
    <mergeCell ref="A37:B3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dvorak.petr</dc:creator>
  <cp:keywords/>
  <dc:description/>
  <cp:lastModifiedBy>Jakoubková Marie</cp:lastModifiedBy>
  <cp:lastPrinted>2017-12-15T06:50:31Z</cp:lastPrinted>
  <dcterms:created xsi:type="dcterms:W3CDTF">2008-08-20T09:03:13Z</dcterms:created>
  <dcterms:modified xsi:type="dcterms:W3CDTF">2017-12-15T06:50:37Z</dcterms:modified>
  <cp:category/>
  <cp:version/>
  <cp:contentType/>
  <cp:contentStatus/>
</cp:coreProperties>
</file>