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Všechno" sheetId="1" r:id="rId1"/>
    <sheet name="0-63 MWh" sheetId="2" r:id="rId2"/>
    <sheet name="63-630 MWh" sheetId="3" r:id="rId3"/>
    <sheet name="630-4200 MWh" sheetId="4" r:id="rId4"/>
    <sheet name="nad 4200 MWh" sheetId="5" r:id="rId5"/>
    <sheet name="ceny" sheetId="6" state="hidden" r:id="rId6"/>
    <sheet name="kapacita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<sst xmlns="http://schemas.openxmlformats.org/spreadsheetml/2006/main" count="4430" uniqueCount="1136">
  <si>
    <t>Organizace</t>
  </si>
  <si>
    <t>Statutární orgán</t>
  </si>
  <si>
    <t>Odběrné místo</t>
  </si>
  <si>
    <t>Spotřeba dle měsíců v MWh</t>
  </si>
  <si>
    <t>Název</t>
  </si>
  <si>
    <t>IČO</t>
  </si>
  <si>
    <t>Jméno</t>
  </si>
  <si>
    <t>Příjmení</t>
  </si>
  <si>
    <t>E-mail</t>
  </si>
  <si>
    <t>EIC</t>
  </si>
  <si>
    <t>Obec</t>
  </si>
  <si>
    <t>Ulice</t>
  </si>
  <si>
    <t>Čp/Čo</t>
  </si>
  <si>
    <t>Sazba</t>
  </si>
  <si>
    <t>Rezervovaná kapacita</t>
  </si>
  <si>
    <t>Celkem</t>
  </si>
  <si>
    <t>Akademie - Vyšší odborná škola, Gymnázium a Střední odborná škola uměleckoprůmyslová Světlá nad Sázavou</t>
  </si>
  <si>
    <t>15060977</t>
  </si>
  <si>
    <t>Jindřich</t>
  </si>
  <si>
    <t>Vodička</t>
  </si>
  <si>
    <t>vodicka@akademie-svetla.cz</t>
  </si>
  <si>
    <t>27ZG500Z0068513H</t>
  </si>
  <si>
    <t>Lipnice nad Sázavou</t>
  </si>
  <si>
    <t>4</t>
  </si>
  <si>
    <t>63-630 MWh</t>
  </si>
  <si>
    <t>27ZG500Z00720647</t>
  </si>
  <si>
    <t>Česká zemědělská akademie v Humpolci, střední škola</t>
  </si>
  <si>
    <t>62540050</t>
  </si>
  <si>
    <t>Otakar</t>
  </si>
  <si>
    <t>Březina</t>
  </si>
  <si>
    <t>reditel@cza-hu.cz</t>
  </si>
  <si>
    <t>27ZG500Z0082651N</t>
  </si>
  <si>
    <t>Světlá nad Sázavou</t>
  </si>
  <si>
    <t>Zámecká</t>
  </si>
  <si>
    <t>819</t>
  </si>
  <si>
    <t>27ZG900Z1000255X</t>
  </si>
  <si>
    <t>Humpolec</t>
  </si>
  <si>
    <t xml:space="preserve">Fugnerova </t>
  </si>
  <si>
    <t>570</t>
  </si>
  <si>
    <t>27ZG900Z1001220A</t>
  </si>
  <si>
    <t>27ZG900Z10053635</t>
  </si>
  <si>
    <t>27ZG900Z1006735Q</t>
  </si>
  <si>
    <t>Spojovací</t>
  </si>
  <si>
    <t>1538</t>
  </si>
  <si>
    <t>27ZG900Z1009733F</t>
  </si>
  <si>
    <t xml:space="preserve">Školní </t>
  </si>
  <si>
    <t>764</t>
  </si>
  <si>
    <t>Dětské centrum Jihlava, příspěvková organizace</t>
  </si>
  <si>
    <t>00380695</t>
  </si>
  <si>
    <t>Ivana</t>
  </si>
  <si>
    <t>Ryglová</t>
  </si>
  <si>
    <t>info@detske-centrum-ji.cz</t>
  </si>
  <si>
    <t>27ZG600Z00152583</t>
  </si>
  <si>
    <t>Jihlava</t>
  </si>
  <si>
    <t>Jiráskova</t>
  </si>
  <si>
    <t>2176</t>
  </si>
  <si>
    <t>Dětský domov, Budkov 1</t>
  </si>
  <si>
    <t>47443014</t>
  </si>
  <si>
    <t>Jiří</t>
  </si>
  <si>
    <t>Tříska</t>
  </si>
  <si>
    <t>ddbudkov@iol.cz</t>
  </si>
  <si>
    <t>27ZG600Z00167211</t>
  </si>
  <si>
    <t xml:space="preserve">Budkov </t>
  </si>
  <si>
    <t>0</t>
  </si>
  <si>
    <t>1</t>
  </si>
  <si>
    <t>Dětský domov, Hrotovice, Sokolská 362</t>
  </si>
  <si>
    <t>60418508</t>
  </si>
  <si>
    <t>Simona</t>
  </si>
  <si>
    <t>Saitlová</t>
  </si>
  <si>
    <t>reditel.ddhrotovice@seznam.cz</t>
  </si>
  <si>
    <t>27ZG600Z00157054</t>
  </si>
  <si>
    <t>Hrotovice</t>
  </si>
  <si>
    <t>Sokolská</t>
  </si>
  <si>
    <t>362</t>
  </si>
  <si>
    <t>Dětský domov, Humpolec, Libická 928</t>
  </si>
  <si>
    <t>70841586</t>
  </si>
  <si>
    <t>Pavel</t>
  </si>
  <si>
    <t>Matoušek</t>
  </si>
  <si>
    <t>ddmatousek@seznam.cz</t>
  </si>
  <si>
    <t>27ZG900Z1000015G</t>
  </si>
  <si>
    <t>Libická</t>
  </si>
  <si>
    <t>928</t>
  </si>
  <si>
    <t>Dětský domov, Jemnice, Třešňová 748</t>
  </si>
  <si>
    <t>60418516</t>
  </si>
  <si>
    <t>Jiřina</t>
  </si>
  <si>
    <t>Kühnelová</t>
  </si>
  <si>
    <t>domov@ddjemnice.cz</t>
  </si>
  <si>
    <t>27ZG600Z0016643W</t>
  </si>
  <si>
    <t>Jemnice</t>
  </si>
  <si>
    <t>Třešňová</t>
  </si>
  <si>
    <t>748</t>
  </si>
  <si>
    <t>Dětský domov, Náměšť nad Oslavou, Krátká 284</t>
  </si>
  <si>
    <t>60418371</t>
  </si>
  <si>
    <t>Hana</t>
  </si>
  <si>
    <t>Švecová</t>
  </si>
  <si>
    <t>reditel@ddno.cz</t>
  </si>
  <si>
    <t>27ZG600Z0015946J</t>
  </si>
  <si>
    <t>Náměšť nad Oslavou</t>
  </si>
  <si>
    <t>Krátká</t>
  </si>
  <si>
    <t>284</t>
  </si>
  <si>
    <t>Dětský domov, Nová Ves u Chotěboře 1</t>
  </si>
  <si>
    <t>70155861</t>
  </si>
  <si>
    <t>Etela</t>
  </si>
  <si>
    <t>Coufalová</t>
  </si>
  <si>
    <t>coufalova@chot.cz</t>
  </si>
  <si>
    <t>27ZG500Z0080116I</t>
  </si>
  <si>
    <t>Nová Ves u Chotěboře</t>
  </si>
  <si>
    <t>1,2</t>
  </si>
  <si>
    <t>Dětský domov, Rovečné 40</t>
  </si>
  <si>
    <t>48897558</t>
  </si>
  <si>
    <t>Radovan</t>
  </si>
  <si>
    <t>Pokorný</t>
  </si>
  <si>
    <t>ddrovecne@seznam.cz</t>
  </si>
  <si>
    <t>27ZG600Z0008312E</t>
  </si>
  <si>
    <t>Rovečné</t>
  </si>
  <si>
    <t>40</t>
  </si>
  <si>
    <t>Dětský domov, Telč, Štěpnická 111</t>
  </si>
  <si>
    <t>48461881</t>
  </si>
  <si>
    <t>Milan</t>
  </si>
  <si>
    <t>Opravil</t>
  </si>
  <si>
    <t>telc.dr@seznam.cz</t>
  </si>
  <si>
    <t>27ZG600Z0032614A</t>
  </si>
  <si>
    <t>Telč,</t>
  </si>
  <si>
    <t>Štěpnická</t>
  </si>
  <si>
    <t>111,</t>
  </si>
  <si>
    <t>Domov Háj, příspěvková organizace</t>
  </si>
  <si>
    <t>60128054</t>
  </si>
  <si>
    <t>Dana</t>
  </si>
  <si>
    <t>Pajerová</t>
  </si>
  <si>
    <t>pajerovadana@seznam.cz</t>
  </si>
  <si>
    <t>27ZG500Z00776522</t>
  </si>
  <si>
    <t>Haškova</t>
  </si>
  <si>
    <t>692</t>
  </si>
  <si>
    <t>Domov pro seniory Havlíčkův Brod, příspěvková organizace</t>
  </si>
  <si>
    <t>60128071</t>
  </si>
  <si>
    <t>Hlaváčková</t>
  </si>
  <si>
    <t>h.hlavackova@ddhb.cz</t>
  </si>
  <si>
    <t>27ZG500Z0082572J</t>
  </si>
  <si>
    <t>Havlíčkův Brod</t>
  </si>
  <si>
    <t>U Panských</t>
  </si>
  <si>
    <t>1452</t>
  </si>
  <si>
    <t>27ZG500Z0311435I</t>
  </si>
  <si>
    <t>Břevnice</t>
  </si>
  <si>
    <t>54</t>
  </si>
  <si>
    <t>Domov pro seniory Humpolec, příspěvková organizace</t>
  </si>
  <si>
    <t>00511862</t>
  </si>
  <si>
    <t>Petr</t>
  </si>
  <si>
    <t>Vaněk</t>
  </si>
  <si>
    <t>dduchhumpolec@email.cz</t>
  </si>
  <si>
    <t>27ZG900Z1010003H</t>
  </si>
  <si>
    <t>Lužická</t>
  </si>
  <si>
    <t>950</t>
  </si>
  <si>
    <t>Domov pro seniory Třebíč, Koutkova - Kubešova, příspěvková organizace</t>
  </si>
  <si>
    <t>71184538</t>
  </si>
  <si>
    <t>Helena</t>
  </si>
  <si>
    <t>Chalupová</t>
  </si>
  <si>
    <t>reditelka@dpstrebic.cz</t>
  </si>
  <si>
    <t>27ZG600Z00153830</t>
  </si>
  <si>
    <t>Třebíč</t>
  </si>
  <si>
    <t>Kubešova</t>
  </si>
  <si>
    <t>841</t>
  </si>
  <si>
    <t>Domov pro seniory Velké Meziříčí, příspěvková organizace</t>
  </si>
  <si>
    <t>71184465</t>
  </si>
  <si>
    <t>Vítězslav</t>
  </si>
  <si>
    <t>Schrek</t>
  </si>
  <si>
    <t>schrek@domovvelkemezirici.cz</t>
  </si>
  <si>
    <t>27ZG600Z0673551B</t>
  </si>
  <si>
    <t>Velké Meziříčí</t>
  </si>
  <si>
    <t xml:space="preserve">Zdenky Vorlové </t>
  </si>
  <si>
    <t>2160</t>
  </si>
  <si>
    <t>Domov ve Věži, příspěvková organizace</t>
  </si>
  <si>
    <t>60128089</t>
  </si>
  <si>
    <t>Vladimír</t>
  </si>
  <si>
    <t>Frič</t>
  </si>
  <si>
    <t>reditel@domov-vez.cz</t>
  </si>
  <si>
    <t>27ZG500Z00793540</t>
  </si>
  <si>
    <t>Věž</t>
  </si>
  <si>
    <t>Domov ve Zboží, příspěvková organizace</t>
  </si>
  <si>
    <t>60128097</t>
  </si>
  <si>
    <t>Josef</t>
  </si>
  <si>
    <t>Procházka</t>
  </si>
  <si>
    <t>j.prochazka@domovvezbozi.cz</t>
  </si>
  <si>
    <t>27ZG500Z0300435T</t>
  </si>
  <si>
    <t>Zboží</t>
  </si>
  <si>
    <t>27ZG600Z0029974P</t>
  </si>
  <si>
    <t>Na Kopci</t>
  </si>
  <si>
    <t>4877</t>
  </si>
  <si>
    <t>27ZG600Z06730993</t>
  </si>
  <si>
    <t>Pávov</t>
  </si>
  <si>
    <t>106</t>
  </si>
  <si>
    <t>Gymnázium a Střední odborná škola, Moravské Budějovice, Tyršova 365</t>
  </si>
  <si>
    <t>60418427</t>
  </si>
  <si>
    <t>František</t>
  </si>
  <si>
    <t>Dubský</t>
  </si>
  <si>
    <t>franta.dub@seznam.cz</t>
  </si>
  <si>
    <t>27ZG600Z00388440</t>
  </si>
  <si>
    <t>Moravské Budějovice</t>
  </si>
  <si>
    <t>Pražská</t>
  </si>
  <si>
    <t>104</t>
  </si>
  <si>
    <t>Gymnázium Bystřice nad Pernštejnem</t>
  </si>
  <si>
    <t>48895466</t>
  </si>
  <si>
    <t>Hanák</t>
  </si>
  <si>
    <t>reditel@gybnp.cz</t>
  </si>
  <si>
    <t>27ZG600Z0035897V</t>
  </si>
  <si>
    <t>Bystřice nad Pernštejnem</t>
  </si>
  <si>
    <t>Nádražní</t>
  </si>
  <si>
    <t>760</t>
  </si>
  <si>
    <t>Gymnázium dr. A. Hrdličky, Humpolec, Komenského 147</t>
  </si>
  <si>
    <t>62540041</t>
  </si>
  <si>
    <t>Havelková</t>
  </si>
  <si>
    <t>red@gymhu.cz</t>
  </si>
  <si>
    <t>27ZG900Z1002067O</t>
  </si>
  <si>
    <t>Komenského</t>
  </si>
  <si>
    <t>147</t>
  </si>
  <si>
    <t>Gymnázium Havlíčkův Brod</t>
  </si>
  <si>
    <t>60126621</t>
  </si>
  <si>
    <t>Hynek</t>
  </si>
  <si>
    <t>Bouchal</t>
  </si>
  <si>
    <t>bouchal@ghb.cz</t>
  </si>
  <si>
    <t>27ZG500Z00774902</t>
  </si>
  <si>
    <t>Kozí</t>
  </si>
  <si>
    <t>222</t>
  </si>
  <si>
    <t>Gymnázium Chotěboř</t>
  </si>
  <si>
    <t>60126639</t>
  </si>
  <si>
    <t>Vladislav</t>
  </si>
  <si>
    <t>Smejkal</t>
  </si>
  <si>
    <t>smejkal@gch.cz</t>
  </si>
  <si>
    <t>27ZG500Z00776182</t>
  </si>
  <si>
    <t>Chotěboř</t>
  </si>
  <si>
    <t>637</t>
  </si>
  <si>
    <t>27ZG500Z0082645l</t>
  </si>
  <si>
    <t>Tyršova</t>
  </si>
  <si>
    <t>555</t>
  </si>
  <si>
    <t>27ZG500Z0304028M</t>
  </si>
  <si>
    <t>Gymnázium Jihlava</t>
  </si>
  <si>
    <t>60545984</t>
  </si>
  <si>
    <t>Suk</t>
  </si>
  <si>
    <t>pavelsuk@gymnaziumjihlava.cz</t>
  </si>
  <si>
    <t>27ZG600Z0016627U</t>
  </si>
  <si>
    <t>třída Legionářů</t>
  </si>
  <si>
    <t>1468</t>
  </si>
  <si>
    <t>Gymnázium Otokara Březiny a Střední odborná škola Telč</t>
  </si>
  <si>
    <t>60545941</t>
  </si>
  <si>
    <t>Stanislav</t>
  </si>
  <si>
    <t>Máca</t>
  </si>
  <si>
    <t>maca@gymnsostelc.cz</t>
  </si>
  <si>
    <t>27ZG600Z0001562Q</t>
  </si>
  <si>
    <t>Telč</t>
  </si>
  <si>
    <t>Hradecká</t>
  </si>
  <si>
    <t>235</t>
  </si>
  <si>
    <t>Gymnázium Velké Meziříčí</t>
  </si>
  <si>
    <t>48895393</t>
  </si>
  <si>
    <t>Aleš,</t>
  </si>
  <si>
    <t>Trojánek</t>
  </si>
  <si>
    <t>trojanek@gvm.cz</t>
  </si>
  <si>
    <t>27ZG600Z0001708O</t>
  </si>
  <si>
    <t>Sokolovská</t>
  </si>
  <si>
    <t>Gymnázium Vincence Makovského se sportovními třídami Nové Město na Moravě</t>
  </si>
  <si>
    <t>48895512</t>
  </si>
  <si>
    <t>Maděra</t>
  </si>
  <si>
    <t>madera@gynome.cz</t>
  </si>
  <si>
    <t>27ZG600Z0001537P</t>
  </si>
  <si>
    <t>Nové Město na Moravě</t>
  </si>
  <si>
    <t xml:space="preserve">Leandra Čecha </t>
  </si>
  <si>
    <t>152</t>
  </si>
  <si>
    <t>Gymnázium, Střední odborná škola a Vyšší odborná škola Ledeč nad Sázavou</t>
  </si>
  <si>
    <t>60126647</t>
  </si>
  <si>
    <t>Vitiskova</t>
  </si>
  <si>
    <t>vitiskovai@gvi.cz</t>
  </si>
  <si>
    <t>27ZG500Z02889328</t>
  </si>
  <si>
    <t>Ledeč nad Sázavou</t>
  </si>
  <si>
    <t>Husovo náměstí</t>
  </si>
  <si>
    <t>27ZG500Z02889409</t>
  </si>
  <si>
    <t>Koželská</t>
  </si>
  <si>
    <t>551</t>
  </si>
  <si>
    <t>27ZG500Z0292434B</t>
  </si>
  <si>
    <t>552</t>
  </si>
  <si>
    <t>Horácká galerie v Novém Městě na Moravě</t>
  </si>
  <si>
    <t>00167959</t>
  </si>
  <si>
    <t>Chalupa</t>
  </si>
  <si>
    <t>reditel@horackagalerie.cz</t>
  </si>
  <si>
    <t>27ZG600Z00297364</t>
  </si>
  <si>
    <t xml:space="preserve">Nové Město na Moravě </t>
  </si>
  <si>
    <t>Vratislavovo náměstí</t>
  </si>
  <si>
    <t>Hotelová škola Světlá a Střední odborná škola řemesel Velké Meziříčí</t>
  </si>
  <si>
    <t>48895377</t>
  </si>
  <si>
    <t>Marie</t>
  </si>
  <si>
    <t>Paľovová</t>
  </si>
  <si>
    <t>reditelka@svetlavm.cz</t>
  </si>
  <si>
    <t>27ZG600Z0001009D</t>
  </si>
  <si>
    <t>U Světlé</t>
  </si>
  <si>
    <t>855</t>
  </si>
  <si>
    <t>27ZG600Z0015933S</t>
  </si>
  <si>
    <t xml:space="preserve">Hornoměstská </t>
  </si>
  <si>
    <t>395</t>
  </si>
  <si>
    <t>27ZG600Z00175222</t>
  </si>
  <si>
    <t>Zahradní</t>
  </si>
  <si>
    <t>1271</t>
  </si>
  <si>
    <t>27ZG600Z00179558</t>
  </si>
  <si>
    <t>27ZG600Z0035804R</t>
  </si>
  <si>
    <t>363</t>
  </si>
  <si>
    <t>27ZG600Z0035805P</t>
  </si>
  <si>
    <t>27ZG600Z0039576V</t>
  </si>
  <si>
    <t>Krajská správa a údržba silnic Vysočiny, příspěvková organizace</t>
  </si>
  <si>
    <t>00090450</t>
  </si>
  <si>
    <t>Jan,</t>
  </si>
  <si>
    <t>Míka</t>
  </si>
  <si>
    <t>mika.j@ksusv.cz</t>
  </si>
  <si>
    <t>27ZG500Z00672956</t>
  </si>
  <si>
    <t>Habry</t>
  </si>
  <si>
    <t>Sázavská</t>
  </si>
  <si>
    <t>399</t>
  </si>
  <si>
    <t>27ZG500Z00672964</t>
  </si>
  <si>
    <t>Partyzánská</t>
  </si>
  <si>
    <t>31</t>
  </si>
  <si>
    <t>27ZG500Z0067442J</t>
  </si>
  <si>
    <t>Žižkova</t>
  </si>
  <si>
    <t>1018</t>
  </si>
  <si>
    <t>27ZG500Z0301999F</t>
  </si>
  <si>
    <t>Na Pláckách</t>
  </si>
  <si>
    <t>1302</t>
  </si>
  <si>
    <t>27ZG600Z0001681I</t>
  </si>
  <si>
    <t>Hrotovická</t>
  </si>
  <si>
    <t>1102</t>
  </si>
  <si>
    <t>27ZG600Z00034971</t>
  </si>
  <si>
    <t xml:space="preserve">Brněnská </t>
  </si>
  <si>
    <t>600</t>
  </si>
  <si>
    <t>27ZG600Z0015297U</t>
  </si>
  <si>
    <t>368</t>
  </si>
  <si>
    <t>27ZG600Z00153458</t>
  </si>
  <si>
    <t>Radkovská</t>
  </si>
  <si>
    <t>498</t>
  </si>
  <si>
    <t>27ZG600Z00153806</t>
  </si>
  <si>
    <t>Františky Stránecké</t>
  </si>
  <si>
    <t>27ZG600Z0017663L</t>
  </si>
  <si>
    <t>Žďár nad Sázavou</t>
  </si>
  <si>
    <t>Jihlavská</t>
  </si>
  <si>
    <t>27ZG600Z00289183</t>
  </si>
  <si>
    <t>Ocmanická</t>
  </si>
  <si>
    <t>93</t>
  </si>
  <si>
    <t>27ZG600Z0030804F</t>
  </si>
  <si>
    <t>Polná</t>
  </si>
  <si>
    <t>Malá cihelna</t>
  </si>
  <si>
    <t>1146</t>
  </si>
  <si>
    <t>27ZG600Z0032712A</t>
  </si>
  <si>
    <t>Velká Bíteš</t>
  </si>
  <si>
    <t>Kpt. Jaroše</t>
  </si>
  <si>
    <t>145</t>
  </si>
  <si>
    <t>27ZG600Z00395714</t>
  </si>
  <si>
    <t>470</t>
  </si>
  <si>
    <t>27ZG900Z10012080</t>
  </si>
  <si>
    <t>Pacov</t>
  </si>
  <si>
    <t>1065</t>
  </si>
  <si>
    <t>27ZG900Z1005654V</t>
  </si>
  <si>
    <t>1622</t>
  </si>
  <si>
    <t>27ZG900Z1011021A</t>
  </si>
  <si>
    <t>Pelhřimov</t>
  </si>
  <si>
    <t>Myslotínská</t>
  </si>
  <si>
    <t>1887</t>
  </si>
  <si>
    <t>Muzeum Vysočiny Jihlava, příspěvková organizace</t>
  </si>
  <si>
    <t>00090735</t>
  </si>
  <si>
    <t>Karel</t>
  </si>
  <si>
    <t>Malý</t>
  </si>
  <si>
    <t>maly@muzeum.ji.cz</t>
  </si>
  <si>
    <t>27ZG600Z0015334D</t>
  </si>
  <si>
    <t>Masarykovo náměstí</t>
  </si>
  <si>
    <t>57/58</t>
  </si>
  <si>
    <t>27ZG600Z0015421I</t>
  </si>
  <si>
    <t>Masarykovo náměsti</t>
  </si>
  <si>
    <t>55</t>
  </si>
  <si>
    <t>Muzeum Vysočiny Třebíč, příspěvková organizace</t>
  </si>
  <si>
    <t>00091766</t>
  </si>
  <si>
    <t>Jaroslav</t>
  </si>
  <si>
    <t>Martínek</t>
  </si>
  <si>
    <t>j.martinek@muzeumtr.cz</t>
  </si>
  <si>
    <t>27ZG600Z00156236</t>
  </si>
  <si>
    <t>Kosmákova</t>
  </si>
  <si>
    <t>27ZG600Z0017364V</t>
  </si>
  <si>
    <t>Cyrilometodějská</t>
  </si>
  <si>
    <t>27ZG600Z0018132A</t>
  </si>
  <si>
    <t>Zámek</t>
  </si>
  <si>
    <t>Nemocnice Nové Město na Moravě, příspěvková organizace</t>
  </si>
  <si>
    <t>00842001</t>
  </si>
  <si>
    <t>Věra</t>
  </si>
  <si>
    <t>Palečková</t>
  </si>
  <si>
    <t>vera.paleckova@nnm.cz</t>
  </si>
  <si>
    <t>27ZG600Z06900127</t>
  </si>
  <si>
    <t>Žďárská</t>
  </si>
  <si>
    <t>610</t>
  </si>
  <si>
    <t>27ZG600Z06900151</t>
  </si>
  <si>
    <t>617</t>
  </si>
  <si>
    <t>27ZG600Z0690017Y</t>
  </si>
  <si>
    <t>612</t>
  </si>
  <si>
    <t>Nemocnice Pelhřimov, příspěvková organizace</t>
  </si>
  <si>
    <t>00511951</t>
  </si>
  <si>
    <t>Jan</t>
  </si>
  <si>
    <t>Mlčák</t>
  </si>
  <si>
    <t>jmlcak@hospital-pe.cz</t>
  </si>
  <si>
    <t>27ZG900Z1000879W</t>
  </si>
  <si>
    <t xml:space="preserve">Slovanského bratrství </t>
  </si>
  <si>
    <t>710</t>
  </si>
  <si>
    <t>Obchodní akademie Dr. Albína Bráfa, Hotelová škola a Jazyková škola s právem státní jazykové zkoušky Třebíč</t>
  </si>
  <si>
    <t>66610699</t>
  </si>
  <si>
    <t>Libuše</t>
  </si>
  <si>
    <t>Kolářová</t>
  </si>
  <si>
    <t>kolarova@oahstrebic.cz</t>
  </si>
  <si>
    <t>27ZG600Z0015765N</t>
  </si>
  <si>
    <t>Siročí</t>
  </si>
  <si>
    <t>63</t>
  </si>
  <si>
    <t>27ZG600Z0021491B</t>
  </si>
  <si>
    <t>Třebíčská</t>
  </si>
  <si>
    <t>376</t>
  </si>
  <si>
    <t>27ZG600Z0029910E</t>
  </si>
  <si>
    <t>Otmarova</t>
  </si>
  <si>
    <t>27ZG600Z0029911C</t>
  </si>
  <si>
    <t>Bráfova</t>
  </si>
  <si>
    <t>180</t>
  </si>
  <si>
    <t>Obchodní akademie, Střední zdravotnická škola, Střední odborná škola služeb a Jazyková škola s právem státní jazykové zkoušky Jihlava</t>
  </si>
  <si>
    <t>00836591</t>
  </si>
  <si>
    <t>Libor</t>
  </si>
  <si>
    <t>Fasora</t>
  </si>
  <si>
    <t>reditel@ozs-ji.cz</t>
  </si>
  <si>
    <t>27ZG600Z00153296</t>
  </si>
  <si>
    <t>Husova</t>
  </si>
  <si>
    <t>1671</t>
  </si>
  <si>
    <t>27ZG600Z00154268</t>
  </si>
  <si>
    <t>nám Svobody</t>
  </si>
  <si>
    <t>127</t>
  </si>
  <si>
    <t>Oblastní galerie Vysočiny v Jihlavě</t>
  </si>
  <si>
    <t>00094854</t>
  </si>
  <si>
    <t>Daniel</t>
  </si>
  <si>
    <t>Novák</t>
  </si>
  <si>
    <t>novak@ogv.cz</t>
  </si>
  <si>
    <t>27ZG600Z00152907</t>
  </si>
  <si>
    <t>10</t>
  </si>
  <si>
    <t>27ZG600Z00154098</t>
  </si>
  <si>
    <t>24</t>
  </si>
  <si>
    <t>Odborné učiliště a Praktická škola, Černovice, Mariánské náměstí 72</t>
  </si>
  <si>
    <t>62540017</t>
  </si>
  <si>
    <t>Matějů</t>
  </si>
  <si>
    <t>ou.cernovice@email.cz</t>
  </si>
  <si>
    <t>27ZG900Z10057118</t>
  </si>
  <si>
    <t>Černovice</t>
  </si>
  <si>
    <t>Mariánské náměstí</t>
  </si>
  <si>
    <t>72</t>
  </si>
  <si>
    <t>Pedagogicko-psychologická poradna a Speciálně pedagogické centrum Vysočina</t>
  </si>
  <si>
    <t>70832510</t>
  </si>
  <si>
    <t xml:space="preserve">Pavlík </t>
  </si>
  <si>
    <t>pavlik@ppp-zr.cz</t>
  </si>
  <si>
    <t>27ZG600Z0015330L</t>
  </si>
  <si>
    <t>Legionářů</t>
  </si>
  <si>
    <t>1578</t>
  </si>
  <si>
    <t>27ZG600Z0025595G</t>
  </si>
  <si>
    <t>Veselská</t>
  </si>
  <si>
    <t>35</t>
  </si>
  <si>
    <t>27ZG900Z009345O</t>
  </si>
  <si>
    <t>Solní</t>
  </si>
  <si>
    <t>1814</t>
  </si>
  <si>
    <t>Psychocentrum - manželská a rodinná poradna Kraje Vysočina, příspěvková organizace</t>
  </si>
  <si>
    <t>71197435</t>
  </si>
  <si>
    <t>Olga</t>
  </si>
  <si>
    <t>Hinková</t>
  </si>
  <si>
    <t>poradna.ji@psychocentrum.cz</t>
  </si>
  <si>
    <t>27ZG600Z0017479E</t>
  </si>
  <si>
    <t>Pod Příkopem</t>
  </si>
  <si>
    <t>934</t>
  </si>
  <si>
    <t>27ZG600Z0030286B</t>
  </si>
  <si>
    <t>1205</t>
  </si>
  <si>
    <t>27ZG600Z0036897Q</t>
  </si>
  <si>
    <t>Střední odborná škola a Střední odborné učiliště Třešť</t>
  </si>
  <si>
    <t>48461636</t>
  </si>
  <si>
    <t>Hofbauer</t>
  </si>
  <si>
    <t>otakar.hofbauer@outlook.cz</t>
  </si>
  <si>
    <t>27ZG600Z00163178</t>
  </si>
  <si>
    <t>Třešť</t>
  </si>
  <si>
    <t>Rooseweltova</t>
  </si>
  <si>
    <t>176</t>
  </si>
  <si>
    <t>Střední průmyslová škola a Střední odborné učiliště Pelhřimov</t>
  </si>
  <si>
    <t>14450470</t>
  </si>
  <si>
    <t>Hlaváček</t>
  </si>
  <si>
    <t>hlavacek.pavel@spssou-pe.cz</t>
  </si>
  <si>
    <t>27ZG900Z01175956</t>
  </si>
  <si>
    <t>1467</t>
  </si>
  <si>
    <t>27ZG900Z1003683Y</t>
  </si>
  <si>
    <t>Kamenice nad Lipou</t>
  </si>
  <si>
    <t>Masarykova</t>
  </si>
  <si>
    <t>628</t>
  </si>
  <si>
    <t>27ZG900Z10056308</t>
  </si>
  <si>
    <t>Růžová</t>
  </si>
  <si>
    <t>34</t>
  </si>
  <si>
    <t>27ZG900Z10080098</t>
  </si>
  <si>
    <t>Lhotecká</t>
  </si>
  <si>
    <t>761</t>
  </si>
  <si>
    <t>27ZG900Z1009110E</t>
  </si>
  <si>
    <t>Křemešnická</t>
  </si>
  <si>
    <t>298</t>
  </si>
  <si>
    <t>27ZG900Z1009751D</t>
  </si>
  <si>
    <t>410</t>
  </si>
  <si>
    <t>Střední průmyslová škola stavební akademika Stanislava Bechyně, Havlíčkův Brod, Jihlavská 628</t>
  </si>
  <si>
    <t>60126698</t>
  </si>
  <si>
    <t>Ladislav</t>
  </si>
  <si>
    <t>Fiala</t>
  </si>
  <si>
    <t>posta@stavskola.cz</t>
  </si>
  <si>
    <t>27ZG500Z0287254V</t>
  </si>
  <si>
    <t>Střední škola průmyslová, technická a automobilní Jihlava</t>
  </si>
  <si>
    <t>60545992</t>
  </si>
  <si>
    <t>Miroslav</t>
  </si>
  <si>
    <t>Vítů</t>
  </si>
  <si>
    <t>vitu@ssptaji.cz</t>
  </si>
  <si>
    <t>27ZG600Z00010467</t>
  </si>
  <si>
    <t>Polenská</t>
  </si>
  <si>
    <t>246</t>
  </si>
  <si>
    <t>27ZG600Z07199019</t>
  </si>
  <si>
    <t>Školní</t>
  </si>
  <si>
    <t>4265</t>
  </si>
  <si>
    <t>27ZG600Z07199027</t>
  </si>
  <si>
    <t>Střední škola řemesel a služeb Moravské Budějovice</t>
  </si>
  <si>
    <t>00055069</t>
  </si>
  <si>
    <t>Doležal</t>
  </si>
  <si>
    <t>dolezal@ssrs.cz</t>
  </si>
  <si>
    <t>27ZG600Z0015332H</t>
  </si>
  <si>
    <t xml:space="preserve">Tovačovského sady </t>
  </si>
  <si>
    <t>79</t>
  </si>
  <si>
    <t>27ZG600Z0015384Z</t>
  </si>
  <si>
    <t xml:space="preserve">Chelčického </t>
  </si>
  <si>
    <t>316</t>
  </si>
  <si>
    <t>27ZG600Z0015468T</t>
  </si>
  <si>
    <t xml:space="preserve">Dobrovského </t>
  </si>
  <si>
    <t>27ZG600Z00157410</t>
  </si>
  <si>
    <t>K Háji</t>
  </si>
  <si>
    <t>683</t>
  </si>
  <si>
    <t>27ZG600Z00395188</t>
  </si>
  <si>
    <t>Střední škola stavební Třebíč</t>
  </si>
  <si>
    <t>60418451</t>
  </si>
  <si>
    <t>Kurka</t>
  </si>
  <si>
    <t>kurka@spsstrebic.cz</t>
  </si>
  <si>
    <t>27ZG600Z00181540</t>
  </si>
  <si>
    <t>1336</t>
  </si>
  <si>
    <t>27ZG600Z0038920A</t>
  </si>
  <si>
    <t>Střední zdravotnická škola a Vyšší odborná škola zdravotnická Havlíčkův Brod</t>
  </si>
  <si>
    <t>00581119</t>
  </si>
  <si>
    <t>Naděžda</t>
  </si>
  <si>
    <t>Vrbatová</t>
  </si>
  <si>
    <t>nvrbatova@zdravskolhb.cz</t>
  </si>
  <si>
    <t>27ZG500Z0073790A</t>
  </si>
  <si>
    <t xml:space="preserve">Havlíčkův Brod </t>
  </si>
  <si>
    <t xml:space="preserve">Husova </t>
  </si>
  <si>
    <t>3023</t>
  </si>
  <si>
    <t>27ZG500Z00752131</t>
  </si>
  <si>
    <t>2033</t>
  </si>
  <si>
    <t>Střední zdravotnická škola a Vyšší odborná škola zdravotnická Žďár nad Sázavou</t>
  </si>
  <si>
    <t>00637696</t>
  </si>
  <si>
    <t>Vystrčilová</t>
  </si>
  <si>
    <t>vystrcilova@szszdar.cz</t>
  </si>
  <si>
    <t>27ZG600Z00180536</t>
  </si>
  <si>
    <t>Dvořákova</t>
  </si>
  <si>
    <t>404</t>
  </si>
  <si>
    <t>Trojlístek – centrum pro děti a rodinu Kamenice nad Lipou, příspěvková organizace</t>
  </si>
  <si>
    <t>70520283</t>
  </si>
  <si>
    <t>Jana</t>
  </si>
  <si>
    <t>Fárová</t>
  </si>
  <si>
    <t>ddomov@tiscali.cz</t>
  </si>
  <si>
    <t>27ZG900Z1003694T</t>
  </si>
  <si>
    <t>Vítězslava Nováka</t>
  </si>
  <si>
    <t>305</t>
  </si>
  <si>
    <t>Vyšší odborná škola a Střední odborná škola zemědělsko-technická Bystřice nad Pernštejnem</t>
  </si>
  <si>
    <t>48895504</t>
  </si>
  <si>
    <t>novak.mirek@szesby.cz</t>
  </si>
  <si>
    <t>27ZG600Z0015948F</t>
  </si>
  <si>
    <t>1401</t>
  </si>
  <si>
    <t>Vyšší odborná škola, Obchodní akademie a Střední odborné učiliště technické Chotěboř</t>
  </si>
  <si>
    <t>60126671</t>
  </si>
  <si>
    <t>Luděk</t>
  </si>
  <si>
    <t>Benák</t>
  </si>
  <si>
    <t>benak@oschot.cz</t>
  </si>
  <si>
    <t>27ZG500Z0067838V</t>
  </si>
  <si>
    <t>Hlinsko v Čechách</t>
  </si>
  <si>
    <t>Palackého</t>
  </si>
  <si>
    <t>154</t>
  </si>
  <si>
    <t>27ZG500Z00793265</t>
  </si>
  <si>
    <t xml:space="preserve">Kyjovská </t>
  </si>
  <si>
    <t>3499</t>
  </si>
  <si>
    <t>27ZG500Z0285609U</t>
  </si>
  <si>
    <t>U Sv.Jána</t>
  </si>
  <si>
    <t>3612</t>
  </si>
  <si>
    <t>Základní škola a Praktická škola Moravské Budějovice, Dobrovského 11</t>
  </si>
  <si>
    <t>60418494</t>
  </si>
  <si>
    <t>Miroslava</t>
  </si>
  <si>
    <t>Zvěřinová</t>
  </si>
  <si>
    <t>zvermi@tiscali.cz</t>
  </si>
  <si>
    <t>27ZG600Z00169757</t>
  </si>
  <si>
    <t>11</t>
  </si>
  <si>
    <t>Základní škola a Praktická škola, U Trojice 2104, Havlíčkův Brod</t>
  </si>
  <si>
    <t>70838593</t>
  </si>
  <si>
    <t>Klára</t>
  </si>
  <si>
    <t>Sojková</t>
  </si>
  <si>
    <t>specialni.skola@tiscali.cz</t>
  </si>
  <si>
    <t>27ZG500Z00776158</t>
  </si>
  <si>
    <t>U Trojice</t>
  </si>
  <si>
    <t>2104</t>
  </si>
  <si>
    <t>Základní škola Pelhřimov, Komenského 1326</t>
  </si>
  <si>
    <t>70844194</t>
  </si>
  <si>
    <t>Nella</t>
  </si>
  <si>
    <t>Slavíková</t>
  </si>
  <si>
    <t>specialniskoly@pel.cz</t>
  </si>
  <si>
    <t>27ZG900Z10002425</t>
  </si>
  <si>
    <t xml:space="preserve">Komenského </t>
  </si>
  <si>
    <t>1326</t>
  </si>
  <si>
    <t>Základní škola Třebíč, Cyrilometodějská 22</t>
  </si>
  <si>
    <t>47443936</t>
  </si>
  <si>
    <t>Šelle</t>
  </si>
  <si>
    <t>specskoly@volny.cz</t>
  </si>
  <si>
    <t>27ZG600Z0015280A</t>
  </si>
  <si>
    <t xml:space="preserve">Třebíč </t>
  </si>
  <si>
    <t xml:space="preserve">Zahradníčkova </t>
  </si>
  <si>
    <t>842</t>
  </si>
  <si>
    <t>Zdravotnická záchranná služba Kraje Vysočina, příspěvková organizace</t>
  </si>
  <si>
    <t>47366630</t>
  </si>
  <si>
    <t>Vladislava</t>
  </si>
  <si>
    <t>Filová</t>
  </si>
  <si>
    <t>filova.v@zzsvysocina.cz</t>
  </si>
  <si>
    <t>27ZG500Z00605732</t>
  </si>
  <si>
    <t>3622</t>
  </si>
  <si>
    <t>27ZG500Z00614650</t>
  </si>
  <si>
    <t>Legií</t>
  </si>
  <si>
    <t>1710</t>
  </si>
  <si>
    <t>27ZG600Z0025529T</t>
  </si>
  <si>
    <t xml:space="preserve">Vchlického </t>
  </si>
  <si>
    <t>4843</t>
  </si>
  <si>
    <t>27ZG900Z0000135E</t>
  </si>
  <si>
    <t>v Kč/MWh</t>
  </si>
  <si>
    <t>dodavatel</t>
  </si>
  <si>
    <t>E.ON Energie, a.s.</t>
  </si>
  <si>
    <t>nad 4200 MWh</t>
  </si>
  <si>
    <t>Pražská plynárenská, a.s.</t>
  </si>
  <si>
    <t>část 2</t>
  </si>
  <si>
    <t>část 1</t>
  </si>
  <si>
    <t>celkem v Kč</t>
  </si>
  <si>
    <t>zakázka</t>
  </si>
  <si>
    <t>rozsah</t>
  </si>
  <si>
    <t>27ZG500Z00743035</t>
  </si>
  <si>
    <t>911</t>
  </si>
  <si>
    <t>630-4200 MWh</t>
  </si>
  <si>
    <t>27ZG900Z10032948</t>
  </si>
  <si>
    <t>486</t>
  </si>
  <si>
    <t>8591824007032450</t>
  </si>
  <si>
    <t>27ZG500Z02924286</t>
  </si>
  <si>
    <t xml:space="preserve">Háj </t>
  </si>
  <si>
    <t>1253</t>
  </si>
  <si>
    <t>Domov Kamélie Křižanov, příspěvková organizace</t>
  </si>
  <si>
    <t>71184473</t>
  </si>
  <si>
    <t>Silvie</t>
  </si>
  <si>
    <t>Tomšíková</t>
  </si>
  <si>
    <t>reditelka@domovkamelie.cz</t>
  </si>
  <si>
    <t>27ZG600Z0001864A</t>
  </si>
  <si>
    <t>Křižanov</t>
  </si>
  <si>
    <t>27ZG600Z07035608</t>
  </si>
  <si>
    <t xml:space="preserve">Antonína Štourače </t>
  </si>
  <si>
    <t>847</t>
  </si>
  <si>
    <t>Domov Kopretina Černovice, příspěvková organizace</t>
  </si>
  <si>
    <t>70659001</t>
  </si>
  <si>
    <t>Vránek</t>
  </si>
  <si>
    <t>info@domovkopretina.cz</t>
  </si>
  <si>
    <t>27ZG900Z1005850V</t>
  </si>
  <si>
    <t>Dobešovská</t>
  </si>
  <si>
    <t>27ZG900Z10076698</t>
  </si>
  <si>
    <t>Máchova</t>
  </si>
  <si>
    <t>210</t>
  </si>
  <si>
    <t>Domov pro seniory Náměšť nad Oslavou, příspěvková organizace</t>
  </si>
  <si>
    <t>71184520</t>
  </si>
  <si>
    <t>Bařinová</t>
  </si>
  <si>
    <t>reditelka@ddnamest.cz</t>
  </si>
  <si>
    <t>27ZG600Z0001754H</t>
  </si>
  <si>
    <t>971</t>
  </si>
  <si>
    <t>Domov pro seniory Třebíč - Manž. Curieových, příspěvková organizace</t>
  </si>
  <si>
    <t>71184562</t>
  </si>
  <si>
    <t>Zuzana</t>
  </si>
  <si>
    <t>Malásková</t>
  </si>
  <si>
    <t>malaskova.zuzana@ddtrebic.cz</t>
  </si>
  <si>
    <t>27ZG600Z0001672J</t>
  </si>
  <si>
    <t>Manž. Curieových</t>
  </si>
  <si>
    <t>603</t>
  </si>
  <si>
    <t>27ZG600Z0001662M</t>
  </si>
  <si>
    <t>Koutkova</t>
  </si>
  <si>
    <t>302</t>
  </si>
  <si>
    <t>Domov Ždírec, příspěvková organizace</t>
  </si>
  <si>
    <t>75002779</t>
  </si>
  <si>
    <t>Martina</t>
  </si>
  <si>
    <t>Matějková</t>
  </si>
  <si>
    <t>matejkova.m@domovzdirec.cz</t>
  </si>
  <si>
    <t>27ZG600Z0001881A</t>
  </si>
  <si>
    <t>Ždírec</t>
  </si>
  <si>
    <t>43</t>
  </si>
  <si>
    <t>27ZG600Z00013334</t>
  </si>
  <si>
    <t>365</t>
  </si>
  <si>
    <t>27ZG500Z02917700</t>
  </si>
  <si>
    <t>Štáflova</t>
  </si>
  <si>
    <t>2063</t>
  </si>
  <si>
    <t>27ZG600Z0001636N</t>
  </si>
  <si>
    <t>Jana Masaryka</t>
  </si>
  <si>
    <t>1560</t>
  </si>
  <si>
    <t>Gymnázium Třebíč</t>
  </si>
  <si>
    <t>60418435</t>
  </si>
  <si>
    <t>Alice</t>
  </si>
  <si>
    <t>Burešová</t>
  </si>
  <si>
    <t>buresova.reditelka@gtr.cz</t>
  </si>
  <si>
    <t>27ZG600Z0001675D</t>
  </si>
  <si>
    <t>Masarykovo nám.</t>
  </si>
  <si>
    <t>116</t>
  </si>
  <si>
    <t>Horácké divadlo Jihlava, příspěvková organizace</t>
  </si>
  <si>
    <t>00094811</t>
  </si>
  <si>
    <t>Ondrej</t>
  </si>
  <si>
    <t>Remiáš</t>
  </si>
  <si>
    <t>remias@hdj.cz</t>
  </si>
  <si>
    <t>27ZG600Z0001640W</t>
  </si>
  <si>
    <t>1359</t>
  </si>
  <si>
    <t>27ZG600Z00162198</t>
  </si>
  <si>
    <t>1305</t>
  </si>
  <si>
    <t>27ZG600Z0016220N</t>
  </si>
  <si>
    <t>27ZG600Z00180188</t>
  </si>
  <si>
    <t>27ZG600Z0018051A</t>
  </si>
  <si>
    <t xml:space="preserve">Gorkého </t>
  </si>
  <si>
    <t>4728</t>
  </si>
  <si>
    <t>27ZG600Z0036682A</t>
  </si>
  <si>
    <t>27ZG600Z0039263F</t>
  </si>
  <si>
    <t>Divadelní</t>
  </si>
  <si>
    <t>1329</t>
  </si>
  <si>
    <t>27ZG600Z0039265B</t>
  </si>
  <si>
    <t>1365</t>
  </si>
  <si>
    <t>27ZG600Z0000828J</t>
  </si>
  <si>
    <t xml:space="preserve">Kosovská </t>
  </si>
  <si>
    <t>1122/16</t>
  </si>
  <si>
    <t>27ZG600Z0001541Y</t>
  </si>
  <si>
    <t>Sněžné</t>
  </si>
  <si>
    <t>Daňkovice</t>
  </si>
  <si>
    <t>69</t>
  </si>
  <si>
    <t>Nemocnice Třebíč, příspěvková organizace</t>
  </si>
  <si>
    <t>00839396</t>
  </si>
  <si>
    <t>Eva</t>
  </si>
  <si>
    <t>Tomášová</t>
  </si>
  <si>
    <t>etomasova@nem-tr.cz</t>
  </si>
  <si>
    <t>27ZG600Z0000807R</t>
  </si>
  <si>
    <t>Náměstí Svobody</t>
  </si>
  <si>
    <t>358</t>
  </si>
  <si>
    <t>Obchodní akademie a Hotelová škola Havlíčkův Brod</t>
  </si>
  <si>
    <t>60126817</t>
  </si>
  <si>
    <t>Forman</t>
  </si>
  <si>
    <t>forman@oahshb.cz</t>
  </si>
  <si>
    <t>27ZG500Z02914469</t>
  </si>
  <si>
    <t>3187/9890</t>
  </si>
  <si>
    <t>27ZG500Z0291767Q</t>
  </si>
  <si>
    <t>Bratříků</t>
  </si>
  <si>
    <t>851/9890</t>
  </si>
  <si>
    <t>27ZG500Z0324454U</t>
  </si>
  <si>
    <t>3187</t>
  </si>
  <si>
    <t>27ZG600Z00019484</t>
  </si>
  <si>
    <t>Tomáše Bati</t>
  </si>
  <si>
    <t>609</t>
  </si>
  <si>
    <t>27ZG600Z00010475</t>
  </si>
  <si>
    <t>Karoliny Světlé</t>
  </si>
  <si>
    <t>4428</t>
  </si>
  <si>
    <t>27ZG600Z00013431</t>
  </si>
  <si>
    <t>K Valše</t>
  </si>
  <si>
    <t>1251</t>
  </si>
  <si>
    <t>Střední odborná škola Nové Město na Moravě</t>
  </si>
  <si>
    <t>67009425</t>
  </si>
  <si>
    <t>Ivo</t>
  </si>
  <si>
    <t>Teplý</t>
  </si>
  <si>
    <t>teply@sos-nmor.cz</t>
  </si>
  <si>
    <t>27ZG600Z0000087Z</t>
  </si>
  <si>
    <t>Bělisko</t>
  </si>
  <si>
    <t>295</t>
  </si>
  <si>
    <t>27ZG600Z0000268V</t>
  </si>
  <si>
    <t>Petrovice</t>
  </si>
  <si>
    <t>26</t>
  </si>
  <si>
    <t>Střední průmyslová škola Třebíč</t>
  </si>
  <si>
    <t>66610702</t>
  </si>
  <si>
    <t>Zdeněk</t>
  </si>
  <si>
    <t>Borůvka</t>
  </si>
  <si>
    <t>office@spst.cz</t>
  </si>
  <si>
    <t>27ZG600Z0001664I</t>
  </si>
  <si>
    <t>Kožichovice</t>
  </si>
  <si>
    <t>Žďárského</t>
  </si>
  <si>
    <t>183</t>
  </si>
  <si>
    <t>27ZG600Z0001671L</t>
  </si>
  <si>
    <t>Manželů Curieových</t>
  </si>
  <si>
    <t>1093</t>
  </si>
  <si>
    <t>27ZG600Z0001676B</t>
  </si>
  <si>
    <t>Demlova</t>
  </si>
  <si>
    <t>890</t>
  </si>
  <si>
    <t>27ZG600Z0001030M</t>
  </si>
  <si>
    <t>27ZG600Z0001625S</t>
  </si>
  <si>
    <t>1572</t>
  </si>
  <si>
    <t>Střední škola stavební Jihlava</t>
  </si>
  <si>
    <t>60545267</t>
  </si>
  <si>
    <t>Toman</t>
  </si>
  <si>
    <t>ptoman@ssstavji.cz</t>
  </si>
  <si>
    <t>27ZG600Z0001626Q</t>
  </si>
  <si>
    <t>1939</t>
  </si>
  <si>
    <t>Střední uměleckoprůmyslová škola Jihlava - Helenín, Hálkova 42</t>
  </si>
  <si>
    <t>60545976</t>
  </si>
  <si>
    <t>Číhal</t>
  </si>
  <si>
    <t>reditel@helenin.cz</t>
  </si>
  <si>
    <t>27ZG600Z0001564M</t>
  </si>
  <si>
    <t>Hálkova</t>
  </si>
  <si>
    <t>42</t>
  </si>
  <si>
    <t>Ústav sociální péče Nové Syrovice, příspěvková organizace</t>
  </si>
  <si>
    <t>71184597</t>
  </si>
  <si>
    <t>Veronika</t>
  </si>
  <si>
    <t>Doležalová</t>
  </si>
  <si>
    <t>reditelka@uspnovesyrovice.cz</t>
  </si>
  <si>
    <t>27ZG600Z00016698</t>
  </si>
  <si>
    <t>Nové Syrovice</t>
  </si>
  <si>
    <t>27ZG600Z00017003</t>
  </si>
  <si>
    <t>Dr.Veselého</t>
  </si>
  <si>
    <t>343</t>
  </si>
  <si>
    <t>Vyšší odborná škola a Střední škola veterinární, zemědělská a zdravotnická Třebíč</t>
  </si>
  <si>
    <t>60418460</t>
  </si>
  <si>
    <t>Dočkal</t>
  </si>
  <si>
    <t>reditel@szstrebic.cz</t>
  </si>
  <si>
    <t>27ZG600Z0001666E</t>
  </si>
  <si>
    <t>505</t>
  </si>
  <si>
    <t>27ZG500Z02923824</t>
  </si>
  <si>
    <t>Na Valech</t>
  </si>
  <si>
    <t>690</t>
  </si>
  <si>
    <t>27ZG600Z00154551</t>
  </si>
  <si>
    <t xml:space="preserve">Cyrilometodějská </t>
  </si>
  <si>
    <t>27ZG600Z0026087U</t>
  </si>
  <si>
    <t xml:space="preserve">Třebíč  </t>
  </si>
  <si>
    <t xml:space="preserve">9.května </t>
  </si>
  <si>
    <t>53</t>
  </si>
  <si>
    <t>Nemocnice Havlíčkův Brod, příspěvková organizace</t>
  </si>
  <si>
    <t>00179540</t>
  </si>
  <si>
    <t>David</t>
  </si>
  <si>
    <t>Rezničenko</t>
  </si>
  <si>
    <t>david.reznicenko@onhb.cz</t>
  </si>
  <si>
    <t>27ZG500Z0291766S</t>
  </si>
  <si>
    <t>2624</t>
  </si>
  <si>
    <t>Nemocnice Jihlava, příspěvková organizace</t>
  </si>
  <si>
    <t>00090638</t>
  </si>
  <si>
    <t>Lukáš</t>
  </si>
  <si>
    <t>Velev</t>
  </si>
  <si>
    <t>velevl@nemji.cz</t>
  </si>
  <si>
    <t>27ZG600Z0000824R</t>
  </si>
  <si>
    <t>Vrchlického</t>
  </si>
  <si>
    <t>4046</t>
  </si>
  <si>
    <t>27ZG600Z0001543U</t>
  </si>
  <si>
    <t>27ZG900Z1005849G</t>
  </si>
  <si>
    <t>27ZG900Z00228068</t>
  </si>
  <si>
    <t>Fugnerova</t>
  </si>
  <si>
    <t>0-63 MWh</t>
  </si>
  <si>
    <t>27ZG900Z0113167A</t>
  </si>
  <si>
    <t>27ZG600Z05533070</t>
  </si>
  <si>
    <t>Budkov</t>
  </si>
  <si>
    <t>Budkov 2</t>
  </si>
  <si>
    <t>2</t>
  </si>
  <si>
    <t>27ZG600Z0039522H</t>
  </si>
  <si>
    <t>27ZG500Z03018390</t>
  </si>
  <si>
    <t>6</t>
  </si>
  <si>
    <t>27ZG500Z03018439</t>
  </si>
  <si>
    <t>Plyn-Nová Ves u Chotěboře</t>
  </si>
  <si>
    <t>27ZG600Z0034676F</t>
  </si>
  <si>
    <t>Domov bez zámku Náměšť nad Oslavou, příspěvková organizace</t>
  </si>
  <si>
    <t>71184601</t>
  </si>
  <si>
    <t>Šeráková</t>
  </si>
  <si>
    <t>reditelka@domovbz.cz</t>
  </si>
  <si>
    <t>27ZG600Z0003991U</t>
  </si>
  <si>
    <t>J. Nerudy</t>
  </si>
  <si>
    <t>859</t>
  </si>
  <si>
    <t>27ZG600Z0688640I</t>
  </si>
  <si>
    <t>V. Nezvala</t>
  </si>
  <si>
    <t>115</t>
  </si>
  <si>
    <t>27ZG600Z06886725</t>
  </si>
  <si>
    <t>U Žel. mostu</t>
  </si>
  <si>
    <t>1025</t>
  </si>
  <si>
    <t>27ZG600Z06886741</t>
  </si>
  <si>
    <t>1038</t>
  </si>
  <si>
    <t>27ZG600Z0688885P</t>
  </si>
  <si>
    <t>Na Výsluní</t>
  </si>
  <si>
    <t>678</t>
  </si>
  <si>
    <t>27ZG600Z0688887L</t>
  </si>
  <si>
    <t>677</t>
  </si>
  <si>
    <t>27ZG600Z0703175B</t>
  </si>
  <si>
    <t>Jaroměřice nad Rokytnou</t>
  </si>
  <si>
    <t>Cigánkova</t>
  </si>
  <si>
    <t>1114</t>
  </si>
  <si>
    <t>27ZG600Z07031769</t>
  </si>
  <si>
    <t>Okříšky</t>
  </si>
  <si>
    <t>Na Vyhlídce</t>
  </si>
  <si>
    <t>5</t>
  </si>
  <si>
    <t>27ZG600Z0703273B</t>
  </si>
  <si>
    <t>Boroví</t>
  </si>
  <si>
    <t>Domov Jeřabina Pelhřimov, příspěvková organizace</t>
  </si>
  <si>
    <t>00511676</t>
  </si>
  <si>
    <t>Tomanová</t>
  </si>
  <si>
    <t>tomanova.s@domovjerabina.cz</t>
  </si>
  <si>
    <t>27ZG600Z0707527N</t>
  </si>
  <si>
    <t>Nový Rychnov</t>
  </si>
  <si>
    <t>276</t>
  </si>
  <si>
    <t>27ZG600Z0715558G</t>
  </si>
  <si>
    <t>Horní Cerekev</t>
  </si>
  <si>
    <t>Březinova</t>
  </si>
  <si>
    <t>507</t>
  </si>
  <si>
    <t>27ZG600Z0715561R</t>
  </si>
  <si>
    <t>506</t>
  </si>
  <si>
    <t>27ZG900Z0104657V</t>
  </si>
  <si>
    <t xml:space="preserve">U Elektrárny </t>
  </si>
  <si>
    <t>1965</t>
  </si>
  <si>
    <t>27ZG900Z0104658T</t>
  </si>
  <si>
    <t>U Elektrárny DS</t>
  </si>
  <si>
    <t>27ZG900Z1013667Q</t>
  </si>
  <si>
    <t>Starý Pelhřimov</t>
  </si>
  <si>
    <t>109</t>
  </si>
  <si>
    <t>27ZG900Z1015822U</t>
  </si>
  <si>
    <t>Cetoraz</t>
  </si>
  <si>
    <t>231</t>
  </si>
  <si>
    <t>27ZG900Z1015823S</t>
  </si>
  <si>
    <t>232</t>
  </si>
  <si>
    <t>27ZG900Z1015824Q</t>
  </si>
  <si>
    <t>Březová</t>
  </si>
  <si>
    <t>2343</t>
  </si>
  <si>
    <t>27ZG900Z1015825O</t>
  </si>
  <si>
    <t>2342</t>
  </si>
  <si>
    <t>27ZG900Z1016999N</t>
  </si>
  <si>
    <t>Dvorská</t>
  </si>
  <si>
    <t>1843</t>
  </si>
  <si>
    <t>27ZG900Z1017000P</t>
  </si>
  <si>
    <t>1844</t>
  </si>
  <si>
    <t>27ZG900Z1017007B</t>
  </si>
  <si>
    <t>Počátky</t>
  </si>
  <si>
    <t>27ZG900Z10170089</t>
  </si>
  <si>
    <t>Rudé Armády</t>
  </si>
  <si>
    <t>715</t>
  </si>
  <si>
    <t>27ZG900Z10170364</t>
  </si>
  <si>
    <t>Rudé Armády DS</t>
  </si>
  <si>
    <t>27ZG600Z0703245G</t>
  </si>
  <si>
    <t>Za Horou</t>
  </si>
  <si>
    <t>2218/5</t>
  </si>
  <si>
    <t>27ZG600Z0703248A</t>
  </si>
  <si>
    <t>2218/3</t>
  </si>
  <si>
    <t>27ZG600Z07035624</t>
  </si>
  <si>
    <t>848</t>
  </si>
  <si>
    <t>27ZG600Z0706906K</t>
  </si>
  <si>
    <t xml:space="preserve">Na Zahrádkách </t>
  </si>
  <si>
    <t>576</t>
  </si>
  <si>
    <t>27ZG600Z0706908G</t>
  </si>
  <si>
    <t>575</t>
  </si>
  <si>
    <t>27ZG600Z0711406M</t>
  </si>
  <si>
    <t>Osová Bítýška</t>
  </si>
  <si>
    <t>293</t>
  </si>
  <si>
    <t>27ZG600Z07114081</t>
  </si>
  <si>
    <t>292</t>
  </si>
  <si>
    <t>27ZG600Z0711415L</t>
  </si>
  <si>
    <t>Kadolec</t>
  </si>
  <si>
    <t>71</t>
  </si>
  <si>
    <t>27ZG900Z1009974U</t>
  </si>
  <si>
    <t>Lipová</t>
  </si>
  <si>
    <t>592</t>
  </si>
  <si>
    <t>27ZG600Z0033759G</t>
  </si>
  <si>
    <t>Galerie výtvarného umění v Havlíčkově Brodě</t>
  </si>
  <si>
    <t>13582143</t>
  </si>
  <si>
    <t>Nováková</t>
  </si>
  <si>
    <t>novakova@galeriehb.cz</t>
  </si>
  <si>
    <t>27ZG500Z0075609D</t>
  </si>
  <si>
    <t>Havlíčkovo náměstí</t>
  </si>
  <si>
    <t>18</t>
  </si>
  <si>
    <t>27ZG600Z0523689J</t>
  </si>
  <si>
    <t>27ZG600Z0599521M</t>
  </si>
  <si>
    <t>27ZG600Z05995288</t>
  </si>
  <si>
    <t>27ZG500Z0065983W</t>
  </si>
  <si>
    <t>27ZG500Z0065993T</t>
  </si>
  <si>
    <t>Havlíčkův brod</t>
  </si>
  <si>
    <t>27ZG600Z00152648</t>
  </si>
  <si>
    <t>27ZG600Z0366251Z</t>
  </si>
  <si>
    <t>27ZG600Z0460152N</t>
  </si>
  <si>
    <t xml:space="preserve">Hradecká </t>
  </si>
  <si>
    <t>Gymnázium Žďár nad Sázavou</t>
  </si>
  <si>
    <t>48895407</t>
  </si>
  <si>
    <t>Vlastimil</t>
  </si>
  <si>
    <t>Čepelák</t>
  </si>
  <si>
    <t>cepelak@gymzr.cz</t>
  </si>
  <si>
    <t>27ZG600Z00153288</t>
  </si>
  <si>
    <t>Neumannova</t>
  </si>
  <si>
    <t>1693</t>
  </si>
  <si>
    <t>27ZG600Z05583547</t>
  </si>
  <si>
    <t>27ZG600Z0035806N</t>
  </si>
  <si>
    <t>27ZG600Z0435828M</t>
  </si>
  <si>
    <t>Hornoměstská</t>
  </si>
  <si>
    <t>27ZG500Z00672948</t>
  </si>
  <si>
    <t>27ZG600Z0015399M</t>
  </si>
  <si>
    <t>Želetava</t>
  </si>
  <si>
    <t>Znojemská</t>
  </si>
  <si>
    <t>27ZG600Z0015937K</t>
  </si>
  <si>
    <t>27ZG600Z0028710R</t>
  </si>
  <si>
    <t>U Černého mostu</t>
  </si>
  <si>
    <t>1125</t>
  </si>
  <si>
    <t>27ZG600Z0034730Z</t>
  </si>
  <si>
    <t xml:space="preserve">Rooseweltova </t>
  </si>
  <si>
    <t>Muzeum Vysočiny Pelhřimov, příspěvková organizace</t>
  </si>
  <si>
    <t>00071307</t>
  </si>
  <si>
    <t>Ondřej</t>
  </si>
  <si>
    <t>Hájek</t>
  </si>
  <si>
    <t>o.hajek@muzeumpe.cz</t>
  </si>
  <si>
    <t>27ZG900Z01180514</t>
  </si>
  <si>
    <t>Děkanská</t>
  </si>
  <si>
    <t>9</t>
  </si>
  <si>
    <t>27ZG900Z1002097F</t>
  </si>
  <si>
    <t>K Silu</t>
  </si>
  <si>
    <t>1145</t>
  </si>
  <si>
    <t>27ZG900Z10056421</t>
  </si>
  <si>
    <t>27ZG900Z1006817O</t>
  </si>
  <si>
    <t>27ZG600Z00034599</t>
  </si>
  <si>
    <t>Nám. Míru</t>
  </si>
  <si>
    <t>27ZG600Z0037551K</t>
  </si>
  <si>
    <t>Halasova</t>
  </si>
  <si>
    <t>5072</t>
  </si>
  <si>
    <t>27ZG600Z0037552I</t>
  </si>
  <si>
    <t>27ZG600Z06305458</t>
  </si>
  <si>
    <t>1579</t>
  </si>
  <si>
    <t>27ZG600Z00182253</t>
  </si>
  <si>
    <t>Purkyňovo náměstí</t>
  </si>
  <si>
    <t>133</t>
  </si>
  <si>
    <t>27ZG500Z0083335S</t>
  </si>
  <si>
    <t>Kyjovská</t>
  </si>
  <si>
    <t>27ZG600Z0015331J</t>
  </si>
  <si>
    <t>Havlíčkova</t>
  </si>
  <si>
    <t>2335</t>
  </si>
  <si>
    <t>27ZG600Z00154187</t>
  </si>
  <si>
    <t xml:space="preserve">Telečská </t>
  </si>
  <si>
    <t>1767</t>
  </si>
  <si>
    <t>27ZG600Z0016144D</t>
  </si>
  <si>
    <t>Telečská</t>
  </si>
  <si>
    <t>1724</t>
  </si>
  <si>
    <t>27ZG600Z0027327V</t>
  </si>
  <si>
    <t>Na Stoupách</t>
  </si>
  <si>
    <t>144</t>
  </si>
  <si>
    <t>27ZG900Z1000095T</t>
  </si>
  <si>
    <t xml:space="preserve">Mírová </t>
  </si>
  <si>
    <t>519</t>
  </si>
  <si>
    <t>27ZG900Z1000230C</t>
  </si>
  <si>
    <t>27ZG900Z1011353M</t>
  </si>
  <si>
    <t>Bezručova</t>
  </si>
  <si>
    <t>300</t>
  </si>
  <si>
    <t>27ZG500Z0075307T</t>
  </si>
  <si>
    <t xml:space="preserve">Nad Tratí </t>
  </si>
  <si>
    <t>335</t>
  </si>
  <si>
    <t>27ZG600Z0034729K</t>
  </si>
  <si>
    <t>462</t>
  </si>
  <si>
    <t>27ZG900Z0108370V</t>
  </si>
  <si>
    <t>27ZG600Z0502159S</t>
  </si>
  <si>
    <t>Demlova byt I - plyn</t>
  </si>
  <si>
    <t>27ZG600Z00154462</t>
  </si>
  <si>
    <t>27ZG600Z00154470</t>
  </si>
  <si>
    <t>1573</t>
  </si>
  <si>
    <t>27ZG600Z07209037</t>
  </si>
  <si>
    <t>27ZG600Z0015467V</t>
  </si>
  <si>
    <t xml:space="preserve">Janáčkova </t>
  </si>
  <si>
    <t>323</t>
  </si>
  <si>
    <t>27ZG600Z0016572T</t>
  </si>
  <si>
    <t>27ZG600Z0001617R</t>
  </si>
  <si>
    <t xml:space="preserve">Žižkova </t>
  </si>
  <si>
    <t>1347</t>
  </si>
  <si>
    <t>27ZG600Z0003990W</t>
  </si>
  <si>
    <t>Kubišova</t>
  </si>
  <si>
    <t>1214</t>
  </si>
  <si>
    <t>27ZG600Z00386480</t>
  </si>
  <si>
    <t>27ZG600Z0520157U</t>
  </si>
  <si>
    <t>27ZG600Z00160000</t>
  </si>
  <si>
    <t>Dobrovského</t>
  </si>
  <si>
    <t>Základní škola speciální a Praktická škola Černovice</t>
  </si>
  <si>
    <t>70842612</t>
  </si>
  <si>
    <t>info@zss-cernovice.cz</t>
  </si>
  <si>
    <t>27ZG900Z0106851P</t>
  </si>
  <si>
    <t>27ZG900Z0106853L</t>
  </si>
  <si>
    <t>27ZG600Z00394726</t>
  </si>
  <si>
    <t>27ZG500Z03117356</t>
  </si>
  <si>
    <t>Přibyslav</t>
  </si>
  <si>
    <t>Bechyňovo náměstí</t>
  </si>
  <si>
    <t>15</t>
  </si>
  <si>
    <t>27ZG500Z0329181E</t>
  </si>
  <si>
    <t xml:space="preserve">Pražská </t>
  </si>
  <si>
    <t>456</t>
  </si>
  <si>
    <t>27ZG600Z06793980</t>
  </si>
  <si>
    <t xml:space="preserve">Košíkov </t>
  </si>
  <si>
    <t>85</t>
  </si>
  <si>
    <t>27ZG600Z0685994Z</t>
  </si>
  <si>
    <t>Budějovická</t>
  </si>
  <si>
    <t>1017</t>
  </si>
  <si>
    <t>27ZG600Z0689233Q</t>
  </si>
  <si>
    <t>Janáčkovo stromořadí</t>
  </si>
  <si>
    <t>230</t>
  </si>
  <si>
    <t>27ZG600Z0701750D</t>
  </si>
  <si>
    <t xml:space="preserve">Jemnická </t>
  </si>
  <si>
    <t>1691</t>
  </si>
  <si>
    <t>27ZG900Z0117816G</t>
  </si>
  <si>
    <t>708</t>
  </si>
  <si>
    <t>27ZG900Z0118067Q</t>
  </si>
  <si>
    <t>901</t>
  </si>
  <si>
    <t>5023</t>
  </si>
  <si>
    <t>Sumář dle částí</t>
  </si>
  <si>
    <t>MWh</t>
  </si>
  <si>
    <t>Celkem v Kč</t>
  </si>
  <si>
    <t>celkem za část I.</t>
  </si>
  <si>
    <t>celkem za část II.</t>
  </si>
  <si>
    <t>Celkem obě části</t>
  </si>
  <si>
    <t>počet odběrných míst</t>
  </si>
  <si>
    <t xml:space="preserve"> Zemní plyn - struktura odběrných míst - 0-63 MWh</t>
  </si>
  <si>
    <t xml:space="preserve"> Zemní plyn - struktura odběrných míst - 63-630 MWh</t>
  </si>
  <si>
    <t xml:space="preserve"> Zemní plyn - struktura odběrných míst - 630-4200 MWh</t>
  </si>
  <si>
    <t xml:space="preserve"> Zemní plyn - struktura odběrných míst - nad 4200 MWh</t>
  </si>
  <si>
    <t>Příloha č. 3</t>
  </si>
  <si>
    <t>Kraj Vysočina</t>
  </si>
  <si>
    <t>Běhounek</t>
  </si>
  <si>
    <t>smidova.i@kr-vysocina.cz</t>
  </si>
  <si>
    <t>27ZG600Z0001952D</t>
  </si>
  <si>
    <t>1882/57</t>
  </si>
  <si>
    <t>914</t>
  </si>
  <si>
    <t>27ZG600Z0025456U</t>
  </si>
  <si>
    <t>1936/16</t>
  </si>
  <si>
    <t>27ZG600Z0030267F</t>
  </si>
  <si>
    <t>Věžní</t>
  </si>
  <si>
    <t>4284/28</t>
  </si>
  <si>
    <t>27ZG600Z0039354C</t>
  </si>
  <si>
    <t xml:space="preserve">Seifertova </t>
  </si>
  <si>
    <t>1875/26</t>
  </si>
  <si>
    <t>27ZG600Z00393584</t>
  </si>
  <si>
    <t>1876/24</t>
  </si>
  <si>
    <t>27ZG600Z06929005</t>
  </si>
  <si>
    <t>počet 102</t>
  </si>
  <si>
    <t>počet 128</t>
  </si>
  <si>
    <t>počet 49</t>
  </si>
  <si>
    <t>počet 4</t>
  </si>
  <si>
    <t>počet 283</t>
  </si>
  <si>
    <t>Počet stran: 7</t>
  </si>
  <si>
    <t xml:space="preserve"> Zemní plyn - Seznam odběrných míst</t>
  </si>
  <si>
    <t>RK-17-2017-42, př.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</si>
</sst>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5]#,##0.00;\(#,##0.00\)"/>
    <numFmt numFmtId="184" formatCode="#,##0.000"/>
  </numFmts>
  <fonts count="43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.95"/>
      <color indexed="10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medium"/>
      <top style="thin">
        <color indexed="11"/>
      </top>
      <bottom style="thin">
        <color indexed="11"/>
      </bottom>
    </border>
    <border>
      <left style="medium"/>
      <right style="thin">
        <color indexed="11"/>
      </right>
      <top>
        <color indexed="63"/>
      </top>
      <bottom style="thin">
        <color indexed="11"/>
      </bottom>
    </border>
    <border>
      <left style="medium"/>
      <right style="thin">
        <color indexed="11"/>
      </right>
      <top>
        <color indexed="63"/>
      </top>
      <bottom>
        <color indexed="63"/>
      </bottom>
    </border>
    <border>
      <left style="medium"/>
      <right style="thin">
        <color indexed="11"/>
      </right>
      <top style="medium"/>
      <bottom style="medium"/>
    </border>
    <border>
      <left style="thin">
        <color indexed="11"/>
      </left>
      <right style="thin">
        <color indexed="11"/>
      </right>
      <top style="medium"/>
      <bottom style="medium"/>
    </border>
    <border>
      <left style="thin">
        <color indexed="11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 style="medium"/>
      <bottom style="thin">
        <color indexed="11"/>
      </bottom>
    </border>
    <border>
      <left>
        <color indexed="63"/>
      </left>
      <right style="thin">
        <color indexed="11"/>
      </right>
      <top style="medium"/>
      <bottom style="thin">
        <color indexed="11"/>
      </bottom>
    </border>
    <border>
      <left>
        <color indexed="63"/>
      </left>
      <right style="medium"/>
      <top style="medium"/>
      <bottom style="thin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1"/>
      </right>
      <top style="medium"/>
      <bottom>
        <color indexed="63"/>
      </bottom>
    </border>
    <border>
      <left style="thin">
        <color indexed="11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83" fontId="2" fillId="0" borderId="10" xfId="0" applyNumberFormat="1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/>
    </xf>
    <xf numFmtId="0" fontId="1" fillId="33" borderId="14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/>
    </xf>
    <xf numFmtId="0" fontId="1" fillId="33" borderId="10" xfId="0" applyFont="1" applyFill="1" applyBorder="1" applyAlignment="1" applyProtection="1">
      <alignment horizontal="left" vertical="center" wrapText="1" readingOrder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3" fontId="0" fillId="0" borderId="0" xfId="0" applyNumberFormat="1" applyAlignment="1">
      <alignment/>
    </xf>
    <xf numFmtId="3" fontId="1" fillId="33" borderId="14" xfId="0" applyNumberFormat="1" applyFont="1" applyFill="1" applyBorder="1" applyAlignment="1" applyProtection="1">
      <alignment horizontal="center" vertical="center" wrapText="1" readingOrder="1"/>
      <protection locked="0"/>
    </xf>
    <xf numFmtId="3" fontId="2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47">
      <alignment/>
      <protection/>
    </xf>
    <xf numFmtId="0" fontId="1" fillId="33" borderId="10" xfId="47" applyFont="1" applyFill="1" applyBorder="1" applyAlignment="1" applyProtection="1">
      <alignment horizontal="center" vertical="center" wrapText="1" readingOrder="1"/>
      <protection locked="0"/>
    </xf>
    <xf numFmtId="0" fontId="2" fillId="0" borderId="10" xfId="47" applyFont="1" applyBorder="1" applyAlignment="1" applyProtection="1">
      <alignment vertical="top" wrapText="1" readingOrder="1"/>
      <protection locked="0"/>
    </xf>
    <xf numFmtId="183" fontId="2" fillId="0" borderId="10" xfId="47" applyNumberFormat="1" applyFont="1" applyBorder="1" applyAlignment="1" applyProtection="1">
      <alignment vertical="top" wrapText="1" readingOrder="1"/>
      <protection locked="0"/>
    </xf>
    <xf numFmtId="0" fontId="2" fillId="0" borderId="10" xfId="47" applyFont="1" applyBorder="1" applyAlignment="1" applyProtection="1">
      <alignment horizontal="left" vertical="center" wrapText="1" readingOrder="1"/>
      <protection locked="0"/>
    </xf>
    <xf numFmtId="0" fontId="2" fillId="0" borderId="10" xfId="47" applyFont="1" applyBorder="1" applyAlignment="1" applyProtection="1">
      <alignment horizontal="center" vertical="center" wrapText="1" readingOrder="1"/>
      <protection locked="0"/>
    </xf>
    <xf numFmtId="0" fontId="0" fillId="0" borderId="0" xfId="47" applyAlignment="1">
      <alignment horizontal="left"/>
      <protection/>
    </xf>
    <xf numFmtId="0" fontId="0" fillId="0" borderId="0" xfId="47" applyAlignment="1">
      <alignment/>
      <protection/>
    </xf>
    <xf numFmtId="0" fontId="1" fillId="33" borderId="10" xfId="47" applyFont="1" applyFill="1" applyBorder="1" applyAlignment="1" applyProtection="1">
      <alignment horizontal="left" vertical="center" wrapText="1" readingOrder="1"/>
      <protection locked="0"/>
    </xf>
    <xf numFmtId="0" fontId="0" fillId="0" borderId="0" xfId="47" applyAlignment="1">
      <alignment vertical="center"/>
      <protection/>
    </xf>
    <xf numFmtId="0" fontId="2" fillId="0" borderId="10" xfId="47" applyFont="1" applyBorder="1" applyAlignment="1" applyProtection="1">
      <alignment vertical="center" wrapText="1" readingOrder="1"/>
      <protection locked="0"/>
    </xf>
    <xf numFmtId="183" fontId="2" fillId="0" borderId="10" xfId="47" applyNumberFormat="1" applyFont="1" applyBorder="1" applyAlignment="1" applyProtection="1">
      <alignment vertical="center" wrapText="1" readingOrder="1"/>
      <protection locked="0"/>
    </xf>
    <xf numFmtId="183" fontId="2" fillId="0" borderId="10" xfId="47" applyNumberFormat="1" applyFont="1" applyBorder="1" applyAlignment="1" applyProtection="1">
      <alignment vertical="center" wrapText="1"/>
      <protection locked="0"/>
    </xf>
    <xf numFmtId="0" fontId="0" fillId="0" borderId="11" xfId="47" applyBorder="1" applyAlignment="1" applyProtection="1">
      <alignment vertical="top" wrapText="1"/>
      <protection locked="0"/>
    </xf>
    <xf numFmtId="0" fontId="0" fillId="0" borderId="12" xfId="47" applyBorder="1" applyAlignment="1" applyProtection="1">
      <alignment vertical="top" wrapText="1"/>
      <protection locked="0"/>
    </xf>
    <xf numFmtId="0" fontId="1" fillId="33" borderId="15" xfId="0" applyFont="1" applyFill="1" applyBorder="1" applyAlignment="1" applyProtection="1">
      <alignment horizontal="center" vertical="center" wrapText="1" readingOrder="1"/>
      <protection locked="0"/>
    </xf>
    <xf numFmtId="0" fontId="1" fillId="33" borderId="16" xfId="0" applyFont="1" applyFill="1" applyBorder="1" applyAlignment="1" applyProtection="1">
      <alignment horizontal="center" vertical="center" wrapText="1" readingOrder="1"/>
      <protection locked="0"/>
    </xf>
    <xf numFmtId="0" fontId="2" fillId="0" borderId="15" xfId="47" applyFont="1" applyBorder="1" applyAlignment="1" applyProtection="1">
      <alignment horizontal="left" vertical="center" wrapText="1" readingOrder="1"/>
      <protection locked="0"/>
    </xf>
    <xf numFmtId="3" fontId="2" fillId="0" borderId="17" xfId="0" applyNumberFormat="1" applyFont="1" applyBorder="1" applyAlignment="1" applyProtection="1">
      <alignment vertical="top" wrapText="1" readingOrder="1"/>
      <protection locked="0"/>
    </xf>
    <xf numFmtId="0" fontId="0" fillId="0" borderId="18" xfId="47" applyBorder="1" applyAlignment="1" applyProtection="1">
      <alignment vertical="top" wrapText="1"/>
      <protection locked="0"/>
    </xf>
    <xf numFmtId="0" fontId="0" fillId="0" borderId="19" xfId="47" applyBorder="1" applyAlignment="1" applyProtection="1">
      <alignment vertical="top" wrapText="1"/>
      <protection locked="0"/>
    </xf>
    <xf numFmtId="0" fontId="4" fillId="34" borderId="20" xfId="47" applyFont="1" applyFill="1" applyBorder="1" applyAlignment="1" applyProtection="1">
      <alignment horizontal="left" vertical="center" wrapText="1" readingOrder="1"/>
      <protection locked="0"/>
    </xf>
    <xf numFmtId="0" fontId="4" fillId="34" borderId="21" xfId="47" applyFont="1" applyFill="1" applyBorder="1" applyAlignment="1" applyProtection="1">
      <alignment horizontal="center" vertical="center" wrapText="1" readingOrder="1"/>
      <protection locked="0"/>
    </xf>
    <xf numFmtId="0" fontId="4" fillId="34" borderId="21" xfId="47" applyFont="1" applyFill="1" applyBorder="1" applyAlignment="1" applyProtection="1">
      <alignment vertical="top" wrapText="1" readingOrder="1"/>
      <protection locked="0"/>
    </xf>
    <xf numFmtId="183" fontId="4" fillId="34" borderId="21" xfId="47" applyNumberFormat="1" applyFont="1" applyFill="1" applyBorder="1" applyAlignment="1" applyProtection="1">
      <alignment vertical="top" wrapText="1" readingOrder="1"/>
      <protection locked="0"/>
    </xf>
    <xf numFmtId="183" fontId="4" fillId="34" borderId="22" xfId="47" applyNumberFormat="1" applyFont="1" applyFill="1" applyBorder="1" applyAlignment="1" applyProtection="1">
      <alignment vertical="top" wrapText="1" readingOrder="1"/>
      <protection locked="0"/>
    </xf>
    <xf numFmtId="0" fontId="0" fillId="0" borderId="13" xfId="47" applyBorder="1">
      <alignment/>
      <protection/>
    </xf>
    <xf numFmtId="3" fontId="0" fillId="0" borderId="13" xfId="47" applyNumberFormat="1" applyBorder="1">
      <alignment/>
      <protection/>
    </xf>
    <xf numFmtId="0" fontId="5" fillId="34" borderId="13" xfId="47" applyFont="1" applyFill="1" applyBorder="1">
      <alignment/>
      <protection/>
    </xf>
    <xf numFmtId="3" fontId="5" fillId="34" borderId="13" xfId="47" applyNumberFormat="1" applyFont="1" applyFill="1" applyBorder="1">
      <alignment/>
      <protection/>
    </xf>
    <xf numFmtId="0" fontId="0" fillId="0" borderId="0" xfId="47" applyAlignment="1">
      <alignment horizontal="center" vertical="center" wrapText="1"/>
      <protection/>
    </xf>
    <xf numFmtId="0" fontId="5" fillId="34" borderId="13" xfId="4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6" fillId="0" borderId="0" xfId="47" applyFont="1">
      <alignment/>
      <protection/>
    </xf>
    <xf numFmtId="0" fontId="0" fillId="0" borderId="0" xfId="47" applyFill="1">
      <alignment/>
      <protection/>
    </xf>
    <xf numFmtId="0" fontId="0" fillId="0" borderId="0" xfId="47" applyFill="1" applyBorder="1" applyAlignment="1" applyProtection="1">
      <alignment vertical="top" wrapText="1"/>
      <protection locked="0"/>
    </xf>
    <xf numFmtId="0" fontId="0" fillId="0" borderId="0" xfId="47" applyFont="1" applyFill="1" applyBorder="1" applyAlignment="1" applyProtection="1">
      <alignment vertical="top" wrapText="1"/>
      <protection locked="0"/>
    </xf>
    <xf numFmtId="0" fontId="28" fillId="0" borderId="13" xfId="36" applyFont="1" applyFill="1" applyBorder="1" applyAlignment="1" applyProtection="1">
      <alignment horizontal="center" vertical="center" wrapText="1"/>
      <protection hidden="1"/>
    </xf>
    <xf numFmtId="0" fontId="2" fillId="0" borderId="0" xfId="47" applyFont="1" applyFill="1" applyBorder="1" applyAlignment="1" applyProtection="1">
      <alignment vertical="top" wrapText="1" readingOrder="1"/>
      <protection locked="0"/>
    </xf>
    <xf numFmtId="0" fontId="2" fillId="0" borderId="10" xfId="47" applyFont="1" applyFill="1" applyBorder="1" applyAlignment="1" applyProtection="1">
      <alignment vertical="top" wrapText="1" readingOrder="1"/>
      <protection locked="0"/>
    </xf>
    <xf numFmtId="183" fontId="2" fillId="0" borderId="0" xfId="47" applyNumberFormat="1" applyFont="1" applyFill="1" applyBorder="1" applyAlignment="1" applyProtection="1">
      <alignment vertical="top" wrapText="1" readingOrder="1"/>
      <protection locked="0"/>
    </xf>
    <xf numFmtId="3" fontId="2" fillId="0" borderId="0" xfId="0" applyNumberFormat="1" applyFont="1" applyFill="1" applyBorder="1" applyAlignment="1" applyProtection="1">
      <alignment vertical="top" wrapText="1" readingOrder="1"/>
      <protection locked="0"/>
    </xf>
    <xf numFmtId="3" fontId="2" fillId="0" borderId="10" xfId="0" applyNumberFormat="1" applyFont="1" applyFill="1" applyBorder="1" applyAlignment="1" applyProtection="1">
      <alignment vertical="top" wrapText="1" readingOrder="1"/>
      <protection locked="0"/>
    </xf>
    <xf numFmtId="3" fontId="2" fillId="0" borderId="23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47" applyFill="1" applyAlignment="1">
      <alignment/>
      <protection/>
    </xf>
    <xf numFmtId="0" fontId="5" fillId="34" borderId="11" xfId="47" applyFont="1" applyFill="1" applyBorder="1" applyAlignment="1" applyProtection="1">
      <alignment vertical="top" wrapText="1"/>
      <protection locked="0"/>
    </xf>
    <xf numFmtId="0" fontId="4" fillId="34" borderId="10" xfId="47" applyFont="1" applyFill="1" applyBorder="1" applyAlignment="1" applyProtection="1">
      <alignment vertical="top" wrapText="1" readingOrder="1"/>
      <protection locked="0"/>
    </xf>
    <xf numFmtId="183" fontId="4" fillId="34" borderId="10" xfId="47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horizontal="left" vertical="center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47" applyFont="1" applyFill="1" applyBorder="1" applyAlignment="1" applyProtection="1">
      <alignment horizontal="left" vertical="center" wrapText="1" readingOrder="1"/>
      <protection locked="0"/>
    </xf>
    <xf numFmtId="0" fontId="4" fillId="34" borderId="10" xfId="47" applyFont="1" applyFill="1" applyBorder="1" applyAlignment="1" applyProtection="1">
      <alignment vertical="center" wrapText="1" readingOrder="1"/>
      <protection locked="0"/>
    </xf>
    <xf numFmtId="183" fontId="4" fillId="34" borderId="10" xfId="47" applyNumberFormat="1" applyFont="1" applyFill="1" applyBorder="1" applyAlignment="1" applyProtection="1">
      <alignment vertical="center" wrapText="1" readingOrder="1"/>
      <protection locked="0"/>
    </xf>
    <xf numFmtId="0" fontId="4" fillId="0" borderId="10" xfId="47" applyFont="1" applyBorder="1" applyAlignment="1" applyProtection="1">
      <alignment horizontal="left" vertical="center" wrapText="1" readingOrder="1"/>
      <protection locked="0"/>
    </xf>
    <xf numFmtId="4" fontId="5" fillId="34" borderId="13" xfId="47" applyNumberFormat="1" applyFont="1" applyFill="1" applyBorder="1" applyAlignment="1">
      <alignment horizontal="center" vertical="center" wrapText="1"/>
      <protection/>
    </xf>
    <xf numFmtId="184" fontId="0" fillId="0" borderId="13" xfId="47" applyNumberFormat="1" applyBorder="1">
      <alignment/>
      <protection/>
    </xf>
    <xf numFmtId="184" fontId="5" fillId="34" borderId="13" xfId="47" applyNumberFormat="1" applyFont="1" applyFill="1" applyBorder="1">
      <alignment/>
      <protection/>
    </xf>
    <xf numFmtId="184" fontId="0" fillId="0" borderId="0" xfId="47" applyNumberFormat="1">
      <alignment/>
      <protection/>
    </xf>
    <xf numFmtId="0" fontId="5" fillId="0" borderId="0" xfId="47" applyFont="1">
      <alignment/>
      <protection/>
    </xf>
    <xf numFmtId="0" fontId="1" fillId="33" borderId="24" xfId="0" applyFont="1" applyFill="1" applyBorder="1" applyAlignment="1" applyProtection="1">
      <alignment horizontal="center" vertical="center" wrapText="1" readingOrder="1"/>
      <protection locked="0"/>
    </xf>
    <xf numFmtId="0" fontId="0" fillId="0" borderId="25" xfId="0" applyBorder="1" applyAlignment="1">
      <alignment horizontal="center" vertical="center" wrapText="1" readingOrder="1"/>
    </xf>
    <xf numFmtId="0" fontId="0" fillId="0" borderId="26" xfId="0" applyBorder="1" applyAlignment="1">
      <alignment horizontal="center" vertical="center" wrapText="1" readingOrder="1"/>
    </xf>
    <xf numFmtId="0" fontId="1" fillId="33" borderId="27" xfId="0" applyFont="1" applyFill="1" applyBorder="1" applyAlignment="1" applyProtection="1">
      <alignment horizontal="center" vertical="center" wrapText="1" readingOrder="1"/>
      <protection locked="0"/>
    </xf>
    <xf numFmtId="0" fontId="0" fillId="0" borderId="28" xfId="0" applyBorder="1" applyAlignment="1">
      <alignment wrapText="1"/>
    </xf>
    <xf numFmtId="0" fontId="1" fillId="33" borderId="29" xfId="0" applyFont="1" applyFill="1" applyBorder="1" applyAlignment="1" applyProtection="1">
      <alignment horizontal="left" vertical="center" wrapText="1" readingOrder="1"/>
      <protection locked="0"/>
    </xf>
    <xf numFmtId="0" fontId="0" fillId="0" borderId="30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1" fillId="33" borderId="29" xfId="0" applyFont="1" applyFill="1" applyBorder="1" applyAlignment="1" applyProtection="1">
      <alignment horizontal="center" vertical="center" wrapText="1" readingOrder="1"/>
      <protection locked="0"/>
    </xf>
    <xf numFmtId="0" fontId="0" fillId="0" borderId="30" xfId="0" applyBorder="1" applyAlignment="1">
      <alignment wrapText="1"/>
    </xf>
    <xf numFmtId="0" fontId="3" fillId="33" borderId="0" xfId="47" applyFont="1" applyFill="1" applyAlignment="1" applyProtection="1">
      <alignment vertical="top" readingOrder="1"/>
      <protection locked="0"/>
    </xf>
    <xf numFmtId="0" fontId="0" fillId="0" borderId="0" xfId="0" applyAlignment="1">
      <alignment/>
    </xf>
    <xf numFmtId="0" fontId="1" fillId="33" borderId="31" xfId="0" applyFont="1" applyFill="1" applyBorder="1" applyAlignment="1" applyProtection="1">
      <alignment horizontal="center" vertical="center" wrapText="1" readingOrder="1"/>
      <protection locked="0"/>
    </xf>
    <xf numFmtId="0" fontId="0" fillId="0" borderId="32" xfId="0" applyBorder="1" applyAlignment="1">
      <alignment horizontal="center" vertical="center" wrapText="1" readingOrder="1"/>
    </xf>
    <xf numFmtId="0" fontId="1" fillId="33" borderId="33" xfId="0" applyFont="1" applyFill="1" applyBorder="1" applyAlignment="1" applyProtection="1">
      <alignment horizontal="center" vertical="center" wrapText="1" readingOrder="1"/>
      <protection locked="0"/>
    </xf>
    <xf numFmtId="0" fontId="0" fillId="0" borderId="34" xfId="0" applyBorder="1" applyAlignment="1">
      <alignment wrapText="1"/>
    </xf>
    <xf numFmtId="0" fontId="1" fillId="33" borderId="33" xfId="0" applyFont="1" applyFill="1" applyBorder="1" applyAlignment="1" applyProtection="1">
      <alignment horizontal="left" vertical="center" wrapText="1" readingOrder="1"/>
      <protection locked="0"/>
    </xf>
    <xf numFmtId="0" fontId="0" fillId="0" borderId="35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wrapText="1"/>
    </xf>
    <xf numFmtId="0" fontId="3" fillId="33" borderId="0" xfId="0" applyFont="1" applyFill="1" applyAlignment="1" applyProtection="1">
      <alignment vertical="top" readingOrder="1"/>
      <protection locked="0"/>
    </xf>
    <xf numFmtId="0" fontId="1" fillId="33" borderId="31" xfId="47" applyFont="1" applyFill="1" applyBorder="1" applyAlignment="1" applyProtection="1">
      <alignment horizontal="left" vertical="center" wrapText="1" readingOrder="1"/>
      <protection locked="0"/>
    </xf>
    <xf numFmtId="0" fontId="0" fillId="0" borderId="32" xfId="47" applyBorder="1" applyAlignment="1">
      <alignment horizontal="left" wrapText="1"/>
      <protection/>
    </xf>
    <xf numFmtId="0" fontId="1" fillId="33" borderId="33" xfId="47" applyFont="1" applyFill="1" applyBorder="1" applyAlignment="1" applyProtection="1">
      <alignment horizontal="center" vertical="center" wrapText="1" readingOrder="1"/>
      <protection locked="0"/>
    </xf>
    <xf numFmtId="0" fontId="0" fillId="0" borderId="35" xfId="47" applyBorder="1" applyAlignment="1">
      <alignment wrapText="1"/>
      <protection/>
    </xf>
    <xf numFmtId="0" fontId="0" fillId="0" borderId="34" xfId="47" applyBorder="1" applyAlignment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FFFFFF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ricova\AppData\Local\Microsoft\Windows\INetCache\Content.Outlook\RBHJKEKR\ZP_v&#269;etn&#283;%20kraje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šechno"/>
      <sheetName val="0-63 MWh"/>
      <sheetName val="63-630 MWh"/>
      <sheetName val="630-4200 MWh"/>
      <sheetName val="nad 4200 MWh"/>
      <sheetName val="ceny"/>
    </sheetNames>
    <sheetDataSet>
      <sheetData sheetId="5">
        <row r="3">
          <cell r="A3" t="str">
            <v>rozsah</v>
          </cell>
          <cell r="B3" t="str">
            <v>v Kč/MWh</v>
          </cell>
          <cell r="C3" t="str">
            <v>dodavatel</v>
          </cell>
          <cell r="D3" t="str">
            <v>zakázka</v>
          </cell>
        </row>
        <row r="4">
          <cell r="A4" t="str">
            <v>0-63 MWh</v>
          </cell>
          <cell r="B4">
            <v>425.9</v>
          </cell>
          <cell r="C4" t="str">
            <v>E.ON Energie, a.s.</v>
          </cell>
          <cell r="D4" t="str">
            <v>část 1</v>
          </cell>
        </row>
        <row r="5">
          <cell r="A5" t="str">
            <v>63-630 MWh</v>
          </cell>
          <cell r="B5">
            <v>439.54</v>
          </cell>
          <cell r="C5" t="str">
            <v>E.ON Energie, a.s.</v>
          </cell>
          <cell r="D5" t="str">
            <v>část 1</v>
          </cell>
        </row>
        <row r="6">
          <cell r="A6" t="str">
            <v>630-4200 MWh</v>
          </cell>
          <cell r="B6">
            <v>440</v>
          </cell>
          <cell r="C6" t="str">
            <v>Pražská plynárenská, a.s.</v>
          </cell>
          <cell r="D6" t="str">
            <v>část 2</v>
          </cell>
        </row>
        <row r="7">
          <cell r="A7" t="str">
            <v>nad 4200 MWh</v>
          </cell>
          <cell r="B7">
            <v>445</v>
          </cell>
          <cell r="C7" t="str">
            <v>Pražská plynárenská, a.s.</v>
          </cell>
          <cell r="D7" t="str">
            <v>část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idova.i@kr-vysocina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idova.i@kr-vysocina.cz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midova.i@kr-vysocina.cz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midova.i@kr-vysocina.cz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M304"/>
  <sheetViews>
    <sheetView showGridLines="0" tabSelected="1" zoomScalePageLayoutView="0" workbookViewId="0" topLeftCell="X1">
      <selection activeCell="AL3" sqref="AL3"/>
    </sheetView>
  </sheetViews>
  <sheetFormatPr defaultColWidth="9.140625" defaultRowHeight="12.75"/>
  <cols>
    <col min="1" max="1" width="0" style="21" hidden="1" customWidth="1"/>
    <col min="2" max="2" width="2.28125" style="21" customWidth="1"/>
    <col min="3" max="3" width="51.8515625" style="21" customWidth="1"/>
    <col min="4" max="6" width="13.421875" style="21" customWidth="1"/>
    <col min="7" max="7" width="31.28125" style="21" customWidth="1"/>
    <col min="8" max="8" width="23.57421875" style="21" customWidth="1"/>
    <col min="9" max="13" width="13.421875" style="21" customWidth="1"/>
    <col min="14" max="15" width="14.421875" style="21" customWidth="1"/>
    <col min="16" max="16" width="13.28125" style="28" customWidth="1"/>
    <col min="17" max="17" width="11.57421875" style="28" customWidth="1"/>
    <col min="18" max="37" width="14.421875" style="21" customWidth="1"/>
    <col min="38" max="38" width="13.421875" style="21" customWidth="1"/>
    <col min="39" max="39" width="14.7109375" style="21" customWidth="1"/>
    <col min="40" max="16384" width="9.140625" style="21" customWidth="1"/>
  </cols>
  <sheetData>
    <row r="1" spans="3:38" ht="15">
      <c r="C1" s="54" t="s">
        <v>1110</v>
      </c>
      <c r="AL1" s="80" t="s">
        <v>1135</v>
      </c>
    </row>
    <row r="2" ht="12.75">
      <c r="AL2" s="80" t="s">
        <v>1133</v>
      </c>
    </row>
    <row r="3" spans="3:38" ht="22.5" customHeight="1">
      <c r="C3" s="91" t="s">
        <v>1134</v>
      </c>
      <c r="D3" s="92"/>
      <c r="E3" s="92"/>
      <c r="F3" s="92"/>
      <c r="G3" s="92"/>
      <c r="AL3" s="80"/>
    </row>
    <row r="4" ht="19.5" customHeight="1" thickBot="1"/>
    <row r="5" spans="3:39" ht="12.75">
      <c r="C5" s="84" t="s">
        <v>0</v>
      </c>
      <c r="D5" s="85"/>
      <c r="E5" s="86" t="s">
        <v>1</v>
      </c>
      <c r="F5" s="87"/>
      <c r="G5" s="88"/>
      <c r="H5" s="89" t="s">
        <v>2</v>
      </c>
      <c r="I5" s="90"/>
      <c r="J5" s="90"/>
      <c r="K5" s="90"/>
      <c r="L5" s="90"/>
      <c r="M5" s="85"/>
      <c r="N5" s="81">
        <v>1</v>
      </c>
      <c r="O5" s="82"/>
      <c r="P5" s="81">
        <v>2</v>
      </c>
      <c r="Q5" s="82"/>
      <c r="R5" s="81">
        <v>3</v>
      </c>
      <c r="S5" s="82"/>
      <c r="T5" s="81">
        <v>4</v>
      </c>
      <c r="U5" s="82"/>
      <c r="V5" s="81">
        <v>5</v>
      </c>
      <c r="W5" s="82"/>
      <c r="X5" s="81">
        <v>6</v>
      </c>
      <c r="Y5" s="82"/>
      <c r="Z5" s="81">
        <v>7</v>
      </c>
      <c r="AA5" s="82"/>
      <c r="AB5" s="81">
        <v>8</v>
      </c>
      <c r="AC5" s="82"/>
      <c r="AD5" s="81">
        <v>9</v>
      </c>
      <c r="AE5" s="82"/>
      <c r="AF5" s="81">
        <v>10</v>
      </c>
      <c r="AG5" s="82"/>
      <c r="AH5" s="81">
        <v>11</v>
      </c>
      <c r="AI5" s="82"/>
      <c r="AJ5" s="81">
        <v>12</v>
      </c>
      <c r="AK5" s="82"/>
      <c r="AL5" s="81" t="s">
        <v>15</v>
      </c>
      <c r="AM5" s="83"/>
    </row>
    <row r="6" spans="3:39" ht="38.25">
      <c r="C6" s="36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3</v>
      </c>
      <c r="O6" s="16" t="s">
        <v>637</v>
      </c>
      <c r="P6" s="1" t="s">
        <v>3</v>
      </c>
      <c r="Q6" s="10" t="s">
        <v>637</v>
      </c>
      <c r="R6" s="1" t="s">
        <v>3</v>
      </c>
      <c r="S6" s="10" t="s">
        <v>637</v>
      </c>
      <c r="T6" s="1" t="s">
        <v>3</v>
      </c>
      <c r="U6" s="10" t="s">
        <v>637</v>
      </c>
      <c r="V6" s="1" t="s">
        <v>3</v>
      </c>
      <c r="W6" s="10" t="s">
        <v>637</v>
      </c>
      <c r="X6" s="1" t="s">
        <v>3</v>
      </c>
      <c r="Y6" s="10" t="s">
        <v>637</v>
      </c>
      <c r="Z6" s="1" t="s">
        <v>3</v>
      </c>
      <c r="AA6" s="10" t="s">
        <v>637</v>
      </c>
      <c r="AB6" s="1" t="s">
        <v>3</v>
      </c>
      <c r="AC6" s="10" t="s">
        <v>637</v>
      </c>
      <c r="AD6" s="1" t="s">
        <v>3</v>
      </c>
      <c r="AE6" s="10" t="s">
        <v>637</v>
      </c>
      <c r="AF6" s="1" t="s">
        <v>3</v>
      </c>
      <c r="AG6" s="10" t="s">
        <v>637</v>
      </c>
      <c r="AH6" s="1" t="s">
        <v>3</v>
      </c>
      <c r="AI6" s="10" t="s">
        <v>637</v>
      </c>
      <c r="AJ6" s="1" t="s">
        <v>3</v>
      </c>
      <c r="AK6" s="10" t="s">
        <v>637</v>
      </c>
      <c r="AL6" s="1" t="s">
        <v>3</v>
      </c>
      <c r="AM6" s="37" t="s">
        <v>637</v>
      </c>
    </row>
    <row r="7" spans="3:39" ht="25.5">
      <c r="C7" s="38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3" t="s">
        <v>21</v>
      </c>
      <c r="I7" s="23" t="s">
        <v>22</v>
      </c>
      <c r="J7" s="23" t="s">
        <v>22</v>
      </c>
      <c r="K7" s="23" t="s">
        <v>23</v>
      </c>
      <c r="L7" s="23" t="s">
        <v>24</v>
      </c>
      <c r="M7" s="23">
        <f>VLOOKUP(H7,kapacita!$A:$B,2,0)</f>
        <v>0.164</v>
      </c>
      <c r="N7" s="24">
        <v>48.435050000000004</v>
      </c>
      <c r="O7" s="17">
        <f>+(VLOOKUP($L7,ceny!$A$3:D$7,2,FALSE))*N7</f>
        <v>21289.141877000002</v>
      </c>
      <c r="P7" s="24">
        <v>35.4269</v>
      </c>
      <c r="Q7" s="17">
        <f>+(VLOOKUP($L7,ceny!$A$3:F$7,2,FALSE))*P7</f>
        <v>15571.539626000002</v>
      </c>
      <c r="R7" s="24">
        <v>33.87605</v>
      </c>
      <c r="S7" s="17">
        <f>+(VLOOKUP($L7,ceny!$A$3:H$7,2,FALSE))*R7</f>
        <v>14889.879017000001</v>
      </c>
      <c r="T7" s="24">
        <v>11.5839</v>
      </c>
      <c r="U7" s="17">
        <f>+(VLOOKUP($L7,ceny!$A$3:J$7,2,FALSE))*T7</f>
        <v>5091.587406000001</v>
      </c>
      <c r="V7" s="24">
        <v>10.9298</v>
      </c>
      <c r="W7" s="17">
        <f>+(VLOOKUP($L7,ceny!$A$3:L$7,2,FALSE))*V7</f>
        <v>4804.0842920000005</v>
      </c>
      <c r="X7" s="24">
        <v>3.74525</v>
      </c>
      <c r="Y7" s="17">
        <f>+(VLOOKUP($L7,ceny!$A$3:N$7,2,FALSE))*X7</f>
        <v>1646.187185</v>
      </c>
      <c r="Z7" s="24">
        <v>0</v>
      </c>
      <c r="AA7" s="17">
        <f>+(VLOOKUP($L7,ceny!$A$3:P$7,2,FALSE))*Z7</f>
        <v>0</v>
      </c>
      <c r="AB7" s="24">
        <v>1.7513</v>
      </c>
      <c r="AC7" s="17">
        <f>+(VLOOKUP($L7,ceny!$A$3:R$7,2,FALSE))*AB7</f>
        <v>769.7664020000001</v>
      </c>
      <c r="AD7" s="24">
        <v>9.2207</v>
      </c>
      <c r="AE7" s="17">
        <f>+(VLOOKUP($L7,ceny!$A$3:T$7,2,FALSE))*AD7</f>
        <v>4052.8664780000004</v>
      </c>
      <c r="AF7" s="24">
        <v>22.54535</v>
      </c>
      <c r="AG7" s="17">
        <f>+(VLOOKUP($L7,ceny!$A$3:V$7,2,FALSE))*AF7</f>
        <v>9909.583139</v>
      </c>
      <c r="AH7" s="24">
        <v>25.509900000000002</v>
      </c>
      <c r="AI7" s="17">
        <f>+(VLOOKUP($L7,ceny!$A$3:X$7,2,FALSE))*AH7</f>
        <v>11212.621446000001</v>
      </c>
      <c r="AJ7" s="24">
        <v>27.3245</v>
      </c>
      <c r="AK7" s="17">
        <f>+(VLOOKUP($L7,ceny!$A$3:Z$7,2,FALSE))*AJ7</f>
        <v>12010.21073</v>
      </c>
      <c r="AL7" s="24">
        <v>230.3487</v>
      </c>
      <c r="AM7" s="39">
        <f>+(VLOOKUP($L7,ceny!$A$3:AB$7,2,FALSE))*AL7</f>
        <v>101247.467598</v>
      </c>
    </row>
    <row r="8" spans="3:39" ht="25.5">
      <c r="C8" s="40"/>
      <c r="D8" s="34"/>
      <c r="E8" s="34"/>
      <c r="F8" s="34"/>
      <c r="G8" s="34"/>
      <c r="H8" s="23" t="s">
        <v>25</v>
      </c>
      <c r="I8" s="23" t="s">
        <v>22</v>
      </c>
      <c r="J8" s="23" t="s">
        <v>22</v>
      </c>
      <c r="K8" s="23" t="s">
        <v>23</v>
      </c>
      <c r="L8" s="23" t="s">
        <v>24</v>
      </c>
      <c r="M8" s="23">
        <f>VLOOKUP(H8,kapacita!$A:$B,2,0)</f>
        <v>0.1</v>
      </c>
      <c r="N8" s="24">
        <v>25.8897</v>
      </c>
      <c r="O8" s="17">
        <f>+(VLOOKUP($L8,ceny!$A$3:D$7,2,FALSE))*N8</f>
        <v>11379.558738000002</v>
      </c>
      <c r="P8" s="24">
        <v>29.8565</v>
      </c>
      <c r="Q8" s="17">
        <f>+(VLOOKUP($L8,ceny!$A$3:F$7,2,FALSE))*P8</f>
        <v>13123.12601</v>
      </c>
      <c r="R8" s="24">
        <v>24.7714</v>
      </c>
      <c r="S8" s="17">
        <f>+(VLOOKUP($L8,ceny!$A$3:H$7,2,FALSE))*R8</f>
        <v>10888.021156</v>
      </c>
      <c r="T8" s="24">
        <v>9.094100000000001</v>
      </c>
      <c r="U8" s="17">
        <f>+(VLOOKUP($L8,ceny!$A$3:J$7,2,FALSE))*T8</f>
        <v>3997.2207140000005</v>
      </c>
      <c r="V8" s="24">
        <v>4.7158500000000005</v>
      </c>
      <c r="W8" s="17">
        <f>+(VLOOKUP($L8,ceny!$A$3:L$7,2,FALSE))*V8</f>
        <v>2072.8047090000005</v>
      </c>
      <c r="X8" s="24">
        <v>1.78295</v>
      </c>
      <c r="Y8" s="17">
        <f>+(VLOOKUP($L8,ceny!$A$3:N$7,2,FALSE))*X8</f>
        <v>783.677843</v>
      </c>
      <c r="Z8" s="24">
        <v>0</v>
      </c>
      <c r="AA8" s="17">
        <f>+(VLOOKUP($L8,ceny!$A$3:P$7,2,FALSE))*Z8</f>
        <v>0</v>
      </c>
      <c r="AB8" s="24">
        <v>0</v>
      </c>
      <c r="AC8" s="17">
        <f>+(VLOOKUP($L8,ceny!$A$3:R$7,2,FALSE))*AB8</f>
        <v>0</v>
      </c>
      <c r="AD8" s="24">
        <v>0.01055</v>
      </c>
      <c r="AE8" s="17">
        <f>+(VLOOKUP($L8,ceny!$A$3:T$7,2,FALSE))*AD8</f>
        <v>4.637147000000001</v>
      </c>
      <c r="AF8" s="24">
        <v>12.449</v>
      </c>
      <c r="AG8" s="17">
        <f>+(VLOOKUP($L8,ceny!$A$3:V$7,2,FALSE))*AF8</f>
        <v>5471.83346</v>
      </c>
      <c r="AH8" s="24">
        <v>21.1422</v>
      </c>
      <c r="AI8" s="17">
        <f>+(VLOOKUP($L8,ceny!$A$3:X$7,2,FALSE))*AH8</f>
        <v>9292.842588</v>
      </c>
      <c r="AJ8" s="24">
        <v>23.7164</v>
      </c>
      <c r="AK8" s="17">
        <f>+(VLOOKUP($L8,ceny!$A$3:Z$7,2,FALSE))*AJ8</f>
        <v>10424.306456</v>
      </c>
      <c r="AL8" s="24">
        <v>153.42865</v>
      </c>
      <c r="AM8" s="39">
        <f>+(VLOOKUP($L8,ceny!$A$3:AB$7,2,FALSE))*AL8</f>
        <v>67438.028821</v>
      </c>
    </row>
    <row r="9" spans="3:39" ht="25.5">
      <c r="C9" s="38" t="s">
        <v>26</v>
      </c>
      <c r="D9" s="26" t="s">
        <v>27</v>
      </c>
      <c r="E9" s="26" t="s">
        <v>28</v>
      </c>
      <c r="F9" s="26" t="s">
        <v>29</v>
      </c>
      <c r="G9" s="26" t="s">
        <v>30</v>
      </c>
      <c r="H9" s="23" t="s">
        <v>640</v>
      </c>
      <c r="I9" s="23" t="s">
        <v>32</v>
      </c>
      <c r="J9" s="23" t="s">
        <v>33</v>
      </c>
      <c r="K9" s="23" t="s">
        <v>641</v>
      </c>
      <c r="L9" s="23" t="s">
        <v>642</v>
      </c>
      <c r="M9" s="23">
        <f>VLOOKUP(H9,kapacita!$A:$B,2,0)</f>
        <v>0.454</v>
      </c>
      <c r="N9" s="24">
        <v>22.75635</v>
      </c>
      <c r="O9" s="17">
        <f>+(VLOOKUP($L9,ceny!$A$3:D$7,2,FALSE))*N9</f>
        <v>10012.794</v>
      </c>
      <c r="P9" s="24">
        <v>18.4203</v>
      </c>
      <c r="Q9" s="17">
        <f>+(VLOOKUP($L9,ceny!$A$3:F$7,2,FALSE))*P9</f>
        <v>8104.932000000001</v>
      </c>
      <c r="R9" s="24">
        <v>16.02545</v>
      </c>
      <c r="S9" s="17">
        <f>+(VLOOKUP($L9,ceny!$A$3:H$7,2,FALSE))*R9</f>
        <v>7051.197999999999</v>
      </c>
      <c r="T9" s="24">
        <v>7.7437000000000005</v>
      </c>
      <c r="U9" s="17">
        <f>+(VLOOKUP($L9,ceny!$A$3:J$7,2,FALSE))*T9</f>
        <v>3407.228</v>
      </c>
      <c r="V9" s="24">
        <v>6.19285</v>
      </c>
      <c r="W9" s="17">
        <f>+(VLOOKUP($L9,ceny!$A$3:L$7,2,FALSE))*V9</f>
        <v>2724.854</v>
      </c>
      <c r="X9" s="24">
        <v>1.38205</v>
      </c>
      <c r="Y9" s="17">
        <f>+(VLOOKUP($L9,ceny!$A$3:N$7,2,FALSE))*X9</f>
        <v>608.102</v>
      </c>
      <c r="Z9" s="24">
        <v>0.8862</v>
      </c>
      <c r="AA9" s="17">
        <f>+(VLOOKUP($L9,ceny!$A$3:P$7,2,FALSE))*Z9</f>
        <v>389.928</v>
      </c>
      <c r="AB9" s="24">
        <v>2.39485</v>
      </c>
      <c r="AC9" s="17">
        <f>+(VLOOKUP($L9,ceny!$A$3:R$7,2,FALSE))*AB9</f>
        <v>1053.734</v>
      </c>
      <c r="AD9" s="24">
        <v>2.07835</v>
      </c>
      <c r="AE9" s="17">
        <f>+(VLOOKUP($L9,ceny!$A$3:T$7,2,FALSE))*AD9</f>
        <v>914.4739999999999</v>
      </c>
      <c r="AF9" s="24">
        <v>6.8786000000000005</v>
      </c>
      <c r="AG9" s="17">
        <f>+(VLOOKUP($L9,ceny!$A$3:V$7,2,FALSE))*AF9</f>
        <v>3026.5840000000003</v>
      </c>
      <c r="AH9" s="24">
        <v>14.421850000000001</v>
      </c>
      <c r="AI9" s="17">
        <f>+(VLOOKUP($L9,ceny!$A$3:X$7,2,FALSE))*AH9</f>
        <v>6345.6140000000005</v>
      </c>
      <c r="AJ9" s="24">
        <v>18.85285</v>
      </c>
      <c r="AK9" s="17">
        <f>+(VLOOKUP($L9,ceny!$A$3:Z$7,2,FALSE))*AJ9</f>
        <v>8295.254</v>
      </c>
      <c r="AL9" s="24">
        <v>118.0334</v>
      </c>
      <c r="AM9" s="39">
        <f>+(VLOOKUP($L9,ceny!$A$3:AB$7,2,FALSE))*AL9</f>
        <v>51934.696</v>
      </c>
    </row>
    <row r="10" spans="3:39" ht="25.5">
      <c r="C10" s="41"/>
      <c r="D10" s="35"/>
      <c r="E10" s="35"/>
      <c r="F10" s="35"/>
      <c r="G10" s="35"/>
      <c r="H10" s="23" t="s">
        <v>31</v>
      </c>
      <c r="I10" s="23" t="s">
        <v>32</v>
      </c>
      <c r="J10" s="23" t="s">
        <v>33</v>
      </c>
      <c r="K10" s="23" t="s">
        <v>34</v>
      </c>
      <c r="L10" s="23" t="s">
        <v>24</v>
      </c>
      <c r="M10" s="23">
        <f>VLOOKUP(H10,kapacita!$A:$B,2,0)</f>
        <v>0.075</v>
      </c>
      <c r="N10" s="24">
        <v>11.5839</v>
      </c>
      <c r="O10" s="17">
        <f>+(VLOOKUP($L10,ceny!$A$3:D$7,2,FALSE))*N10</f>
        <v>5091.587406000001</v>
      </c>
      <c r="P10" s="24">
        <v>8.967500000000001</v>
      </c>
      <c r="Q10" s="17">
        <f>+(VLOOKUP($L10,ceny!$A$3:F$7,2,FALSE))*P10</f>
        <v>3941.5749500000006</v>
      </c>
      <c r="R10" s="24">
        <v>10.560550000000001</v>
      </c>
      <c r="S10" s="17">
        <f>+(VLOOKUP($L10,ceny!$A$3:H$7,2,FALSE))*R10</f>
        <v>4641.784147</v>
      </c>
      <c r="T10" s="24">
        <v>4.73695</v>
      </c>
      <c r="U10" s="17">
        <f>+(VLOOKUP($L10,ceny!$A$3:J$7,2,FALSE))*T10</f>
        <v>2082.0790030000003</v>
      </c>
      <c r="V10" s="24">
        <v>4.84245</v>
      </c>
      <c r="W10" s="17">
        <f>+(VLOOKUP($L10,ceny!$A$3:L$7,2,FALSE))*V10</f>
        <v>2128.4504730000003</v>
      </c>
      <c r="X10" s="24">
        <v>0.5697</v>
      </c>
      <c r="Y10" s="17">
        <f>+(VLOOKUP($L10,ceny!$A$3:N$7,2,FALSE))*X10</f>
        <v>250.405938</v>
      </c>
      <c r="Z10" s="24">
        <v>0.1688</v>
      </c>
      <c r="AA10" s="17">
        <f>+(VLOOKUP($L10,ceny!$A$3:P$7,2,FALSE))*Z10</f>
        <v>74.19435200000001</v>
      </c>
      <c r="AB10" s="24">
        <v>0.2321</v>
      </c>
      <c r="AC10" s="17">
        <f>+(VLOOKUP($L10,ceny!$A$3:R$7,2,FALSE))*AB10</f>
        <v>102.017234</v>
      </c>
      <c r="AD10" s="24">
        <v>0.40090000000000003</v>
      </c>
      <c r="AE10" s="17">
        <f>+(VLOOKUP($L10,ceny!$A$3:T$7,2,FALSE))*AD10</f>
        <v>176.211586</v>
      </c>
      <c r="AF10" s="24">
        <v>7.4272</v>
      </c>
      <c r="AG10" s="17">
        <f>+(VLOOKUP($L10,ceny!$A$3:V$7,2,FALSE))*AF10</f>
        <v>3264.551488</v>
      </c>
      <c r="AH10" s="24">
        <v>9.7904</v>
      </c>
      <c r="AI10" s="17">
        <f>+(VLOOKUP($L10,ceny!$A$3:X$7,2,FALSE))*AH10</f>
        <v>4303.272416</v>
      </c>
      <c r="AJ10" s="24">
        <v>16.0149</v>
      </c>
      <c r="AK10" s="17">
        <f>+(VLOOKUP($L10,ceny!$A$3:Z$7,2,FALSE))*AJ10</f>
        <v>7039.189146000001</v>
      </c>
      <c r="AL10" s="24">
        <v>75.29535</v>
      </c>
      <c r="AM10" s="39">
        <f>+(VLOOKUP($L10,ceny!$A$3:AB$7,2,FALSE))*AL10</f>
        <v>33095.318139</v>
      </c>
    </row>
    <row r="11" spans="3:39" ht="12.75">
      <c r="C11" s="41"/>
      <c r="D11" s="35"/>
      <c r="E11" s="35"/>
      <c r="F11" s="35"/>
      <c r="G11" s="35"/>
      <c r="H11" s="23" t="s">
        <v>848</v>
      </c>
      <c r="I11" s="23" t="s">
        <v>36</v>
      </c>
      <c r="J11" s="23" t="s">
        <v>849</v>
      </c>
      <c r="K11" s="23" t="s">
        <v>38</v>
      </c>
      <c r="L11" s="23" t="s">
        <v>850</v>
      </c>
      <c r="M11" s="23">
        <f>VLOOKUP(H11,kapacita!$A:$B,2,0)</f>
        <v>0</v>
      </c>
      <c r="N11" s="24">
        <v>0</v>
      </c>
      <c r="O11" s="17">
        <f>+(VLOOKUP($L11,ceny!$A$3:D$7,2,FALSE))*N11</f>
        <v>0</v>
      </c>
      <c r="P11" s="24">
        <v>0</v>
      </c>
      <c r="Q11" s="17">
        <f>+(VLOOKUP($L11,ceny!$A$3:F$7,2,FALSE))*P11</f>
        <v>0</v>
      </c>
      <c r="R11" s="24">
        <v>5.7814000000000005</v>
      </c>
      <c r="S11" s="17">
        <f>+(VLOOKUP($L11,ceny!$A$3:H$7,2,FALSE))*R11</f>
        <v>2462.29826</v>
      </c>
      <c r="T11" s="24">
        <v>0</v>
      </c>
      <c r="U11" s="17">
        <f>+(VLOOKUP($L11,ceny!$A$3:J$7,2,FALSE))*T11</f>
        <v>0</v>
      </c>
      <c r="V11" s="24">
        <v>0</v>
      </c>
      <c r="W11" s="17">
        <f>+(VLOOKUP($L11,ceny!$A$3:L$7,2,FALSE))*V11</f>
        <v>0</v>
      </c>
      <c r="X11" s="24">
        <v>0</v>
      </c>
      <c r="Y11" s="17">
        <f>+(VLOOKUP($L11,ceny!$A$3:N$7,2,FALSE))*X11</f>
        <v>0</v>
      </c>
      <c r="Z11" s="24">
        <v>0</v>
      </c>
      <c r="AA11" s="17">
        <f>+(VLOOKUP($L11,ceny!$A$3:P$7,2,FALSE))*Z11</f>
        <v>0</v>
      </c>
      <c r="AB11" s="24">
        <v>0</v>
      </c>
      <c r="AC11" s="17">
        <f>+(VLOOKUP($L11,ceny!$A$3:R$7,2,FALSE))*AB11</f>
        <v>0</v>
      </c>
      <c r="AD11" s="24">
        <v>0</v>
      </c>
      <c r="AE11" s="17">
        <f>+(VLOOKUP($L11,ceny!$A$3:T$7,2,FALSE))*AD11</f>
        <v>0</v>
      </c>
      <c r="AF11" s="24">
        <v>0</v>
      </c>
      <c r="AG11" s="17">
        <f>+(VLOOKUP($L11,ceny!$A$3:V$7,2,FALSE))*AF11</f>
        <v>0</v>
      </c>
      <c r="AH11" s="24">
        <v>16.21535</v>
      </c>
      <c r="AI11" s="17">
        <f>+(VLOOKUP($L11,ceny!$A$3:X$7,2,FALSE))*AH11</f>
        <v>6906.117565</v>
      </c>
      <c r="AJ11" s="24">
        <v>1.6247</v>
      </c>
      <c r="AK11" s="17">
        <f>+(VLOOKUP($L11,ceny!$A$3:Z$7,2,FALSE))*AJ11</f>
        <v>691.9597299999999</v>
      </c>
      <c r="AL11" s="24">
        <v>23.62145</v>
      </c>
      <c r="AM11" s="39">
        <f>+(VLOOKUP($L11,ceny!$A$3:AB$7,2,FALSE))*AL11</f>
        <v>10060.375554999999</v>
      </c>
    </row>
    <row r="12" spans="3:39" ht="12.75">
      <c r="C12" s="41"/>
      <c r="D12" s="35"/>
      <c r="E12" s="35"/>
      <c r="F12" s="35"/>
      <c r="G12" s="35"/>
      <c r="H12" s="23" t="s">
        <v>851</v>
      </c>
      <c r="I12" s="23" t="s">
        <v>36</v>
      </c>
      <c r="J12" s="23" t="s">
        <v>513</v>
      </c>
      <c r="K12" s="23" t="s">
        <v>46</v>
      </c>
      <c r="L12" s="23" t="s">
        <v>850</v>
      </c>
      <c r="M12" s="23">
        <f>VLOOKUP(H12,kapacita!$A:$B,2,0)</f>
        <v>0</v>
      </c>
      <c r="N12" s="24">
        <v>0</v>
      </c>
      <c r="O12" s="17">
        <f>+(VLOOKUP($L12,ceny!$A$3:D$7,2,FALSE))*N12</f>
        <v>0</v>
      </c>
      <c r="P12" s="24">
        <v>0</v>
      </c>
      <c r="Q12" s="17">
        <f>+(VLOOKUP($L12,ceny!$A$3:F$7,2,FALSE))*P12</f>
        <v>0</v>
      </c>
      <c r="R12" s="24">
        <v>0.9073</v>
      </c>
      <c r="S12" s="17">
        <f>+(VLOOKUP($L12,ceny!$A$3:H$7,2,FALSE))*R12</f>
        <v>386.41907</v>
      </c>
      <c r="T12" s="24">
        <v>0</v>
      </c>
      <c r="U12" s="17">
        <f>+(VLOOKUP($L12,ceny!$A$3:J$7,2,FALSE))*T12</f>
        <v>0</v>
      </c>
      <c r="V12" s="24">
        <v>0</v>
      </c>
      <c r="W12" s="17">
        <f>+(VLOOKUP($L12,ceny!$A$3:L$7,2,FALSE))*V12</f>
        <v>0</v>
      </c>
      <c r="X12" s="24">
        <v>0</v>
      </c>
      <c r="Y12" s="17">
        <f>+(VLOOKUP($L12,ceny!$A$3:N$7,2,FALSE))*X12</f>
        <v>0</v>
      </c>
      <c r="Z12" s="24">
        <v>0</v>
      </c>
      <c r="AA12" s="17">
        <f>+(VLOOKUP($L12,ceny!$A$3:P$7,2,FALSE))*Z12</f>
        <v>0</v>
      </c>
      <c r="AB12" s="24">
        <v>0</v>
      </c>
      <c r="AC12" s="17">
        <f>+(VLOOKUP($L12,ceny!$A$3:R$7,2,FALSE))*AB12</f>
        <v>0</v>
      </c>
      <c r="AD12" s="24">
        <v>0</v>
      </c>
      <c r="AE12" s="17">
        <f>+(VLOOKUP($L12,ceny!$A$3:T$7,2,FALSE))*AD12</f>
        <v>0</v>
      </c>
      <c r="AF12" s="24">
        <v>0</v>
      </c>
      <c r="AG12" s="17">
        <f>+(VLOOKUP($L12,ceny!$A$3:V$7,2,FALSE))*AF12</f>
        <v>0</v>
      </c>
      <c r="AH12" s="24">
        <v>0.3798</v>
      </c>
      <c r="AI12" s="17">
        <f>+(VLOOKUP($L12,ceny!$A$3:X$7,2,FALSE))*AH12</f>
        <v>161.75682</v>
      </c>
      <c r="AJ12" s="24">
        <v>0.15825</v>
      </c>
      <c r="AK12" s="17">
        <f>+(VLOOKUP($L12,ceny!$A$3:Z$7,2,FALSE))*AJ12</f>
        <v>67.398675</v>
      </c>
      <c r="AL12" s="24">
        <v>1.4453500000000001</v>
      </c>
      <c r="AM12" s="39">
        <f>+(VLOOKUP($L12,ceny!$A$3:AB$7,2,FALSE))*AL12</f>
        <v>615.574565</v>
      </c>
    </row>
    <row r="13" spans="3:39" ht="12.75">
      <c r="C13" s="41"/>
      <c r="D13" s="35"/>
      <c r="E13" s="35"/>
      <c r="F13" s="35"/>
      <c r="G13" s="35"/>
      <c r="H13" s="23" t="s">
        <v>35</v>
      </c>
      <c r="I13" s="23" t="s">
        <v>36</v>
      </c>
      <c r="J13" s="23" t="s">
        <v>37</v>
      </c>
      <c r="K13" s="23" t="s">
        <v>38</v>
      </c>
      <c r="L13" s="23" t="s">
        <v>24</v>
      </c>
      <c r="M13" s="23">
        <f>VLOOKUP(H13,kapacita!$A:$B,2,0)</f>
        <v>0.05</v>
      </c>
      <c r="N13" s="24">
        <v>3.8824</v>
      </c>
      <c r="O13" s="17">
        <f>+(VLOOKUP($L13,ceny!$A$3:D$7,2,FALSE))*N13</f>
        <v>1706.470096</v>
      </c>
      <c r="P13" s="24">
        <v>5.01125</v>
      </c>
      <c r="Q13" s="17">
        <f>+(VLOOKUP($L13,ceny!$A$3:F$7,2,FALSE))*P13</f>
        <v>2202.6448250000003</v>
      </c>
      <c r="R13" s="24">
        <v>4.7158500000000005</v>
      </c>
      <c r="S13" s="17">
        <f>+(VLOOKUP($L13,ceny!$A$3:H$7,2,FALSE))*R13</f>
        <v>2072.8047090000005</v>
      </c>
      <c r="T13" s="24">
        <v>5.1273</v>
      </c>
      <c r="U13" s="17">
        <f>+(VLOOKUP($L13,ceny!$A$3:J$7,2,FALSE))*T13</f>
        <v>2253.6534420000003</v>
      </c>
      <c r="V13" s="24">
        <v>5.2117</v>
      </c>
      <c r="W13" s="17">
        <f>+(VLOOKUP($L13,ceny!$A$3:L$7,2,FALSE))*V13</f>
        <v>2290.7506180000005</v>
      </c>
      <c r="X13" s="24">
        <v>4.483750000000001</v>
      </c>
      <c r="Y13" s="17">
        <f>+(VLOOKUP($L13,ceny!$A$3:N$7,2,FALSE))*X13</f>
        <v>1970.7874750000003</v>
      </c>
      <c r="Z13" s="24">
        <v>3.8191</v>
      </c>
      <c r="AA13" s="17">
        <f>+(VLOOKUP($L13,ceny!$A$3:P$7,2,FALSE))*Z13</f>
        <v>1678.647214</v>
      </c>
      <c r="AB13" s="24">
        <v>5.5915</v>
      </c>
      <c r="AC13" s="17">
        <f>+(VLOOKUP($L13,ceny!$A$3:R$7,2,FALSE))*AB13</f>
        <v>2457.68791</v>
      </c>
      <c r="AD13" s="24">
        <v>5.09565</v>
      </c>
      <c r="AE13" s="17">
        <f>+(VLOOKUP($L13,ceny!$A$3:T$7,2,FALSE))*AD13</f>
        <v>2239.742001</v>
      </c>
      <c r="AF13" s="24">
        <v>6.6465000000000005</v>
      </c>
      <c r="AG13" s="17">
        <f>+(VLOOKUP($L13,ceny!$A$3:V$7,2,FALSE))*AF13</f>
        <v>2921.4026100000005</v>
      </c>
      <c r="AH13" s="24">
        <v>5.2961</v>
      </c>
      <c r="AI13" s="17">
        <f>+(VLOOKUP($L13,ceny!$A$3:X$7,2,FALSE))*AH13</f>
        <v>2327.8477940000002</v>
      </c>
      <c r="AJ13" s="24">
        <v>3.51315</v>
      </c>
      <c r="AK13" s="17">
        <f>+(VLOOKUP($L13,ceny!$A$3:Z$7,2,FALSE))*AJ13</f>
        <v>1544.169951</v>
      </c>
      <c r="AL13" s="24">
        <v>58.39425</v>
      </c>
      <c r="AM13" s="39">
        <f>+(VLOOKUP($L13,ceny!$A$3:AB$7,2,FALSE))*AL13</f>
        <v>25666.608645</v>
      </c>
    </row>
    <row r="14" spans="3:39" ht="12.75">
      <c r="C14" s="41"/>
      <c r="D14" s="35"/>
      <c r="E14" s="35"/>
      <c r="F14" s="35"/>
      <c r="G14" s="35"/>
      <c r="H14" s="23" t="s">
        <v>39</v>
      </c>
      <c r="I14" s="23" t="s">
        <v>36</v>
      </c>
      <c r="J14" s="23" t="s">
        <v>37</v>
      </c>
      <c r="K14" s="23" t="s">
        <v>38</v>
      </c>
      <c r="L14" s="23" t="s">
        <v>24</v>
      </c>
      <c r="M14" s="23">
        <f>VLOOKUP(H14,kapacita!$A:$B,2,0)</f>
        <v>0.372</v>
      </c>
      <c r="N14" s="24">
        <v>75.2215</v>
      </c>
      <c r="O14" s="17">
        <f>+(VLOOKUP($L14,ceny!$A$3:D$7,2,FALSE))*N14</f>
        <v>33062.85811</v>
      </c>
      <c r="P14" s="24">
        <v>82.8386</v>
      </c>
      <c r="Q14" s="17">
        <f>+(VLOOKUP($L14,ceny!$A$3:F$7,2,FALSE))*P14</f>
        <v>36410.878244</v>
      </c>
      <c r="R14" s="24">
        <v>65.199</v>
      </c>
      <c r="S14" s="17">
        <f>+(VLOOKUP($L14,ceny!$A$3:H$7,2,FALSE))*R14</f>
        <v>28657.568460000002</v>
      </c>
      <c r="T14" s="24">
        <v>40.564750000000004</v>
      </c>
      <c r="U14" s="17">
        <f>+(VLOOKUP($L14,ceny!$A$3:J$7,2,FALSE))*T14</f>
        <v>17829.830215</v>
      </c>
      <c r="V14" s="24">
        <v>21.93345</v>
      </c>
      <c r="W14" s="17">
        <f>+(VLOOKUP($L14,ceny!$A$3:L$7,2,FALSE))*V14</f>
        <v>9640.628613</v>
      </c>
      <c r="X14" s="24">
        <v>0</v>
      </c>
      <c r="Y14" s="17">
        <f>+(VLOOKUP($L14,ceny!$A$3:N$7,2,FALSE))*X14</f>
        <v>0</v>
      </c>
      <c r="Z14" s="24">
        <v>0</v>
      </c>
      <c r="AA14" s="17">
        <f>+(VLOOKUP($L14,ceny!$A$3:P$7,2,FALSE))*Z14</f>
        <v>0</v>
      </c>
      <c r="AB14" s="24">
        <v>0</v>
      </c>
      <c r="AC14" s="17">
        <f>+(VLOOKUP($L14,ceny!$A$3:R$7,2,FALSE))*AB14</f>
        <v>0</v>
      </c>
      <c r="AD14" s="24">
        <v>3.165</v>
      </c>
      <c r="AE14" s="17">
        <f>+(VLOOKUP($L14,ceny!$A$3:T$7,2,FALSE))*AD14</f>
        <v>1391.1441</v>
      </c>
      <c r="AF14" s="24">
        <v>53.20365</v>
      </c>
      <c r="AG14" s="17">
        <f>+(VLOOKUP($L14,ceny!$A$3:V$7,2,FALSE))*AF14</f>
        <v>23385.132321</v>
      </c>
      <c r="AH14" s="24">
        <v>68.29015</v>
      </c>
      <c r="AI14" s="17">
        <f>+(VLOOKUP($L14,ceny!$A$3:X$7,2,FALSE))*AH14</f>
        <v>30016.252531</v>
      </c>
      <c r="AJ14" s="24">
        <v>82.44825</v>
      </c>
      <c r="AK14" s="17">
        <f>+(VLOOKUP($L14,ceny!$A$3:Z$7,2,FALSE))*AJ14</f>
        <v>36239.303805</v>
      </c>
      <c r="AL14" s="24">
        <v>492.86435</v>
      </c>
      <c r="AM14" s="39">
        <f>+(VLOOKUP($L14,ceny!$A$3:AB$7,2,FALSE))*AL14</f>
        <v>216633.596399</v>
      </c>
    </row>
    <row r="15" spans="3:39" ht="25.5">
      <c r="C15" s="41"/>
      <c r="D15" s="35"/>
      <c r="E15" s="35"/>
      <c r="F15" s="35"/>
      <c r="G15" s="35"/>
      <c r="H15" s="23" t="s">
        <v>643</v>
      </c>
      <c r="I15" s="23" t="s">
        <v>36</v>
      </c>
      <c r="J15" s="23" t="s">
        <v>205</v>
      </c>
      <c r="K15" s="23" t="s">
        <v>644</v>
      </c>
      <c r="L15" s="23" t="s">
        <v>642</v>
      </c>
      <c r="M15" s="23">
        <f>VLOOKUP(H15,kapacita!$A:$B,2,0)</f>
        <v>0.512</v>
      </c>
      <c r="N15" s="24">
        <v>108.5173</v>
      </c>
      <c r="O15" s="17">
        <f>+(VLOOKUP($L15,ceny!$A$3:D$7,2,FALSE))*N15</f>
        <v>47747.612</v>
      </c>
      <c r="P15" s="24">
        <v>116.4298</v>
      </c>
      <c r="Q15" s="17">
        <f>+(VLOOKUP($L15,ceny!$A$3:F$7,2,FALSE))*P15</f>
        <v>51229.112</v>
      </c>
      <c r="R15" s="24">
        <v>101.29055000000001</v>
      </c>
      <c r="S15" s="17">
        <f>+(VLOOKUP($L15,ceny!$A$3:H$7,2,FALSE))*R15</f>
        <v>44567.842000000004</v>
      </c>
      <c r="T15" s="24">
        <v>54.57515</v>
      </c>
      <c r="U15" s="17">
        <f>+(VLOOKUP($L15,ceny!$A$3:J$7,2,FALSE))*T15</f>
        <v>24013.066</v>
      </c>
      <c r="V15" s="24">
        <v>39.42535</v>
      </c>
      <c r="W15" s="17">
        <f>+(VLOOKUP($L15,ceny!$A$3:L$7,2,FALSE))*V15</f>
        <v>17347.154000000002</v>
      </c>
      <c r="X15" s="24">
        <v>7.2373</v>
      </c>
      <c r="Y15" s="17">
        <f>+(VLOOKUP($L15,ceny!$A$3:N$7,2,FALSE))*X15</f>
        <v>3184.4120000000003</v>
      </c>
      <c r="Z15" s="24">
        <v>5.9713</v>
      </c>
      <c r="AA15" s="17">
        <f>+(VLOOKUP($L15,ceny!$A$3:P$7,2,FALSE))*Z15</f>
        <v>2627.3720000000003</v>
      </c>
      <c r="AB15" s="24">
        <v>0</v>
      </c>
      <c r="AC15" s="17">
        <f>+(VLOOKUP($L15,ceny!$A$3:R$7,2,FALSE))*AB15</f>
        <v>0</v>
      </c>
      <c r="AD15" s="24">
        <v>15.086500000000001</v>
      </c>
      <c r="AE15" s="17">
        <f>+(VLOOKUP($L15,ceny!$A$3:T$7,2,FALSE))*AD15</f>
        <v>6638.06</v>
      </c>
      <c r="AF15" s="24">
        <v>73.52295000000001</v>
      </c>
      <c r="AG15" s="17">
        <f>+(VLOOKUP($L15,ceny!$A$3:V$7,2,FALSE))*AF15</f>
        <v>32350.098000000005</v>
      </c>
      <c r="AH15" s="24">
        <v>104.1285</v>
      </c>
      <c r="AI15" s="17">
        <f>+(VLOOKUP($L15,ceny!$A$3:X$7,2,FALSE))*AH15</f>
        <v>45816.54</v>
      </c>
      <c r="AJ15" s="24">
        <v>117.51645</v>
      </c>
      <c r="AK15" s="17">
        <f>+(VLOOKUP($L15,ceny!$A$3:Z$7,2,FALSE))*AJ15</f>
        <v>51707.238000000005</v>
      </c>
      <c r="AL15" s="24">
        <v>743.70115</v>
      </c>
      <c r="AM15" s="39">
        <f>+(VLOOKUP($L15,ceny!$A$3:AB$7,2,FALSE))*AL15</f>
        <v>327228.506</v>
      </c>
    </row>
    <row r="16" spans="3:39" ht="12.75">
      <c r="C16" s="41"/>
      <c r="D16" s="35"/>
      <c r="E16" s="35"/>
      <c r="F16" s="35"/>
      <c r="G16" s="35"/>
      <c r="H16" s="23" t="s">
        <v>40</v>
      </c>
      <c r="I16" s="23" t="s">
        <v>36</v>
      </c>
      <c r="J16" s="23" t="s">
        <v>37</v>
      </c>
      <c r="K16" s="23" t="s">
        <v>38</v>
      </c>
      <c r="L16" s="23" t="s">
        <v>24</v>
      </c>
      <c r="M16" s="23">
        <f>VLOOKUP(H16,kapacita!$A:$B,2,0)</f>
        <v>0.06</v>
      </c>
      <c r="N16" s="24">
        <v>3.74525</v>
      </c>
      <c r="O16" s="17">
        <f>+(VLOOKUP($L16,ceny!$A$3:D$7,2,FALSE))*N16</f>
        <v>1646.187185</v>
      </c>
      <c r="P16" s="24">
        <v>5.83415</v>
      </c>
      <c r="Q16" s="17">
        <f>+(VLOOKUP($L16,ceny!$A$3:F$7,2,FALSE))*P16</f>
        <v>2564.3422910000004</v>
      </c>
      <c r="R16" s="24">
        <v>4.9585</v>
      </c>
      <c r="S16" s="17">
        <f>+(VLOOKUP($L16,ceny!$A$3:H$7,2,FALSE))*R16</f>
        <v>2179.4590900000003</v>
      </c>
      <c r="T16" s="24">
        <v>3.42875</v>
      </c>
      <c r="U16" s="17">
        <f>+(VLOOKUP($L16,ceny!$A$3:J$7,2,FALSE))*T16</f>
        <v>1507.072775</v>
      </c>
      <c r="V16" s="24">
        <v>4.884650000000001</v>
      </c>
      <c r="W16" s="17">
        <f>+(VLOOKUP($L16,ceny!$A$3:L$7,2,FALSE))*V16</f>
        <v>2146.9990610000004</v>
      </c>
      <c r="X16" s="24">
        <v>4.7053</v>
      </c>
      <c r="Y16" s="17">
        <f>+(VLOOKUP($L16,ceny!$A$3:N$7,2,FALSE))*X16</f>
        <v>2068.167562</v>
      </c>
      <c r="Z16" s="24">
        <v>3.0173</v>
      </c>
      <c r="AA16" s="17">
        <f>+(VLOOKUP($L16,ceny!$A$3:P$7,2,FALSE))*Z16</f>
        <v>1326.224042</v>
      </c>
      <c r="AB16" s="24">
        <v>3.5659</v>
      </c>
      <c r="AC16" s="17">
        <f>+(VLOOKUP($L16,ceny!$A$3:R$7,2,FALSE))*AB16</f>
        <v>1567.355686</v>
      </c>
      <c r="AD16" s="24">
        <v>4.7791500000000005</v>
      </c>
      <c r="AE16" s="17">
        <f>+(VLOOKUP($L16,ceny!$A$3:T$7,2,FALSE))*AD16</f>
        <v>2100.6275910000004</v>
      </c>
      <c r="AF16" s="24">
        <v>5.45435</v>
      </c>
      <c r="AG16" s="17">
        <f>+(VLOOKUP($L16,ceny!$A$3:V$7,2,FALSE))*AF16</f>
        <v>2397.404999</v>
      </c>
      <c r="AH16" s="24">
        <v>3.9457</v>
      </c>
      <c r="AI16" s="17">
        <f>+(VLOOKUP($L16,ceny!$A$3:X$7,2,FALSE))*AH16</f>
        <v>1734.2929780000002</v>
      </c>
      <c r="AJ16" s="24">
        <v>4.4943</v>
      </c>
      <c r="AK16" s="17">
        <f>+(VLOOKUP($L16,ceny!$A$3:Z$7,2,FALSE))*AJ16</f>
        <v>1975.424622</v>
      </c>
      <c r="AL16" s="24">
        <v>52.813300000000005</v>
      </c>
      <c r="AM16" s="39">
        <f>+(VLOOKUP($L16,ceny!$A$3:AB$7,2,FALSE))*AL16</f>
        <v>23213.557882000005</v>
      </c>
    </row>
    <row r="17" spans="3:39" ht="12.75">
      <c r="C17" s="41"/>
      <c r="D17" s="35"/>
      <c r="E17" s="35"/>
      <c r="F17" s="35"/>
      <c r="G17" s="35"/>
      <c r="H17" s="23" t="s">
        <v>41</v>
      </c>
      <c r="I17" s="23" t="s">
        <v>36</v>
      </c>
      <c r="J17" s="23" t="s">
        <v>42</v>
      </c>
      <c r="K17" s="23" t="s">
        <v>43</v>
      </c>
      <c r="L17" s="23" t="s">
        <v>24</v>
      </c>
      <c r="M17" s="23">
        <f>VLOOKUP(H17,kapacita!$A:$B,2,0)</f>
        <v>0.092</v>
      </c>
      <c r="N17" s="24">
        <v>18.662950000000002</v>
      </c>
      <c r="O17" s="17">
        <f>+(VLOOKUP($L17,ceny!$A$3:D$7,2,FALSE))*N17</f>
        <v>8203.113043000001</v>
      </c>
      <c r="P17" s="24">
        <v>17.513</v>
      </c>
      <c r="Q17" s="17">
        <f>+(VLOOKUP($L17,ceny!$A$3:F$7,2,FALSE))*P17</f>
        <v>7697.664020000001</v>
      </c>
      <c r="R17" s="24">
        <v>17.6396</v>
      </c>
      <c r="S17" s="17">
        <f>+(VLOOKUP($L17,ceny!$A$3:H$7,2,FALSE))*R17</f>
        <v>7753.309784000001</v>
      </c>
      <c r="T17" s="24">
        <v>8.74595</v>
      </c>
      <c r="U17" s="17">
        <f>+(VLOOKUP($L17,ceny!$A$3:J$7,2,FALSE))*T17</f>
        <v>3844.1948630000006</v>
      </c>
      <c r="V17" s="24">
        <v>7.14235</v>
      </c>
      <c r="W17" s="17">
        <f>+(VLOOKUP($L17,ceny!$A$3:L$7,2,FALSE))*V17</f>
        <v>3139.348519</v>
      </c>
      <c r="X17" s="24">
        <v>0.41145000000000004</v>
      </c>
      <c r="Y17" s="17">
        <f>+(VLOOKUP($L17,ceny!$A$3:N$7,2,FALSE))*X17</f>
        <v>180.84873300000004</v>
      </c>
      <c r="Z17" s="24">
        <v>0.15825</v>
      </c>
      <c r="AA17" s="17">
        <f>+(VLOOKUP($L17,ceny!$A$3:P$7,2,FALSE))*Z17</f>
        <v>69.55720500000001</v>
      </c>
      <c r="AB17" s="24">
        <v>0</v>
      </c>
      <c r="AC17" s="17">
        <f>+(VLOOKUP($L17,ceny!$A$3:R$7,2,FALSE))*AB17</f>
        <v>0</v>
      </c>
      <c r="AD17" s="24">
        <v>0.5908</v>
      </c>
      <c r="AE17" s="17">
        <f>+(VLOOKUP($L17,ceny!$A$3:T$7,2,FALSE))*AD17</f>
        <v>259.680232</v>
      </c>
      <c r="AF17" s="24">
        <v>9.58995</v>
      </c>
      <c r="AG17" s="17">
        <f>+(VLOOKUP($L17,ceny!$A$3:V$7,2,FALSE))*AF17</f>
        <v>4215.166623</v>
      </c>
      <c r="AH17" s="24">
        <v>15.403</v>
      </c>
      <c r="AI17" s="17">
        <f>+(VLOOKUP($L17,ceny!$A$3:X$7,2,FALSE))*AH17</f>
        <v>6770.23462</v>
      </c>
      <c r="AJ17" s="24">
        <v>20.2771</v>
      </c>
      <c r="AK17" s="17">
        <f>+(VLOOKUP($L17,ceny!$A$3:Z$7,2,FALSE))*AJ17</f>
        <v>8912.596534</v>
      </c>
      <c r="AL17" s="24">
        <v>116.1344</v>
      </c>
      <c r="AM17" s="39">
        <f>+(VLOOKUP($L17,ceny!$A$3:AB$7,2,FALSE))*AL17</f>
        <v>51045.714176</v>
      </c>
    </row>
    <row r="18" spans="3:39" ht="12.75">
      <c r="C18" s="40"/>
      <c r="D18" s="34"/>
      <c r="E18" s="34"/>
      <c r="F18" s="34"/>
      <c r="G18" s="34"/>
      <c r="H18" s="23" t="s">
        <v>44</v>
      </c>
      <c r="I18" s="23" t="s">
        <v>36</v>
      </c>
      <c r="J18" s="23" t="s">
        <v>45</v>
      </c>
      <c r="K18" s="23" t="s">
        <v>46</v>
      </c>
      <c r="L18" s="23" t="s">
        <v>24</v>
      </c>
      <c r="M18" s="23">
        <f>VLOOKUP(H18,kapacita!$A:$B,2,0)</f>
        <v>0.353</v>
      </c>
      <c r="N18" s="24">
        <v>68.71215000000001</v>
      </c>
      <c r="O18" s="17">
        <f>+(VLOOKUP($L18,ceny!$A$3:D$7,2,FALSE))*N18</f>
        <v>30201.738411000006</v>
      </c>
      <c r="P18" s="24">
        <v>78.7452</v>
      </c>
      <c r="Q18" s="17">
        <f>+(VLOOKUP($L18,ceny!$A$3:F$7,2,FALSE))*P18</f>
        <v>34611.665208</v>
      </c>
      <c r="R18" s="24">
        <v>46.5255</v>
      </c>
      <c r="S18" s="17">
        <f>+(VLOOKUP($L18,ceny!$A$3:H$7,2,FALSE))*R18</f>
        <v>20449.81827</v>
      </c>
      <c r="T18" s="24">
        <v>35.58515</v>
      </c>
      <c r="U18" s="17">
        <f>+(VLOOKUP($L18,ceny!$A$3:J$7,2,FALSE))*T18</f>
        <v>15641.096831</v>
      </c>
      <c r="V18" s="24">
        <v>23.452650000000002</v>
      </c>
      <c r="W18" s="17">
        <f>+(VLOOKUP($L18,ceny!$A$3:L$7,2,FALSE))*V18</f>
        <v>10308.377781000001</v>
      </c>
      <c r="X18" s="24">
        <v>0.01055</v>
      </c>
      <c r="Y18" s="17">
        <f>+(VLOOKUP($L18,ceny!$A$3:N$7,2,FALSE))*X18</f>
        <v>4.637147000000001</v>
      </c>
      <c r="Z18" s="24">
        <v>0</v>
      </c>
      <c r="AA18" s="17">
        <f>+(VLOOKUP($L18,ceny!$A$3:P$7,2,FALSE))*Z18</f>
        <v>0</v>
      </c>
      <c r="AB18" s="24">
        <v>0</v>
      </c>
      <c r="AC18" s="17">
        <f>+(VLOOKUP($L18,ceny!$A$3:R$7,2,FALSE))*AB18</f>
        <v>0</v>
      </c>
      <c r="AD18" s="24">
        <v>0</v>
      </c>
      <c r="AE18" s="17">
        <f>+(VLOOKUP($L18,ceny!$A$3:T$7,2,FALSE))*AD18</f>
        <v>0</v>
      </c>
      <c r="AF18" s="24">
        <v>51.969300000000004</v>
      </c>
      <c r="AG18" s="17">
        <f>+(VLOOKUP($L18,ceny!$A$3:V$7,2,FALSE))*AF18</f>
        <v>22842.586122000004</v>
      </c>
      <c r="AH18" s="24">
        <v>65.3467</v>
      </c>
      <c r="AI18" s="17">
        <f>+(VLOOKUP($L18,ceny!$A$3:X$7,2,FALSE))*AH18</f>
        <v>28722.488518000002</v>
      </c>
      <c r="AJ18" s="24">
        <v>99.70805</v>
      </c>
      <c r="AK18" s="17">
        <f>+(VLOOKUP($L18,ceny!$A$3:Z$7,2,FALSE))*AJ18</f>
        <v>43825.676297000005</v>
      </c>
      <c r="AL18" s="24">
        <v>470.05525</v>
      </c>
      <c r="AM18" s="39">
        <f>+(VLOOKUP($L18,ceny!$A$3:AB$7,2,FALSE))*AL18</f>
        <v>206608.084585</v>
      </c>
    </row>
    <row r="19" spans="3:39" ht="12.75">
      <c r="C19" s="38" t="s">
        <v>47</v>
      </c>
      <c r="D19" s="26" t="s">
        <v>48</v>
      </c>
      <c r="E19" s="26" t="s">
        <v>49</v>
      </c>
      <c r="F19" s="26" t="s">
        <v>50</v>
      </c>
      <c r="G19" s="26" t="s">
        <v>51</v>
      </c>
      <c r="H19" s="23" t="s">
        <v>52</v>
      </c>
      <c r="I19" s="23" t="s">
        <v>53</v>
      </c>
      <c r="J19" s="23" t="s">
        <v>54</v>
      </c>
      <c r="K19" s="23" t="s">
        <v>55</v>
      </c>
      <c r="L19" s="23" t="s">
        <v>24</v>
      </c>
      <c r="M19" s="23">
        <f>VLOOKUP(H19,kapacita!$A:$B,2,0)</f>
        <v>0.233</v>
      </c>
      <c r="N19" s="24">
        <v>38.75015</v>
      </c>
      <c r="O19" s="17">
        <f>+(VLOOKUP($L19,ceny!$A$3:D$7,2,FALSE))*N19</f>
        <v>17032.240931</v>
      </c>
      <c r="P19" s="24">
        <v>31.069750000000003</v>
      </c>
      <c r="Q19" s="17">
        <f>+(VLOOKUP($L19,ceny!$A$3:F$7,2,FALSE))*P19</f>
        <v>13656.397915000001</v>
      </c>
      <c r="R19" s="24">
        <v>40.8707</v>
      </c>
      <c r="S19" s="17">
        <f>+(VLOOKUP($L19,ceny!$A$3:H$7,2,FALSE))*R19</f>
        <v>17964.307478</v>
      </c>
      <c r="T19" s="24">
        <v>22.197200000000002</v>
      </c>
      <c r="U19" s="17">
        <f>+(VLOOKUP($L19,ceny!$A$3:J$7,2,FALSE))*T19</f>
        <v>9756.557288000002</v>
      </c>
      <c r="V19" s="24">
        <v>21.0578</v>
      </c>
      <c r="W19" s="17">
        <f>+(VLOOKUP($L19,ceny!$A$3:L$7,2,FALSE))*V19</f>
        <v>9255.745412</v>
      </c>
      <c r="X19" s="24">
        <v>9.1574</v>
      </c>
      <c r="Y19" s="17">
        <f>+(VLOOKUP($L19,ceny!$A$3:N$7,2,FALSE))*X19</f>
        <v>4025.0435960000004</v>
      </c>
      <c r="Z19" s="24">
        <v>8.229000000000001</v>
      </c>
      <c r="AA19" s="17">
        <f>+(VLOOKUP($L19,ceny!$A$3:P$7,2,FALSE))*Z19</f>
        <v>3616.9746600000008</v>
      </c>
      <c r="AB19" s="24">
        <v>11.225200000000001</v>
      </c>
      <c r="AC19" s="17">
        <f>+(VLOOKUP($L19,ceny!$A$3:R$7,2,FALSE))*AB19</f>
        <v>4933.924408000001</v>
      </c>
      <c r="AD19" s="24">
        <v>11.21465</v>
      </c>
      <c r="AE19" s="17">
        <f>+(VLOOKUP($L19,ceny!$A$3:T$7,2,FALSE))*AD19</f>
        <v>4929.287261</v>
      </c>
      <c r="AF19" s="24">
        <v>28.5483</v>
      </c>
      <c r="AG19" s="17">
        <f>+(VLOOKUP($L19,ceny!$A$3:V$7,2,FALSE))*AF19</f>
        <v>12548.119782000002</v>
      </c>
      <c r="AH19" s="24">
        <v>30.33125</v>
      </c>
      <c r="AI19" s="17">
        <f>+(VLOOKUP($L19,ceny!$A$3:X$7,2,FALSE))*AH19</f>
        <v>13331.797625000001</v>
      </c>
      <c r="AJ19" s="24">
        <v>36.91445</v>
      </c>
      <c r="AK19" s="17">
        <f>+(VLOOKUP($L19,ceny!$A$3:Z$7,2,FALSE))*AJ19</f>
        <v>16225.377353000002</v>
      </c>
      <c r="AL19" s="24">
        <v>289.56585</v>
      </c>
      <c r="AM19" s="39">
        <f>+(VLOOKUP($L19,ceny!$A$3:AB$7,2,FALSE))*AL19</f>
        <v>127275.77370900002</v>
      </c>
    </row>
    <row r="20" spans="3:39" ht="12.75">
      <c r="C20" s="38" t="s">
        <v>56</v>
      </c>
      <c r="D20" s="26" t="s">
        <v>57</v>
      </c>
      <c r="E20" s="26" t="s">
        <v>58</v>
      </c>
      <c r="F20" s="26" t="s">
        <v>59</v>
      </c>
      <c r="G20" s="26" t="s">
        <v>60</v>
      </c>
      <c r="H20" s="23" t="s">
        <v>61</v>
      </c>
      <c r="I20" s="23" t="s">
        <v>62</v>
      </c>
      <c r="J20" s="23" t="s">
        <v>63</v>
      </c>
      <c r="K20" s="23" t="s">
        <v>64</v>
      </c>
      <c r="L20" s="23" t="s">
        <v>24</v>
      </c>
      <c r="M20" s="23">
        <f>VLOOKUP(H20,kapacita!$A:$B,2,0)</f>
        <v>0.253</v>
      </c>
      <c r="N20" s="24">
        <v>49.91205</v>
      </c>
      <c r="O20" s="17">
        <f>+(VLOOKUP($L20,ceny!$A$3:D$7,2,FALSE))*N20</f>
        <v>21938.342457000002</v>
      </c>
      <c r="P20" s="24">
        <v>53.11925</v>
      </c>
      <c r="Q20" s="17">
        <f>+(VLOOKUP($L20,ceny!$A$3:F$7,2,FALSE))*P20</f>
        <v>23348.035145</v>
      </c>
      <c r="R20" s="24">
        <v>44.647600000000004</v>
      </c>
      <c r="S20" s="17">
        <f>+(VLOOKUP($L20,ceny!$A$3:H$7,2,FALSE))*R20</f>
        <v>19624.406104</v>
      </c>
      <c r="T20" s="24">
        <v>25.182850000000002</v>
      </c>
      <c r="U20" s="17">
        <f>+(VLOOKUP($L20,ceny!$A$3:J$7,2,FALSE))*T20</f>
        <v>11068.869889000001</v>
      </c>
      <c r="V20" s="24">
        <v>23.11505</v>
      </c>
      <c r="W20" s="17">
        <f>+(VLOOKUP($L20,ceny!$A$3:L$7,2,FALSE))*V20</f>
        <v>10159.989077</v>
      </c>
      <c r="X20" s="24">
        <v>4.44155</v>
      </c>
      <c r="Y20" s="17">
        <f>+(VLOOKUP($L20,ceny!$A$3:N$7,2,FALSE))*X20</f>
        <v>1952.2388870000002</v>
      </c>
      <c r="Z20" s="24">
        <v>1.97285</v>
      </c>
      <c r="AA20" s="17">
        <f>+(VLOOKUP($L20,ceny!$A$3:P$7,2,FALSE))*Z20</f>
        <v>867.1464890000001</v>
      </c>
      <c r="AB20" s="24">
        <v>2.50035</v>
      </c>
      <c r="AC20" s="17">
        <f>+(VLOOKUP($L20,ceny!$A$3:R$7,2,FALSE))*AB20</f>
        <v>1099.003839</v>
      </c>
      <c r="AD20" s="24">
        <v>3.0384</v>
      </c>
      <c r="AE20" s="17">
        <f>+(VLOOKUP($L20,ceny!$A$3:T$7,2,FALSE))*AD20</f>
        <v>1335.498336</v>
      </c>
      <c r="AF20" s="24">
        <v>30.2785</v>
      </c>
      <c r="AG20" s="17">
        <f>+(VLOOKUP($L20,ceny!$A$3:V$7,2,FALSE))*AF20</f>
        <v>13308.611890000002</v>
      </c>
      <c r="AH20" s="24">
        <v>42.6009</v>
      </c>
      <c r="AI20" s="17">
        <f>+(VLOOKUP($L20,ceny!$A$3:X$7,2,FALSE))*AH20</f>
        <v>18724.799586</v>
      </c>
      <c r="AJ20" s="24">
        <v>68.58555</v>
      </c>
      <c r="AK20" s="17">
        <f>+(VLOOKUP($L20,ceny!$A$3:Z$7,2,FALSE))*AJ20</f>
        <v>30146.092647</v>
      </c>
      <c r="AL20" s="24">
        <v>349.3949</v>
      </c>
      <c r="AM20" s="39">
        <f>+(VLOOKUP($L20,ceny!$A$3:AB$7,2,FALSE))*AL20</f>
        <v>153573.034346</v>
      </c>
    </row>
    <row r="21" spans="3:39" ht="12.75">
      <c r="C21" s="40"/>
      <c r="D21" s="34"/>
      <c r="E21" s="34"/>
      <c r="F21" s="34"/>
      <c r="G21" s="34"/>
      <c r="H21" s="23" t="s">
        <v>852</v>
      </c>
      <c r="I21" s="23" t="s">
        <v>853</v>
      </c>
      <c r="J21" s="23" t="s">
        <v>854</v>
      </c>
      <c r="K21" s="23" t="s">
        <v>855</v>
      </c>
      <c r="L21" s="23" t="s">
        <v>850</v>
      </c>
      <c r="M21" s="23">
        <f>VLOOKUP(H21,kapacita!$A:$B,2,0)</f>
        <v>0</v>
      </c>
      <c r="N21" s="24">
        <v>0</v>
      </c>
      <c r="O21" s="17">
        <f>+(VLOOKUP($L21,ceny!$A$3:D$7,2,FALSE))*N21</f>
        <v>0</v>
      </c>
      <c r="P21" s="24">
        <v>0</v>
      </c>
      <c r="Q21" s="17">
        <f>+(VLOOKUP($L21,ceny!$A$3:F$7,2,FALSE))*P21</f>
        <v>0</v>
      </c>
      <c r="R21" s="24">
        <v>0</v>
      </c>
      <c r="S21" s="17">
        <f>+(VLOOKUP($L21,ceny!$A$3:H$7,2,FALSE))*R21</f>
        <v>0</v>
      </c>
      <c r="T21" s="24">
        <v>0</v>
      </c>
      <c r="U21" s="17">
        <f>+(VLOOKUP($L21,ceny!$A$3:J$7,2,FALSE))*T21</f>
        <v>0</v>
      </c>
      <c r="V21" s="24">
        <v>0</v>
      </c>
      <c r="W21" s="17">
        <f>+(VLOOKUP($L21,ceny!$A$3:L$7,2,FALSE))*V21</f>
        <v>0</v>
      </c>
      <c r="X21" s="24">
        <v>0</v>
      </c>
      <c r="Y21" s="17">
        <f>+(VLOOKUP($L21,ceny!$A$3:N$7,2,FALSE))*X21</f>
        <v>0</v>
      </c>
      <c r="Z21" s="24">
        <v>0</v>
      </c>
      <c r="AA21" s="17">
        <f>+(VLOOKUP($L21,ceny!$A$3:P$7,2,FALSE))*Z21</f>
        <v>0</v>
      </c>
      <c r="AB21" s="24">
        <v>0</v>
      </c>
      <c r="AC21" s="17">
        <f>+(VLOOKUP($L21,ceny!$A$3:R$7,2,FALSE))*AB21</f>
        <v>0</v>
      </c>
      <c r="AD21" s="24">
        <v>0</v>
      </c>
      <c r="AE21" s="17">
        <f>+(VLOOKUP($L21,ceny!$A$3:T$7,2,FALSE))*AD21</f>
        <v>0</v>
      </c>
      <c r="AF21" s="24">
        <v>0</v>
      </c>
      <c r="AG21" s="17">
        <f>+(VLOOKUP($L21,ceny!$A$3:V$7,2,FALSE))*AF21</f>
        <v>0</v>
      </c>
      <c r="AH21" s="24">
        <v>0</v>
      </c>
      <c r="AI21" s="17">
        <f>+(VLOOKUP($L21,ceny!$A$3:X$7,2,FALSE))*AH21</f>
        <v>0</v>
      </c>
      <c r="AJ21" s="24">
        <v>1.3082</v>
      </c>
      <c r="AK21" s="17">
        <f>+(VLOOKUP($L21,ceny!$A$3:Z$7,2,FALSE))*AJ21</f>
        <v>557.16238</v>
      </c>
      <c r="AL21" s="24">
        <v>1.3082</v>
      </c>
      <c r="AM21" s="39">
        <f>+(VLOOKUP($L21,ceny!$A$3:AB$7,2,FALSE))*AL21</f>
        <v>557.16238</v>
      </c>
    </row>
    <row r="22" spans="3:39" ht="12.75">
      <c r="C22" s="38" t="s">
        <v>65</v>
      </c>
      <c r="D22" s="26" t="s">
        <v>66</v>
      </c>
      <c r="E22" s="26" t="s">
        <v>67</v>
      </c>
      <c r="F22" s="26" t="s">
        <v>68</v>
      </c>
      <c r="G22" s="26" t="s">
        <v>69</v>
      </c>
      <c r="H22" s="23" t="s">
        <v>70</v>
      </c>
      <c r="I22" s="23" t="s">
        <v>71</v>
      </c>
      <c r="J22" s="23" t="s">
        <v>72</v>
      </c>
      <c r="K22" s="23" t="s">
        <v>73</v>
      </c>
      <c r="L22" s="23" t="s">
        <v>24</v>
      </c>
      <c r="M22" s="23">
        <f>VLOOKUP(H22,kapacita!$A:$B,2,0)</f>
        <v>0.09</v>
      </c>
      <c r="N22" s="24">
        <v>15.223650000000001</v>
      </c>
      <c r="O22" s="17">
        <f>+(VLOOKUP($L22,ceny!$A$3:D$7,2,FALSE))*N22</f>
        <v>6691.403121000001</v>
      </c>
      <c r="P22" s="24">
        <v>16.8167</v>
      </c>
      <c r="Q22" s="17">
        <f>+(VLOOKUP($L22,ceny!$A$3:F$7,2,FALSE))*P22</f>
        <v>7391.612318</v>
      </c>
      <c r="R22" s="24">
        <v>13.4407</v>
      </c>
      <c r="S22" s="17">
        <f>+(VLOOKUP($L22,ceny!$A$3:H$7,2,FALSE))*R22</f>
        <v>5907.725278</v>
      </c>
      <c r="T22" s="24">
        <v>8.40835</v>
      </c>
      <c r="U22" s="17">
        <f>+(VLOOKUP($L22,ceny!$A$3:J$7,2,FALSE))*T22</f>
        <v>3695.806159</v>
      </c>
      <c r="V22" s="24">
        <v>8.2501</v>
      </c>
      <c r="W22" s="17">
        <f>+(VLOOKUP($L22,ceny!$A$3:L$7,2,FALSE))*V22</f>
        <v>3626.248954</v>
      </c>
      <c r="X22" s="24">
        <v>1.86735</v>
      </c>
      <c r="Y22" s="17">
        <f>+(VLOOKUP($L22,ceny!$A$3:N$7,2,FALSE))*X22</f>
        <v>820.775019</v>
      </c>
      <c r="Z22" s="24">
        <v>1.3504</v>
      </c>
      <c r="AA22" s="17">
        <f>+(VLOOKUP($L22,ceny!$A$3:P$7,2,FALSE))*Z22</f>
        <v>593.5548160000001</v>
      </c>
      <c r="AB22" s="24">
        <v>1.23435</v>
      </c>
      <c r="AC22" s="17">
        <f>+(VLOOKUP($L22,ceny!$A$3:R$7,2,FALSE))*AB22</f>
        <v>542.546199</v>
      </c>
      <c r="AD22" s="24">
        <v>2.26825</v>
      </c>
      <c r="AE22" s="17">
        <f>+(VLOOKUP($L22,ceny!$A$3:T$7,2,FALSE))*AD22</f>
        <v>996.986605</v>
      </c>
      <c r="AF22" s="24">
        <v>9.5794</v>
      </c>
      <c r="AG22" s="17">
        <f>+(VLOOKUP($L22,ceny!$A$3:V$7,2,FALSE))*AF22</f>
        <v>4210.529476</v>
      </c>
      <c r="AH22" s="24">
        <v>11.00365</v>
      </c>
      <c r="AI22" s="17">
        <f>+(VLOOKUP($L22,ceny!$A$3:X$7,2,FALSE))*AH22</f>
        <v>4836.544321</v>
      </c>
      <c r="AJ22" s="24">
        <v>14.40075</v>
      </c>
      <c r="AK22" s="17">
        <f>+(VLOOKUP($L22,ceny!$A$3:Z$7,2,FALSE))*AJ22</f>
        <v>6329.705655000001</v>
      </c>
      <c r="AL22" s="24">
        <v>103.84365</v>
      </c>
      <c r="AM22" s="39">
        <f>+(VLOOKUP($L22,ceny!$A$3:AB$7,2,FALSE))*AL22</f>
        <v>45643.437921000004</v>
      </c>
    </row>
    <row r="23" spans="3:39" ht="12.75">
      <c r="C23" s="38" t="s">
        <v>74</v>
      </c>
      <c r="D23" s="26" t="s">
        <v>75</v>
      </c>
      <c r="E23" s="26" t="s">
        <v>76</v>
      </c>
      <c r="F23" s="26" t="s">
        <v>77</v>
      </c>
      <c r="G23" s="26" t="s">
        <v>78</v>
      </c>
      <c r="H23" s="23" t="s">
        <v>79</v>
      </c>
      <c r="I23" s="23" t="s">
        <v>36</v>
      </c>
      <c r="J23" s="23" t="s">
        <v>80</v>
      </c>
      <c r="K23" s="23" t="s">
        <v>81</v>
      </c>
      <c r="L23" s="23" t="s">
        <v>24</v>
      </c>
      <c r="M23" s="23">
        <f>VLOOKUP(H23,kapacita!$A:$B,2,0)</f>
        <v>0.181</v>
      </c>
      <c r="N23" s="24">
        <v>34.15035</v>
      </c>
      <c r="O23" s="17">
        <f>+(VLOOKUP($L23,ceny!$A$3:D$7,2,FALSE))*N23</f>
        <v>15010.444839000002</v>
      </c>
      <c r="P23" s="24">
        <v>32.588950000000004</v>
      </c>
      <c r="Q23" s="17">
        <f>+(VLOOKUP($L23,ceny!$A$3:F$7,2,FALSE))*P23</f>
        <v>14324.147083000002</v>
      </c>
      <c r="R23" s="24">
        <v>27.39835</v>
      </c>
      <c r="S23" s="17">
        <f>+(VLOOKUP($L23,ceny!$A$3:H$7,2,FALSE))*R23</f>
        <v>12042.670759</v>
      </c>
      <c r="T23" s="24">
        <v>17.0066</v>
      </c>
      <c r="U23" s="17">
        <f>+(VLOOKUP($L23,ceny!$A$3:J$7,2,FALSE))*T23</f>
        <v>7475.080964</v>
      </c>
      <c r="V23" s="24">
        <v>17.460250000000002</v>
      </c>
      <c r="W23" s="17">
        <f>+(VLOOKUP($L23,ceny!$A$3:L$7,2,FALSE))*V23</f>
        <v>7674.478285000001</v>
      </c>
      <c r="X23" s="24">
        <v>5.5282</v>
      </c>
      <c r="Y23" s="17">
        <f>+(VLOOKUP($L23,ceny!$A$3:N$7,2,FALSE))*X23</f>
        <v>2429.865028</v>
      </c>
      <c r="Z23" s="24">
        <v>4.86355</v>
      </c>
      <c r="AA23" s="17">
        <f>+(VLOOKUP($L23,ceny!$A$3:P$7,2,FALSE))*Z23</f>
        <v>2137.724767</v>
      </c>
      <c r="AB23" s="24">
        <v>4.44155</v>
      </c>
      <c r="AC23" s="17">
        <f>+(VLOOKUP($L23,ceny!$A$3:R$7,2,FALSE))*AB23</f>
        <v>1952.2388870000002</v>
      </c>
      <c r="AD23" s="24">
        <v>7.60655</v>
      </c>
      <c r="AE23" s="17">
        <f>+(VLOOKUP($L23,ceny!$A$3:T$7,2,FALSE))*AD23</f>
        <v>3343.3829870000004</v>
      </c>
      <c r="AF23" s="24">
        <v>24.982400000000002</v>
      </c>
      <c r="AG23" s="17">
        <f>+(VLOOKUP($L23,ceny!$A$3:V$7,2,FALSE))*AF23</f>
        <v>10980.764096</v>
      </c>
      <c r="AH23" s="24">
        <v>26.712600000000002</v>
      </c>
      <c r="AI23" s="17">
        <f>+(VLOOKUP($L23,ceny!$A$3:X$7,2,FALSE))*AH23</f>
        <v>11741.256204000001</v>
      </c>
      <c r="AJ23" s="24">
        <v>33.549</v>
      </c>
      <c r="AK23" s="17">
        <f>+(VLOOKUP($L23,ceny!$A$3:Z$7,2,FALSE))*AJ23</f>
        <v>14746.12746</v>
      </c>
      <c r="AL23" s="24">
        <v>236.28835</v>
      </c>
      <c r="AM23" s="39">
        <f>+(VLOOKUP($L23,ceny!$A$3:AB$7,2,FALSE))*AL23</f>
        <v>103858.18135900001</v>
      </c>
    </row>
    <row r="24" spans="3:39" ht="12.75">
      <c r="C24" s="38" t="s">
        <v>82</v>
      </c>
      <c r="D24" s="26" t="s">
        <v>83</v>
      </c>
      <c r="E24" s="26" t="s">
        <v>84</v>
      </c>
      <c r="F24" s="26" t="s">
        <v>85</v>
      </c>
      <c r="G24" s="26" t="s">
        <v>86</v>
      </c>
      <c r="H24" s="23" t="s">
        <v>87</v>
      </c>
      <c r="I24" s="23" t="s">
        <v>88</v>
      </c>
      <c r="J24" s="23" t="s">
        <v>89</v>
      </c>
      <c r="K24" s="23" t="s">
        <v>90</v>
      </c>
      <c r="L24" s="23" t="s">
        <v>24</v>
      </c>
      <c r="M24" s="23">
        <f>VLOOKUP(H24,kapacita!$A:$B,2,0)</f>
        <v>0.143</v>
      </c>
      <c r="N24" s="24">
        <v>25.4677</v>
      </c>
      <c r="O24" s="17">
        <f>+(VLOOKUP($L24,ceny!$A$3:D$7,2,FALSE))*N24</f>
        <v>11194.072858000001</v>
      </c>
      <c r="P24" s="24">
        <v>19.8762</v>
      </c>
      <c r="Q24" s="17">
        <f>+(VLOOKUP($L24,ceny!$A$3:F$7,2,FALSE))*P24</f>
        <v>8736.384948</v>
      </c>
      <c r="R24" s="24">
        <v>20.68855</v>
      </c>
      <c r="S24" s="17">
        <f>+(VLOOKUP($L24,ceny!$A$3:H$7,2,FALSE))*R24</f>
        <v>9093.445267000001</v>
      </c>
      <c r="T24" s="24">
        <v>13.082</v>
      </c>
      <c r="U24" s="17">
        <f>+(VLOOKUP($L24,ceny!$A$3:J$7,2,FALSE))*T24</f>
        <v>5750.062280000001</v>
      </c>
      <c r="V24" s="24">
        <v>12.07975</v>
      </c>
      <c r="W24" s="17">
        <f>+(VLOOKUP($L24,ceny!$A$3:L$7,2,FALSE))*V24</f>
        <v>5309.533315000001</v>
      </c>
      <c r="X24" s="24">
        <v>4.8108</v>
      </c>
      <c r="Y24" s="17">
        <f>+(VLOOKUP($L24,ceny!$A$3:N$7,2,FALSE))*X24</f>
        <v>2114.539032</v>
      </c>
      <c r="Z24" s="24">
        <v>1.25545</v>
      </c>
      <c r="AA24" s="17">
        <f>+(VLOOKUP($L24,ceny!$A$3:P$7,2,FALSE))*Z24</f>
        <v>551.820493</v>
      </c>
      <c r="AB24" s="24">
        <v>0.47475</v>
      </c>
      <c r="AC24" s="17">
        <f>+(VLOOKUP($L24,ceny!$A$3:R$7,2,FALSE))*AB24</f>
        <v>208.671615</v>
      </c>
      <c r="AD24" s="24">
        <v>5.07455</v>
      </c>
      <c r="AE24" s="17">
        <f>+(VLOOKUP($L24,ceny!$A$3:T$7,2,FALSE))*AD24</f>
        <v>2230.4677070000002</v>
      </c>
      <c r="AF24" s="24">
        <v>15.94105</v>
      </c>
      <c r="AG24" s="17">
        <f>+(VLOOKUP($L24,ceny!$A$3:V$7,2,FALSE))*AF24</f>
        <v>7006.729117000001</v>
      </c>
      <c r="AH24" s="24">
        <v>19.0322</v>
      </c>
      <c r="AI24" s="17">
        <f>+(VLOOKUP($L24,ceny!$A$3:X$7,2,FALSE))*AH24</f>
        <v>8365.413188</v>
      </c>
      <c r="AJ24" s="24">
        <v>23.79025</v>
      </c>
      <c r="AK24" s="17">
        <f>+(VLOOKUP($L24,ceny!$A$3:Z$7,2,FALSE))*AJ24</f>
        <v>10456.766485</v>
      </c>
      <c r="AL24" s="24">
        <v>161.57325</v>
      </c>
      <c r="AM24" s="39">
        <f>+(VLOOKUP($L24,ceny!$A$3:AB$7,2,FALSE))*AL24</f>
        <v>71017.906305</v>
      </c>
    </row>
    <row r="25" spans="3:39" ht="12.75">
      <c r="C25" s="40"/>
      <c r="D25" s="34"/>
      <c r="E25" s="34"/>
      <c r="F25" s="34"/>
      <c r="G25" s="34"/>
      <c r="H25" s="23" t="s">
        <v>856</v>
      </c>
      <c r="I25" s="23" t="s">
        <v>88</v>
      </c>
      <c r="J25" s="23" t="s">
        <v>89</v>
      </c>
      <c r="K25" s="23" t="s">
        <v>90</v>
      </c>
      <c r="L25" s="23" t="s">
        <v>850</v>
      </c>
      <c r="M25" s="23">
        <f>VLOOKUP(H25,kapacita!$A:$B,2,0)</f>
        <v>0.132</v>
      </c>
      <c r="N25" s="24">
        <v>0.28485</v>
      </c>
      <c r="O25" s="17">
        <f>+(VLOOKUP($L25,ceny!$A$3:D$7,2,FALSE))*N25</f>
        <v>121.31761499999999</v>
      </c>
      <c r="P25" s="24">
        <v>0.49585</v>
      </c>
      <c r="Q25" s="17">
        <f>+(VLOOKUP($L25,ceny!$A$3:F$7,2,FALSE))*P25</f>
        <v>211.182515</v>
      </c>
      <c r="R25" s="24">
        <v>0.2743</v>
      </c>
      <c r="S25" s="17">
        <f>+(VLOOKUP($L25,ceny!$A$3:H$7,2,FALSE))*R25</f>
        <v>116.82436999999999</v>
      </c>
      <c r="T25" s="24">
        <v>0.24265</v>
      </c>
      <c r="U25" s="17">
        <f>+(VLOOKUP($L25,ceny!$A$3:J$7,2,FALSE))*T25</f>
        <v>103.344635</v>
      </c>
      <c r="V25" s="24">
        <v>0.53805</v>
      </c>
      <c r="W25" s="17">
        <f>+(VLOOKUP($L25,ceny!$A$3:L$7,2,FALSE))*V25</f>
        <v>229.155495</v>
      </c>
      <c r="X25" s="24">
        <v>0.5486</v>
      </c>
      <c r="Y25" s="17">
        <f>+(VLOOKUP($L25,ceny!$A$3:N$7,2,FALSE))*X25</f>
        <v>233.64873999999998</v>
      </c>
      <c r="Z25" s="24">
        <v>0.11605</v>
      </c>
      <c r="AA25" s="17">
        <f>+(VLOOKUP($L25,ceny!$A$3:P$7,2,FALSE))*Z25</f>
        <v>49.425695</v>
      </c>
      <c r="AB25" s="24">
        <v>0</v>
      </c>
      <c r="AC25" s="17">
        <f>+(VLOOKUP($L25,ceny!$A$3:R$7,2,FALSE))*AB25</f>
        <v>0</v>
      </c>
      <c r="AD25" s="24">
        <v>0.5064</v>
      </c>
      <c r="AE25" s="17">
        <f>+(VLOOKUP($L25,ceny!$A$3:T$7,2,FALSE))*AD25</f>
        <v>215.67575999999997</v>
      </c>
      <c r="AF25" s="24">
        <v>0.42200000000000004</v>
      </c>
      <c r="AG25" s="17">
        <f>+(VLOOKUP($L25,ceny!$A$3:V$7,2,FALSE))*AF25</f>
        <v>179.7298</v>
      </c>
      <c r="AH25" s="24">
        <v>0.3798</v>
      </c>
      <c r="AI25" s="17">
        <f>+(VLOOKUP($L25,ceny!$A$3:X$7,2,FALSE))*AH25</f>
        <v>161.75682</v>
      </c>
      <c r="AJ25" s="24">
        <v>0.5064</v>
      </c>
      <c r="AK25" s="17">
        <f>+(VLOOKUP($L25,ceny!$A$3:Z$7,2,FALSE))*AJ25</f>
        <v>215.67575999999997</v>
      </c>
      <c r="AL25" s="24">
        <v>4.3149500000000005</v>
      </c>
      <c r="AM25" s="39">
        <f>+(VLOOKUP($L25,ceny!$A$3:AB$7,2,FALSE))*AL25</f>
        <v>1837.7372050000001</v>
      </c>
    </row>
    <row r="26" spans="3:39" ht="25.5">
      <c r="C26" s="38" t="s">
        <v>91</v>
      </c>
      <c r="D26" s="26" t="s">
        <v>92</v>
      </c>
      <c r="E26" s="26" t="s">
        <v>93</v>
      </c>
      <c r="F26" s="26" t="s">
        <v>94</v>
      </c>
      <c r="G26" s="26" t="s">
        <v>95</v>
      </c>
      <c r="H26" s="23" t="s">
        <v>96</v>
      </c>
      <c r="I26" s="23" t="s">
        <v>97</v>
      </c>
      <c r="J26" s="23" t="s">
        <v>98</v>
      </c>
      <c r="K26" s="23" t="s">
        <v>99</v>
      </c>
      <c r="L26" s="23" t="s">
        <v>24</v>
      </c>
      <c r="M26" s="23">
        <f>VLOOKUP(H26,kapacita!$A:$B,2,0)</f>
        <v>0.073</v>
      </c>
      <c r="N26" s="24">
        <v>12.955400000000001</v>
      </c>
      <c r="O26" s="17">
        <f>+(VLOOKUP($L26,ceny!$A$3:D$7,2,FALSE))*N26</f>
        <v>5694.416516</v>
      </c>
      <c r="P26" s="24">
        <v>13.4407</v>
      </c>
      <c r="Q26" s="17">
        <f>+(VLOOKUP($L26,ceny!$A$3:F$7,2,FALSE))*P26</f>
        <v>5907.725278</v>
      </c>
      <c r="R26" s="24">
        <v>8.15515</v>
      </c>
      <c r="S26" s="17">
        <f>+(VLOOKUP($L26,ceny!$A$3:H$7,2,FALSE))*R26</f>
        <v>3584.5146310000005</v>
      </c>
      <c r="T26" s="24">
        <v>6.614850000000001</v>
      </c>
      <c r="U26" s="17">
        <f>+(VLOOKUP($L26,ceny!$A$3:J$7,2,FALSE))*T26</f>
        <v>2907.4911690000004</v>
      </c>
      <c r="V26" s="24">
        <v>5.6548</v>
      </c>
      <c r="W26" s="17">
        <f>+(VLOOKUP($L26,ceny!$A$3:L$7,2,FALSE))*V26</f>
        <v>2485.510792</v>
      </c>
      <c r="X26" s="24">
        <v>0.9917</v>
      </c>
      <c r="Y26" s="17">
        <f>+(VLOOKUP($L26,ceny!$A$3:N$7,2,FALSE))*X26</f>
        <v>435.89181800000006</v>
      </c>
      <c r="Z26" s="24">
        <v>0.5486</v>
      </c>
      <c r="AA26" s="17">
        <f>+(VLOOKUP($L26,ceny!$A$3:P$7,2,FALSE))*Z26</f>
        <v>241.131644</v>
      </c>
      <c r="AB26" s="24">
        <v>0.8651</v>
      </c>
      <c r="AC26" s="17">
        <f>+(VLOOKUP($L26,ceny!$A$3:R$7,2,FALSE))*AB26</f>
        <v>380.246054</v>
      </c>
      <c r="AD26" s="24">
        <v>0.79125</v>
      </c>
      <c r="AE26" s="17">
        <f>+(VLOOKUP($L26,ceny!$A$3:T$7,2,FALSE))*AD26</f>
        <v>347.786025</v>
      </c>
      <c r="AF26" s="24">
        <v>8.5877</v>
      </c>
      <c r="AG26" s="17">
        <f>+(VLOOKUP($L26,ceny!$A$3:V$7,2,FALSE))*AF26</f>
        <v>3774.637658</v>
      </c>
      <c r="AH26" s="24">
        <v>7.0790500000000005</v>
      </c>
      <c r="AI26" s="17">
        <f>+(VLOOKUP($L26,ceny!$A$3:X$7,2,FALSE))*AH26</f>
        <v>3111.525637</v>
      </c>
      <c r="AJ26" s="24">
        <v>14.9177</v>
      </c>
      <c r="AK26" s="17">
        <f>+(VLOOKUP($L26,ceny!$A$3:Z$7,2,FALSE))*AJ26</f>
        <v>6556.9258580000005</v>
      </c>
      <c r="AL26" s="24">
        <v>80.602</v>
      </c>
      <c r="AM26" s="39">
        <f>+(VLOOKUP($L26,ceny!$A$3:AB$7,2,FALSE))*AL26</f>
        <v>35427.803080000005</v>
      </c>
    </row>
    <row r="27" spans="3:39" ht="25.5">
      <c r="C27" s="38" t="s">
        <v>100</v>
      </c>
      <c r="D27" s="26" t="s">
        <v>101</v>
      </c>
      <c r="E27" s="26" t="s">
        <v>102</v>
      </c>
      <c r="F27" s="26" t="s">
        <v>103</v>
      </c>
      <c r="G27" s="26" t="s">
        <v>104</v>
      </c>
      <c r="H27" s="23" t="s">
        <v>105</v>
      </c>
      <c r="I27" s="23" t="s">
        <v>106</v>
      </c>
      <c r="J27" s="23" t="s">
        <v>106</v>
      </c>
      <c r="K27" s="23" t="s">
        <v>107</v>
      </c>
      <c r="L27" s="23" t="s">
        <v>24</v>
      </c>
      <c r="M27" s="23">
        <f>VLOOKUP(H27,kapacita!$A:$B,2,0)</f>
        <v>0.216</v>
      </c>
      <c r="N27" s="24">
        <v>45.48105</v>
      </c>
      <c r="O27" s="17">
        <f>+(VLOOKUP($L27,ceny!$A$3:D$7,2,FALSE))*N27</f>
        <v>19990.740717</v>
      </c>
      <c r="P27" s="24">
        <v>43.47655</v>
      </c>
      <c r="Q27" s="17">
        <f>+(VLOOKUP($L27,ceny!$A$3:F$7,2,FALSE))*P27</f>
        <v>19109.682787</v>
      </c>
      <c r="R27" s="24">
        <v>35.9966</v>
      </c>
      <c r="S27" s="17">
        <f>+(VLOOKUP($L27,ceny!$A$3:H$7,2,FALSE))*R27</f>
        <v>15821.945564000001</v>
      </c>
      <c r="T27" s="24">
        <v>19.69685</v>
      </c>
      <c r="U27" s="17">
        <f>+(VLOOKUP($L27,ceny!$A$3:J$7,2,FALSE))*T27</f>
        <v>8657.553449000001</v>
      </c>
      <c r="V27" s="24">
        <v>16.42635</v>
      </c>
      <c r="W27" s="17">
        <f>+(VLOOKUP($L27,ceny!$A$3:L$7,2,FALSE))*V27</f>
        <v>7220.037879</v>
      </c>
      <c r="X27" s="24">
        <v>2.4581500000000003</v>
      </c>
      <c r="Y27" s="17">
        <f>+(VLOOKUP($L27,ceny!$A$3:N$7,2,FALSE))*X27</f>
        <v>1080.455251</v>
      </c>
      <c r="Z27" s="24">
        <v>1.1288500000000001</v>
      </c>
      <c r="AA27" s="17">
        <f>+(VLOOKUP($L27,ceny!$A$3:P$7,2,FALSE))*Z27</f>
        <v>496.17472900000007</v>
      </c>
      <c r="AB27" s="24">
        <v>0.633</v>
      </c>
      <c r="AC27" s="17">
        <f>+(VLOOKUP($L27,ceny!$A$3:R$7,2,FALSE))*AB27</f>
        <v>278.22882000000004</v>
      </c>
      <c r="AD27" s="24">
        <v>3.6397500000000003</v>
      </c>
      <c r="AE27" s="17">
        <f>+(VLOOKUP($L27,ceny!$A$3:T$7,2,FALSE))*AD27</f>
        <v>1599.8157150000002</v>
      </c>
      <c r="AF27" s="24">
        <v>26.46995</v>
      </c>
      <c r="AG27" s="17">
        <f>+(VLOOKUP($L27,ceny!$A$3:V$7,2,FALSE))*AF27</f>
        <v>11634.601823</v>
      </c>
      <c r="AH27" s="24">
        <v>31.4601</v>
      </c>
      <c r="AI27" s="17">
        <f>+(VLOOKUP($L27,ceny!$A$3:X$7,2,FALSE))*AH27</f>
        <v>13827.972354000001</v>
      </c>
      <c r="AJ27" s="24">
        <v>43.044000000000004</v>
      </c>
      <c r="AK27" s="17">
        <f>+(VLOOKUP($L27,ceny!$A$3:Z$7,2,FALSE))*AJ27</f>
        <v>18919.559760000004</v>
      </c>
      <c r="AL27" s="24">
        <v>269.9112</v>
      </c>
      <c r="AM27" s="39">
        <f>+(VLOOKUP($L27,ceny!$A$3:AB$7,2,FALSE))*AL27</f>
        <v>118636.768848</v>
      </c>
    </row>
    <row r="28" spans="3:39" ht="25.5">
      <c r="C28" s="41"/>
      <c r="D28" s="35"/>
      <c r="E28" s="35"/>
      <c r="F28" s="35"/>
      <c r="G28" s="35"/>
      <c r="H28" s="23" t="s">
        <v>857</v>
      </c>
      <c r="I28" s="23" t="s">
        <v>106</v>
      </c>
      <c r="J28" s="23" t="s">
        <v>106</v>
      </c>
      <c r="K28" s="23" t="s">
        <v>858</v>
      </c>
      <c r="L28" s="23" t="s">
        <v>850</v>
      </c>
      <c r="M28" s="23">
        <f>VLOOKUP(H28,kapacita!$A:$B,2,0)</f>
        <v>0</v>
      </c>
      <c r="N28" s="24">
        <v>2.2155</v>
      </c>
      <c r="O28" s="17">
        <f>+(VLOOKUP($L28,ceny!$A$3:D$7,2,FALSE))*N28</f>
        <v>943.5814499999999</v>
      </c>
      <c r="P28" s="24">
        <v>2.0678</v>
      </c>
      <c r="Q28" s="17">
        <f>+(VLOOKUP($L28,ceny!$A$3:F$7,2,FALSE))*P28</f>
        <v>880.67602</v>
      </c>
      <c r="R28" s="24">
        <v>1.8357</v>
      </c>
      <c r="S28" s="17">
        <f>+(VLOOKUP($L28,ceny!$A$3:H$7,2,FALSE))*R28</f>
        <v>781.82463</v>
      </c>
      <c r="T28" s="24">
        <v>0.9811500000000001</v>
      </c>
      <c r="U28" s="17">
        <f>+(VLOOKUP($L28,ceny!$A$3:J$7,2,FALSE))*T28</f>
        <v>417.871785</v>
      </c>
      <c r="V28" s="24">
        <v>0.8440000000000001</v>
      </c>
      <c r="W28" s="17">
        <f>+(VLOOKUP($L28,ceny!$A$3:L$7,2,FALSE))*V28</f>
        <v>359.4596</v>
      </c>
      <c r="X28" s="24">
        <v>0.22155</v>
      </c>
      <c r="Y28" s="17">
        <f>+(VLOOKUP($L28,ceny!$A$3:N$7,2,FALSE))*X28</f>
        <v>94.358145</v>
      </c>
      <c r="Z28" s="24">
        <v>0.1688</v>
      </c>
      <c r="AA28" s="17">
        <f>+(VLOOKUP($L28,ceny!$A$3:P$7,2,FALSE))*Z28</f>
        <v>71.89192</v>
      </c>
      <c r="AB28" s="24">
        <v>0.1688</v>
      </c>
      <c r="AC28" s="17">
        <f>+(VLOOKUP($L28,ceny!$A$3:R$7,2,FALSE))*AB28</f>
        <v>71.89192</v>
      </c>
      <c r="AD28" s="24">
        <v>0.11605</v>
      </c>
      <c r="AE28" s="17">
        <f>+(VLOOKUP($L28,ceny!$A$3:T$7,2,FALSE))*AD28</f>
        <v>49.425695</v>
      </c>
      <c r="AF28" s="24">
        <v>0.9495</v>
      </c>
      <c r="AG28" s="17">
        <f>+(VLOOKUP($L28,ceny!$A$3:V$7,2,FALSE))*AF28</f>
        <v>404.39205</v>
      </c>
      <c r="AH28" s="24">
        <v>1.52975</v>
      </c>
      <c r="AI28" s="17">
        <f>+(VLOOKUP($L28,ceny!$A$3:X$7,2,FALSE))*AH28</f>
        <v>651.5205249999999</v>
      </c>
      <c r="AJ28" s="24">
        <v>1.46645</v>
      </c>
      <c r="AK28" s="17">
        <f>+(VLOOKUP($L28,ceny!$A$3:Z$7,2,FALSE))*AJ28</f>
        <v>624.561055</v>
      </c>
      <c r="AL28" s="24">
        <v>12.565050000000001</v>
      </c>
      <c r="AM28" s="39">
        <f>+(VLOOKUP($L28,ceny!$A$3:AB$7,2,FALSE))*AL28</f>
        <v>5351.454795000001</v>
      </c>
    </row>
    <row r="29" spans="3:39" ht="25.5">
      <c r="C29" s="41"/>
      <c r="D29" s="35"/>
      <c r="E29" s="35"/>
      <c r="F29" s="35"/>
      <c r="G29" s="35"/>
      <c r="H29" s="23" t="s">
        <v>859</v>
      </c>
      <c r="I29" s="23" t="s">
        <v>106</v>
      </c>
      <c r="J29" s="23" t="s">
        <v>860</v>
      </c>
      <c r="K29" s="23" t="s">
        <v>858</v>
      </c>
      <c r="L29" s="23" t="s">
        <v>850</v>
      </c>
      <c r="M29" s="23">
        <f>VLOOKUP(H29,kapacita!$A:$B,2,0)</f>
        <v>0</v>
      </c>
      <c r="N29" s="24">
        <v>2.03615</v>
      </c>
      <c r="O29" s="17">
        <f>+(VLOOKUP($L29,ceny!$A$3:D$7,2,FALSE))*N29</f>
        <v>867.196285</v>
      </c>
      <c r="P29" s="24">
        <v>1.90955</v>
      </c>
      <c r="Q29" s="17">
        <f>+(VLOOKUP($L29,ceny!$A$3:F$7,2,FALSE))*P29</f>
        <v>813.277345</v>
      </c>
      <c r="R29" s="24">
        <v>1.6880000000000002</v>
      </c>
      <c r="S29" s="17">
        <f>+(VLOOKUP($L29,ceny!$A$3:H$7,2,FALSE))*R29</f>
        <v>718.9192</v>
      </c>
      <c r="T29" s="24">
        <v>0.3376</v>
      </c>
      <c r="U29" s="17">
        <f>+(VLOOKUP($L29,ceny!$A$3:J$7,2,FALSE))*T29</f>
        <v>143.78384</v>
      </c>
      <c r="V29" s="24">
        <v>0.20045000000000002</v>
      </c>
      <c r="W29" s="17">
        <f>+(VLOOKUP($L29,ceny!$A$3:L$7,2,FALSE))*V29</f>
        <v>85.371655</v>
      </c>
      <c r="X29" s="24">
        <v>0.2321</v>
      </c>
      <c r="Y29" s="17">
        <f>+(VLOOKUP($L29,ceny!$A$3:N$7,2,FALSE))*X29</f>
        <v>98.85139</v>
      </c>
      <c r="Z29" s="24">
        <v>0.15825</v>
      </c>
      <c r="AA29" s="17">
        <f>+(VLOOKUP($L29,ceny!$A$3:P$7,2,FALSE))*Z29</f>
        <v>67.398675</v>
      </c>
      <c r="AB29" s="24">
        <v>0.13715</v>
      </c>
      <c r="AC29" s="17">
        <f>+(VLOOKUP($L29,ceny!$A$3:R$7,2,FALSE))*AB29</f>
        <v>58.412184999999994</v>
      </c>
      <c r="AD29" s="24">
        <v>0.052750000000000005</v>
      </c>
      <c r="AE29" s="17">
        <f>+(VLOOKUP($L29,ceny!$A$3:T$7,2,FALSE))*AD29</f>
        <v>22.466225</v>
      </c>
      <c r="AF29" s="24">
        <v>0.9284</v>
      </c>
      <c r="AG29" s="17">
        <f>+(VLOOKUP($L29,ceny!$A$3:V$7,2,FALSE))*AF29</f>
        <v>395.40556</v>
      </c>
      <c r="AH29" s="24">
        <v>1.5192</v>
      </c>
      <c r="AI29" s="17">
        <f>+(VLOOKUP($L29,ceny!$A$3:X$7,2,FALSE))*AH29</f>
        <v>647.02728</v>
      </c>
      <c r="AJ29" s="24">
        <v>1.9201000000000001</v>
      </c>
      <c r="AK29" s="17">
        <f>+(VLOOKUP($L29,ceny!$A$3:Z$7,2,FALSE))*AJ29</f>
        <v>817.77059</v>
      </c>
      <c r="AL29" s="24">
        <v>11.1197</v>
      </c>
      <c r="AM29" s="39">
        <f>+(VLOOKUP($L29,ceny!$A$3:AB$7,2,FALSE))*AL29</f>
        <v>4735.88023</v>
      </c>
    </row>
    <row r="30" spans="3:39" ht="25.5">
      <c r="C30" s="40"/>
      <c r="D30" s="34"/>
      <c r="E30" s="34"/>
      <c r="F30" s="34"/>
      <c r="G30" s="34"/>
      <c r="H30" s="23" t="s">
        <v>645</v>
      </c>
      <c r="I30" s="23" t="s">
        <v>106</v>
      </c>
      <c r="J30" s="23" t="s">
        <v>106</v>
      </c>
      <c r="K30" s="23" t="s">
        <v>64</v>
      </c>
      <c r="L30" s="23" t="s">
        <v>642</v>
      </c>
      <c r="M30" s="23">
        <f>VLOOKUP(H30,kapacita!$A:$B,2,0)</f>
        <v>0</v>
      </c>
      <c r="N30" s="24">
        <v>0</v>
      </c>
      <c r="O30" s="17">
        <f>+(VLOOKUP($L30,ceny!$A$3:D$7,2,FALSE))*N30</f>
        <v>0</v>
      </c>
      <c r="P30" s="24">
        <v>0</v>
      </c>
      <c r="Q30" s="17">
        <f>+(VLOOKUP($L30,ceny!$A$3:F$7,2,FALSE))*P30</f>
        <v>0</v>
      </c>
      <c r="R30" s="24">
        <v>0</v>
      </c>
      <c r="S30" s="17">
        <f>+(VLOOKUP($L30,ceny!$A$3:H$7,2,FALSE))*R30</f>
        <v>0</v>
      </c>
      <c r="T30" s="24">
        <v>0</v>
      </c>
      <c r="U30" s="17">
        <f>+(VLOOKUP($L30,ceny!$A$3:J$7,2,FALSE))*T30</f>
        <v>0</v>
      </c>
      <c r="V30" s="24">
        <v>0</v>
      </c>
      <c r="W30" s="17">
        <f>+(VLOOKUP($L30,ceny!$A$3:L$7,2,FALSE))*V30</f>
        <v>0</v>
      </c>
      <c r="X30" s="24">
        <v>0</v>
      </c>
      <c r="Y30" s="17">
        <f>+(VLOOKUP($L30,ceny!$A$3:N$7,2,FALSE))*X30</f>
        <v>0</v>
      </c>
      <c r="Z30" s="24">
        <v>0</v>
      </c>
      <c r="AA30" s="17">
        <f>+(VLOOKUP($L30,ceny!$A$3:P$7,2,FALSE))*Z30</f>
        <v>0</v>
      </c>
      <c r="AB30" s="24">
        <v>0</v>
      </c>
      <c r="AC30" s="17">
        <f>+(VLOOKUP($L30,ceny!$A$3:R$7,2,FALSE))*AB30</f>
        <v>0</v>
      </c>
      <c r="AD30" s="24">
        <v>0</v>
      </c>
      <c r="AE30" s="17">
        <f>+(VLOOKUP($L30,ceny!$A$3:T$7,2,FALSE))*AD30</f>
        <v>0</v>
      </c>
      <c r="AF30" s="24">
        <v>0</v>
      </c>
      <c r="AG30" s="17">
        <f>+(VLOOKUP($L30,ceny!$A$3:V$7,2,FALSE))*AF30</f>
        <v>0</v>
      </c>
      <c r="AH30" s="24">
        <v>0</v>
      </c>
      <c r="AI30" s="17">
        <f>+(VLOOKUP($L30,ceny!$A$3:X$7,2,FALSE))*AH30</f>
        <v>0</v>
      </c>
      <c r="AJ30" s="24">
        <v>0</v>
      </c>
      <c r="AK30" s="17">
        <f>+(VLOOKUP($L30,ceny!$A$3:Z$7,2,FALSE))*AJ30</f>
        <v>0</v>
      </c>
      <c r="AL30" s="24">
        <v>0</v>
      </c>
      <c r="AM30" s="39">
        <f>+(VLOOKUP($L30,ceny!$A$3:AB$7,2,FALSE))*AL30</f>
        <v>0</v>
      </c>
    </row>
    <row r="31" spans="3:39" ht="12.75">
      <c r="C31" s="38" t="s">
        <v>108</v>
      </c>
      <c r="D31" s="26" t="s">
        <v>109</v>
      </c>
      <c r="E31" s="26" t="s">
        <v>110</v>
      </c>
      <c r="F31" s="26" t="s">
        <v>111</v>
      </c>
      <c r="G31" s="26" t="s">
        <v>112</v>
      </c>
      <c r="H31" s="23" t="s">
        <v>113</v>
      </c>
      <c r="I31" s="23" t="s">
        <v>114</v>
      </c>
      <c r="J31" s="23" t="s">
        <v>114</v>
      </c>
      <c r="K31" s="23" t="s">
        <v>115</v>
      </c>
      <c r="L31" s="23" t="s">
        <v>24</v>
      </c>
      <c r="M31" s="23">
        <f>VLOOKUP(H31,kapacita!$A:$B,2,0)</f>
        <v>0.156</v>
      </c>
      <c r="N31" s="24">
        <v>30.58445</v>
      </c>
      <c r="O31" s="17">
        <f>+(VLOOKUP($L31,ceny!$A$3:D$7,2,FALSE))*N31</f>
        <v>13443.089153</v>
      </c>
      <c r="P31" s="24">
        <v>30.141350000000003</v>
      </c>
      <c r="Q31" s="17">
        <f>+(VLOOKUP($L31,ceny!$A$3:F$7,2,FALSE))*P31</f>
        <v>13248.328979000002</v>
      </c>
      <c r="R31" s="24">
        <v>25.5521</v>
      </c>
      <c r="S31" s="17">
        <f>+(VLOOKUP($L31,ceny!$A$3:H$7,2,FALSE))*R31</f>
        <v>11231.170034</v>
      </c>
      <c r="T31" s="24">
        <v>15.58235</v>
      </c>
      <c r="U31" s="17">
        <f>+(VLOOKUP($L31,ceny!$A$3:J$7,2,FALSE))*T31</f>
        <v>6849.066119</v>
      </c>
      <c r="V31" s="24">
        <v>12.31185</v>
      </c>
      <c r="W31" s="17">
        <f>+(VLOOKUP($L31,ceny!$A$3:L$7,2,FALSE))*V31</f>
        <v>5411.5505490000005</v>
      </c>
      <c r="X31" s="24">
        <v>1.97285</v>
      </c>
      <c r="Y31" s="17">
        <f>+(VLOOKUP($L31,ceny!$A$3:N$7,2,FALSE))*X31</f>
        <v>867.1464890000001</v>
      </c>
      <c r="Z31" s="24">
        <v>1.90955</v>
      </c>
      <c r="AA31" s="17">
        <f>+(VLOOKUP($L31,ceny!$A$3:P$7,2,FALSE))*Z31</f>
        <v>839.323607</v>
      </c>
      <c r="AB31" s="24">
        <v>2.0256</v>
      </c>
      <c r="AC31" s="17">
        <f>+(VLOOKUP($L31,ceny!$A$3:R$7,2,FALSE))*AB31</f>
        <v>890.332224</v>
      </c>
      <c r="AD31" s="24">
        <v>2.2788</v>
      </c>
      <c r="AE31" s="17">
        <f>+(VLOOKUP($L31,ceny!$A$3:T$7,2,FALSE))*AD31</f>
        <v>1001.623752</v>
      </c>
      <c r="AF31" s="24">
        <v>18.70515</v>
      </c>
      <c r="AG31" s="17">
        <f>+(VLOOKUP($L31,ceny!$A$3:V$7,2,FALSE))*AF31</f>
        <v>8221.661631</v>
      </c>
      <c r="AH31" s="24">
        <v>24.88745</v>
      </c>
      <c r="AI31" s="17">
        <f>+(VLOOKUP($L31,ceny!$A$3:X$7,2,FALSE))*AH31</f>
        <v>10939.029773</v>
      </c>
      <c r="AJ31" s="24">
        <v>21.0578</v>
      </c>
      <c r="AK31" s="17">
        <f>+(VLOOKUP($L31,ceny!$A$3:Z$7,2,FALSE))*AJ31</f>
        <v>9255.745412</v>
      </c>
      <c r="AL31" s="24">
        <v>187.0093</v>
      </c>
      <c r="AM31" s="39">
        <f>+(VLOOKUP($L31,ceny!$A$3:AB$7,2,FALSE))*AL31</f>
        <v>82198.067722</v>
      </c>
    </row>
    <row r="32" spans="3:39" ht="12.75">
      <c r="C32" s="40"/>
      <c r="D32" s="34"/>
      <c r="E32" s="34"/>
      <c r="F32" s="34"/>
      <c r="G32" s="34"/>
      <c r="H32" s="23" t="s">
        <v>861</v>
      </c>
      <c r="I32" s="23" t="s">
        <v>114</v>
      </c>
      <c r="J32" s="23" t="s">
        <v>114</v>
      </c>
      <c r="K32" s="23" t="s">
        <v>115</v>
      </c>
      <c r="L32" s="23" t="s">
        <v>850</v>
      </c>
      <c r="M32" s="23">
        <f>VLOOKUP(H32,kapacita!$A:$B,2,0)</f>
        <v>0</v>
      </c>
      <c r="N32" s="24">
        <v>1.477</v>
      </c>
      <c r="O32" s="17">
        <f>+(VLOOKUP($L32,ceny!$A$3:D$7,2,FALSE))*N32</f>
        <v>629.0543</v>
      </c>
      <c r="P32" s="24">
        <v>1.52975</v>
      </c>
      <c r="Q32" s="17">
        <f>+(VLOOKUP($L32,ceny!$A$3:F$7,2,FALSE))*P32</f>
        <v>651.5205249999999</v>
      </c>
      <c r="R32" s="24">
        <v>1.2449000000000001</v>
      </c>
      <c r="S32" s="17">
        <f>+(VLOOKUP($L32,ceny!$A$3:H$7,2,FALSE))*R32</f>
        <v>530.20291</v>
      </c>
      <c r="T32" s="24">
        <v>0.85455</v>
      </c>
      <c r="U32" s="17">
        <f>+(VLOOKUP($L32,ceny!$A$3:J$7,2,FALSE))*T32</f>
        <v>363.95284499999997</v>
      </c>
      <c r="V32" s="24">
        <v>0.6119</v>
      </c>
      <c r="W32" s="17">
        <f>+(VLOOKUP($L32,ceny!$A$3:L$7,2,FALSE))*V32</f>
        <v>260.60821</v>
      </c>
      <c r="X32" s="24">
        <v>0.11605</v>
      </c>
      <c r="Y32" s="17">
        <f>+(VLOOKUP($L32,ceny!$A$3:N$7,2,FALSE))*X32</f>
        <v>49.425695</v>
      </c>
      <c r="Z32" s="24">
        <v>0.09495</v>
      </c>
      <c r="AA32" s="17">
        <f>+(VLOOKUP($L32,ceny!$A$3:P$7,2,FALSE))*Z32</f>
        <v>40.439205</v>
      </c>
      <c r="AB32" s="24">
        <v>0.15825</v>
      </c>
      <c r="AC32" s="17">
        <f>+(VLOOKUP($L32,ceny!$A$3:R$7,2,FALSE))*AB32</f>
        <v>67.398675</v>
      </c>
      <c r="AD32" s="24">
        <v>0.11605</v>
      </c>
      <c r="AE32" s="17">
        <f>+(VLOOKUP($L32,ceny!$A$3:T$7,2,FALSE))*AD32</f>
        <v>49.425695</v>
      </c>
      <c r="AF32" s="24">
        <v>0.87565</v>
      </c>
      <c r="AG32" s="17">
        <f>+(VLOOKUP($L32,ceny!$A$3:V$7,2,FALSE))*AF32</f>
        <v>372.93933499999997</v>
      </c>
      <c r="AH32" s="24">
        <v>1.27655</v>
      </c>
      <c r="AI32" s="17">
        <f>+(VLOOKUP($L32,ceny!$A$3:X$7,2,FALSE))*AH32</f>
        <v>543.682645</v>
      </c>
      <c r="AJ32" s="24">
        <v>1.0128</v>
      </c>
      <c r="AK32" s="17">
        <f>+(VLOOKUP($L32,ceny!$A$3:Z$7,2,FALSE))*AJ32</f>
        <v>431.35151999999994</v>
      </c>
      <c r="AL32" s="24">
        <v>9.368400000000001</v>
      </c>
      <c r="AM32" s="39">
        <f>+(VLOOKUP($L32,ceny!$A$3:AB$7,2,FALSE))*AL32</f>
        <v>3990.00156</v>
      </c>
    </row>
    <row r="33" spans="3:39" ht="12.75">
      <c r="C33" s="38" t="s">
        <v>116</v>
      </c>
      <c r="D33" s="26" t="s">
        <v>117</v>
      </c>
      <c r="E33" s="26" t="s">
        <v>118</v>
      </c>
      <c r="F33" s="26" t="s">
        <v>119</v>
      </c>
      <c r="G33" s="26" t="s">
        <v>120</v>
      </c>
      <c r="H33" s="23" t="s">
        <v>121</v>
      </c>
      <c r="I33" s="23" t="s">
        <v>122</v>
      </c>
      <c r="J33" s="23" t="s">
        <v>123</v>
      </c>
      <c r="K33" s="23" t="s">
        <v>124</v>
      </c>
      <c r="L33" s="23" t="s">
        <v>24</v>
      </c>
      <c r="M33" s="23">
        <f>VLOOKUP(H33,kapacita!$A:$B,2,0)</f>
        <v>0.231</v>
      </c>
      <c r="N33" s="24">
        <v>45.270050000000005</v>
      </c>
      <c r="O33" s="17">
        <f>+(VLOOKUP($L33,ceny!$A$3:D$7,2,FALSE))*N33</f>
        <v>19897.997777000004</v>
      </c>
      <c r="P33" s="24">
        <v>45.20675</v>
      </c>
      <c r="Q33" s="17">
        <f>+(VLOOKUP($L33,ceny!$A$3:F$7,2,FALSE))*P33</f>
        <v>19870.174895</v>
      </c>
      <c r="R33" s="24">
        <v>35.3636</v>
      </c>
      <c r="S33" s="17">
        <f>+(VLOOKUP($L33,ceny!$A$3:H$7,2,FALSE))*R33</f>
        <v>15543.716744</v>
      </c>
      <c r="T33" s="24">
        <v>19.7707</v>
      </c>
      <c r="U33" s="17">
        <f>+(VLOOKUP($L33,ceny!$A$3:J$7,2,FALSE))*T33</f>
        <v>8690.013478</v>
      </c>
      <c r="V33" s="24">
        <v>17.8928</v>
      </c>
      <c r="W33" s="17">
        <f>+(VLOOKUP($L33,ceny!$A$3:L$7,2,FALSE))*V33</f>
        <v>7864.601312000001</v>
      </c>
      <c r="X33" s="24">
        <v>4.4732</v>
      </c>
      <c r="Y33" s="17">
        <f>+(VLOOKUP($L33,ceny!$A$3:N$7,2,FALSE))*X33</f>
        <v>1966.1503280000002</v>
      </c>
      <c r="Z33" s="24">
        <v>2.6164</v>
      </c>
      <c r="AA33" s="17">
        <f>+(VLOOKUP($L33,ceny!$A$3:P$7,2,FALSE))*Z33</f>
        <v>1150.0124560000002</v>
      </c>
      <c r="AB33" s="24">
        <v>2.24715</v>
      </c>
      <c r="AC33" s="17">
        <f>+(VLOOKUP($L33,ceny!$A$3:R$7,2,FALSE))*AB33</f>
        <v>987.712311</v>
      </c>
      <c r="AD33" s="24">
        <v>4.86355</v>
      </c>
      <c r="AE33" s="17">
        <f>+(VLOOKUP($L33,ceny!$A$3:T$7,2,FALSE))*AD33</f>
        <v>2137.724767</v>
      </c>
      <c r="AF33" s="24">
        <v>28.0208</v>
      </c>
      <c r="AG33" s="17">
        <f>+(VLOOKUP($L33,ceny!$A$3:V$7,2,FALSE))*AF33</f>
        <v>12316.262432000001</v>
      </c>
      <c r="AH33" s="24">
        <v>34.371900000000004</v>
      </c>
      <c r="AI33" s="17">
        <f>+(VLOOKUP($L33,ceny!$A$3:X$7,2,FALSE))*AH33</f>
        <v>15107.824926000003</v>
      </c>
      <c r="AJ33" s="24">
        <v>44.4788</v>
      </c>
      <c r="AK33" s="17">
        <f>+(VLOOKUP($L33,ceny!$A$3:Z$7,2,FALSE))*AJ33</f>
        <v>19550.211752</v>
      </c>
      <c r="AL33" s="24">
        <v>284.5757</v>
      </c>
      <c r="AM33" s="39">
        <f>+(VLOOKUP($L33,ceny!$A$3:AB$7,2,FALSE))*AL33</f>
        <v>125082.403178</v>
      </c>
    </row>
    <row r="34" spans="3:39" ht="25.5">
      <c r="C34" s="38" t="s">
        <v>862</v>
      </c>
      <c r="D34" s="26" t="s">
        <v>863</v>
      </c>
      <c r="E34" s="26" t="s">
        <v>93</v>
      </c>
      <c r="F34" s="26" t="s">
        <v>864</v>
      </c>
      <c r="G34" s="26" t="s">
        <v>865</v>
      </c>
      <c r="H34" s="23" t="s">
        <v>866</v>
      </c>
      <c r="I34" s="23" t="s">
        <v>97</v>
      </c>
      <c r="J34" s="23" t="s">
        <v>867</v>
      </c>
      <c r="K34" s="23" t="s">
        <v>868</v>
      </c>
      <c r="L34" s="23" t="s">
        <v>850</v>
      </c>
      <c r="M34" s="23">
        <f>VLOOKUP(H34,kapacita!$A:$B,2,0)</f>
        <v>0</v>
      </c>
      <c r="N34" s="24">
        <v>3.47095</v>
      </c>
      <c r="O34" s="17">
        <f>+(VLOOKUP($L34,ceny!$A$3:D$7,2,FALSE))*N34</f>
        <v>1478.277605</v>
      </c>
      <c r="P34" s="24">
        <v>2.7746500000000003</v>
      </c>
      <c r="Q34" s="17">
        <f>+(VLOOKUP($L34,ceny!$A$3:F$7,2,FALSE))*P34</f>
        <v>1181.723435</v>
      </c>
      <c r="R34" s="24">
        <v>2.7852</v>
      </c>
      <c r="S34" s="17">
        <f>+(VLOOKUP($L34,ceny!$A$3:H$7,2,FALSE))*R34</f>
        <v>1186.21668</v>
      </c>
      <c r="T34" s="24">
        <v>1.88845</v>
      </c>
      <c r="U34" s="17">
        <f>+(VLOOKUP($L34,ceny!$A$3:J$7,2,FALSE))*T34</f>
        <v>804.290855</v>
      </c>
      <c r="V34" s="24">
        <v>1.4981</v>
      </c>
      <c r="W34" s="17">
        <f>+(VLOOKUP($L34,ceny!$A$3:L$7,2,FALSE))*V34</f>
        <v>638.04079</v>
      </c>
      <c r="X34" s="24">
        <v>0.4431</v>
      </c>
      <c r="Y34" s="17">
        <f>+(VLOOKUP($L34,ceny!$A$3:N$7,2,FALSE))*X34</f>
        <v>188.71629</v>
      </c>
      <c r="Z34" s="24">
        <v>0.47475</v>
      </c>
      <c r="AA34" s="17">
        <f>+(VLOOKUP($L34,ceny!$A$3:P$7,2,FALSE))*Z34</f>
        <v>202.196025</v>
      </c>
      <c r="AB34" s="24">
        <v>0.3798</v>
      </c>
      <c r="AC34" s="17">
        <f>+(VLOOKUP($L34,ceny!$A$3:R$7,2,FALSE))*AB34</f>
        <v>161.75682</v>
      </c>
      <c r="AD34" s="24">
        <v>0.4431</v>
      </c>
      <c r="AE34" s="17">
        <f>+(VLOOKUP($L34,ceny!$A$3:T$7,2,FALSE))*AD34</f>
        <v>188.71629</v>
      </c>
      <c r="AF34" s="24">
        <v>2.39485</v>
      </c>
      <c r="AG34" s="17">
        <f>+(VLOOKUP($L34,ceny!$A$3:V$7,2,FALSE))*AF34</f>
        <v>1019.9666149999999</v>
      </c>
      <c r="AH34" s="24">
        <v>2.56365</v>
      </c>
      <c r="AI34" s="17">
        <f>+(VLOOKUP($L34,ceny!$A$3:X$7,2,FALSE))*AH34</f>
        <v>1091.8585349999998</v>
      </c>
      <c r="AJ34" s="24">
        <v>4.20945</v>
      </c>
      <c r="AK34" s="17">
        <f>+(VLOOKUP($L34,ceny!$A$3:Z$7,2,FALSE))*AJ34</f>
        <v>1792.8047550000001</v>
      </c>
      <c r="AL34" s="24">
        <v>23.326050000000002</v>
      </c>
      <c r="AM34" s="39">
        <f>+(VLOOKUP($L34,ceny!$A$3:AB$7,2,FALSE))*AL34</f>
        <v>9934.564695000001</v>
      </c>
    </row>
    <row r="35" spans="3:39" ht="25.5">
      <c r="C35" s="41"/>
      <c r="D35" s="35"/>
      <c r="E35" s="35"/>
      <c r="F35" s="35"/>
      <c r="G35" s="35"/>
      <c r="H35" s="23" t="s">
        <v>869</v>
      </c>
      <c r="I35" s="23" t="s">
        <v>97</v>
      </c>
      <c r="J35" s="23" t="s">
        <v>870</v>
      </c>
      <c r="K35" s="23" t="s">
        <v>871</v>
      </c>
      <c r="L35" s="23" t="s">
        <v>850</v>
      </c>
      <c r="M35" s="23">
        <f>VLOOKUP(H35,kapacita!$A:$B,2,0)</f>
        <v>0</v>
      </c>
      <c r="N35" s="24">
        <v>7.39555</v>
      </c>
      <c r="O35" s="17">
        <f>+(VLOOKUP($L35,ceny!$A$3:D$7,2,FALSE))*N35</f>
        <v>3149.764745</v>
      </c>
      <c r="P35" s="24">
        <v>5.4016</v>
      </c>
      <c r="Q35" s="17">
        <f>+(VLOOKUP($L35,ceny!$A$3:F$7,2,FALSE))*P35</f>
        <v>2300.54144</v>
      </c>
      <c r="R35" s="24">
        <v>5.4649</v>
      </c>
      <c r="S35" s="17">
        <f>+(VLOOKUP($L35,ceny!$A$3:H$7,2,FALSE))*R35</f>
        <v>2327.5009099999997</v>
      </c>
      <c r="T35" s="24">
        <v>2.01505</v>
      </c>
      <c r="U35" s="17">
        <f>+(VLOOKUP($L35,ceny!$A$3:J$7,2,FALSE))*T35</f>
        <v>858.209795</v>
      </c>
      <c r="V35" s="24">
        <v>2.6164</v>
      </c>
      <c r="W35" s="17">
        <f>+(VLOOKUP($L35,ceny!$A$3:L$7,2,FALSE))*V35</f>
        <v>1114.32476</v>
      </c>
      <c r="X35" s="24">
        <v>0.58025</v>
      </c>
      <c r="Y35" s="17">
        <f>+(VLOOKUP($L35,ceny!$A$3:N$7,2,FALSE))*X35</f>
        <v>247.128475</v>
      </c>
      <c r="Z35" s="24">
        <v>0.7807000000000001</v>
      </c>
      <c r="AA35" s="17">
        <f>+(VLOOKUP($L35,ceny!$A$3:P$7,2,FALSE))*Z35</f>
        <v>332.50013</v>
      </c>
      <c r="AB35" s="24">
        <v>1.1288500000000001</v>
      </c>
      <c r="AC35" s="17">
        <f>+(VLOOKUP($L35,ceny!$A$3:R$7,2,FALSE))*AB35</f>
        <v>480.777215</v>
      </c>
      <c r="AD35" s="24">
        <v>1.06555</v>
      </c>
      <c r="AE35" s="17">
        <f>+(VLOOKUP($L35,ceny!$A$3:T$7,2,FALSE))*AD35</f>
        <v>453.817745</v>
      </c>
      <c r="AF35" s="24">
        <v>3.78745</v>
      </c>
      <c r="AG35" s="17">
        <f>+(VLOOKUP($L35,ceny!$A$3:V$7,2,FALSE))*AF35</f>
        <v>1613.074955</v>
      </c>
      <c r="AH35" s="24">
        <v>4.12505</v>
      </c>
      <c r="AI35" s="17">
        <f>+(VLOOKUP($L35,ceny!$A$3:X$7,2,FALSE))*AH35</f>
        <v>1756.8587949999999</v>
      </c>
      <c r="AJ35" s="24">
        <v>5.697</v>
      </c>
      <c r="AK35" s="17">
        <f>+(VLOOKUP($L35,ceny!$A$3:Z$7,2,FALSE))*AJ35</f>
        <v>2426.3523</v>
      </c>
      <c r="AL35" s="24">
        <v>40.058350000000004</v>
      </c>
      <c r="AM35" s="39">
        <f>+(VLOOKUP($L35,ceny!$A$3:AB$7,2,FALSE))*AL35</f>
        <v>17060.851265</v>
      </c>
    </row>
    <row r="36" spans="3:39" ht="25.5">
      <c r="C36" s="41"/>
      <c r="D36" s="35"/>
      <c r="E36" s="35"/>
      <c r="F36" s="35"/>
      <c r="G36" s="35"/>
      <c r="H36" s="23" t="s">
        <v>872</v>
      </c>
      <c r="I36" s="23" t="s">
        <v>97</v>
      </c>
      <c r="J36" s="23" t="s">
        <v>873</v>
      </c>
      <c r="K36" s="23" t="s">
        <v>874</v>
      </c>
      <c r="L36" s="23" t="s">
        <v>850</v>
      </c>
      <c r="M36" s="23">
        <f>VLOOKUP(H36,kapacita!$A:$B,2,0)</f>
        <v>0</v>
      </c>
      <c r="N36" s="24">
        <v>2.321</v>
      </c>
      <c r="O36" s="17">
        <f>+(VLOOKUP($L36,ceny!$A$3:D$7,2,FALSE))*N36</f>
        <v>988.5139</v>
      </c>
      <c r="P36" s="24">
        <v>1.4031500000000001</v>
      </c>
      <c r="Q36" s="17">
        <f>+(VLOOKUP($L36,ceny!$A$3:F$7,2,FALSE))*P36</f>
        <v>597.601585</v>
      </c>
      <c r="R36" s="24">
        <v>1.1183</v>
      </c>
      <c r="S36" s="17">
        <f>+(VLOOKUP($L36,ceny!$A$3:H$7,2,FALSE))*R36</f>
        <v>476.28397</v>
      </c>
      <c r="T36" s="24">
        <v>0.30595</v>
      </c>
      <c r="U36" s="17">
        <f>+(VLOOKUP($L36,ceny!$A$3:J$7,2,FALSE))*T36</f>
        <v>130.304105</v>
      </c>
      <c r="V36" s="24">
        <v>0.70685</v>
      </c>
      <c r="W36" s="17">
        <f>+(VLOOKUP($L36,ceny!$A$3:L$7,2,FALSE))*V36</f>
        <v>301.047415</v>
      </c>
      <c r="X36" s="24">
        <v>0.0633</v>
      </c>
      <c r="Y36" s="17">
        <f>+(VLOOKUP($L36,ceny!$A$3:N$7,2,FALSE))*X36</f>
        <v>26.959469999999996</v>
      </c>
      <c r="Z36" s="24">
        <v>0.0422</v>
      </c>
      <c r="AA36" s="17">
        <f>+(VLOOKUP($L36,ceny!$A$3:P$7,2,FALSE))*Z36</f>
        <v>17.97298</v>
      </c>
      <c r="AB36" s="24">
        <v>0.0422</v>
      </c>
      <c r="AC36" s="17">
        <f>+(VLOOKUP($L36,ceny!$A$3:R$7,2,FALSE))*AB36</f>
        <v>17.97298</v>
      </c>
      <c r="AD36" s="24">
        <v>0.09495</v>
      </c>
      <c r="AE36" s="17">
        <f>+(VLOOKUP($L36,ceny!$A$3:T$7,2,FALSE))*AD36</f>
        <v>40.439205</v>
      </c>
      <c r="AF36" s="24">
        <v>0.6752</v>
      </c>
      <c r="AG36" s="17">
        <f>+(VLOOKUP($L36,ceny!$A$3:V$7,2,FALSE))*AF36</f>
        <v>287.56768</v>
      </c>
      <c r="AH36" s="24">
        <v>1.2449000000000001</v>
      </c>
      <c r="AI36" s="17">
        <f>+(VLOOKUP($L36,ceny!$A$3:X$7,2,FALSE))*AH36</f>
        <v>530.20291</v>
      </c>
      <c r="AJ36" s="24">
        <v>1.90955</v>
      </c>
      <c r="AK36" s="17">
        <f>+(VLOOKUP($L36,ceny!$A$3:Z$7,2,FALSE))*AJ36</f>
        <v>813.277345</v>
      </c>
      <c r="AL36" s="24">
        <v>9.92755</v>
      </c>
      <c r="AM36" s="39">
        <f>+(VLOOKUP($L36,ceny!$A$3:AB$7,2,FALSE))*AL36</f>
        <v>4228.143545</v>
      </c>
    </row>
    <row r="37" spans="3:39" ht="25.5">
      <c r="C37" s="41"/>
      <c r="D37" s="35"/>
      <c r="E37" s="35"/>
      <c r="F37" s="35"/>
      <c r="G37" s="35"/>
      <c r="H37" s="23" t="s">
        <v>875</v>
      </c>
      <c r="I37" s="23" t="s">
        <v>97</v>
      </c>
      <c r="J37" s="23" t="s">
        <v>873</v>
      </c>
      <c r="K37" s="23" t="s">
        <v>876</v>
      </c>
      <c r="L37" s="23" t="s">
        <v>850</v>
      </c>
      <c r="M37" s="23">
        <f>VLOOKUP(H37,kapacita!$A:$B,2,0)</f>
        <v>0</v>
      </c>
      <c r="N37" s="24">
        <v>3.3549</v>
      </c>
      <c r="O37" s="17">
        <f>+(VLOOKUP($L37,ceny!$A$3:D$7,2,FALSE))*N37</f>
        <v>1428.85191</v>
      </c>
      <c r="P37" s="24">
        <v>2.81685</v>
      </c>
      <c r="Q37" s="17">
        <f>+(VLOOKUP($L37,ceny!$A$3:F$7,2,FALSE))*P37</f>
        <v>1199.696415</v>
      </c>
      <c r="R37" s="24">
        <v>2.83795</v>
      </c>
      <c r="S37" s="17">
        <f>+(VLOOKUP($L37,ceny!$A$3:H$7,2,FALSE))*R37</f>
        <v>1208.6829050000001</v>
      </c>
      <c r="T37" s="24">
        <v>1.7513</v>
      </c>
      <c r="U37" s="17">
        <f>+(VLOOKUP($L37,ceny!$A$3:J$7,2,FALSE))*T37</f>
        <v>745.8786699999999</v>
      </c>
      <c r="V37" s="24">
        <v>0.9073</v>
      </c>
      <c r="W37" s="17">
        <f>+(VLOOKUP($L37,ceny!$A$3:L$7,2,FALSE))*V37</f>
        <v>386.41907</v>
      </c>
      <c r="X37" s="24">
        <v>0.15825</v>
      </c>
      <c r="Y37" s="17">
        <f>+(VLOOKUP($L37,ceny!$A$3:N$7,2,FALSE))*X37</f>
        <v>67.398675</v>
      </c>
      <c r="Z37" s="24">
        <v>0.17935</v>
      </c>
      <c r="AA37" s="17">
        <f>+(VLOOKUP($L37,ceny!$A$3:P$7,2,FALSE))*Z37</f>
        <v>76.385165</v>
      </c>
      <c r="AB37" s="24">
        <v>0.2743</v>
      </c>
      <c r="AC37" s="17">
        <f>+(VLOOKUP($L37,ceny!$A$3:R$7,2,FALSE))*AB37</f>
        <v>116.82436999999999</v>
      </c>
      <c r="AD37" s="24">
        <v>0.28485</v>
      </c>
      <c r="AE37" s="17">
        <f>+(VLOOKUP($L37,ceny!$A$3:T$7,2,FALSE))*AD37</f>
        <v>121.31761499999999</v>
      </c>
      <c r="AF37" s="24">
        <v>1.8462500000000002</v>
      </c>
      <c r="AG37" s="17">
        <f>+(VLOOKUP($L37,ceny!$A$3:V$7,2,FALSE))*AF37</f>
        <v>786.3178750000001</v>
      </c>
      <c r="AH37" s="24">
        <v>2.6797</v>
      </c>
      <c r="AI37" s="17">
        <f>+(VLOOKUP($L37,ceny!$A$3:X$7,2,FALSE))*AH37</f>
        <v>1141.28423</v>
      </c>
      <c r="AJ37" s="24">
        <v>3.4182</v>
      </c>
      <c r="AK37" s="17">
        <f>+(VLOOKUP($L37,ceny!$A$3:Z$7,2,FALSE))*AJ37</f>
        <v>1455.8113799999999</v>
      </c>
      <c r="AL37" s="24">
        <v>20.5092</v>
      </c>
      <c r="AM37" s="39">
        <f>+(VLOOKUP($L37,ceny!$A$3:AB$7,2,FALSE))*AL37</f>
        <v>8734.868279999999</v>
      </c>
    </row>
    <row r="38" spans="3:39" ht="12.75">
      <c r="C38" s="41"/>
      <c r="D38" s="35"/>
      <c r="E38" s="35"/>
      <c r="F38" s="35"/>
      <c r="G38" s="35"/>
      <c r="H38" s="23" t="s">
        <v>877</v>
      </c>
      <c r="I38" s="23" t="s">
        <v>345</v>
      </c>
      <c r="J38" s="23" t="s">
        <v>878</v>
      </c>
      <c r="K38" s="23" t="s">
        <v>879</v>
      </c>
      <c r="L38" s="23" t="s">
        <v>850</v>
      </c>
      <c r="M38" s="23">
        <f>VLOOKUP(H38,kapacita!$A:$B,2,0)</f>
        <v>0</v>
      </c>
      <c r="N38" s="24">
        <v>3.0067500000000003</v>
      </c>
      <c r="O38" s="17">
        <f>+(VLOOKUP($L38,ceny!$A$3:D$7,2,FALSE))*N38</f>
        <v>1280.5748250000001</v>
      </c>
      <c r="P38" s="24">
        <v>3.25995</v>
      </c>
      <c r="Q38" s="17">
        <f>+(VLOOKUP($L38,ceny!$A$3:F$7,2,FALSE))*P38</f>
        <v>1388.412705</v>
      </c>
      <c r="R38" s="24">
        <v>2.26825</v>
      </c>
      <c r="S38" s="17">
        <f>+(VLOOKUP($L38,ceny!$A$3:H$7,2,FALSE))*R38</f>
        <v>966.047675</v>
      </c>
      <c r="T38" s="24">
        <v>1.86735</v>
      </c>
      <c r="U38" s="17">
        <f>+(VLOOKUP($L38,ceny!$A$3:J$7,2,FALSE))*T38</f>
        <v>795.304365</v>
      </c>
      <c r="V38" s="24">
        <v>1.5614000000000001</v>
      </c>
      <c r="W38" s="17">
        <f>+(VLOOKUP($L38,ceny!$A$3:L$7,2,FALSE))*V38</f>
        <v>665.00026</v>
      </c>
      <c r="X38" s="24">
        <v>0.3165</v>
      </c>
      <c r="Y38" s="17">
        <f>+(VLOOKUP($L38,ceny!$A$3:N$7,2,FALSE))*X38</f>
        <v>134.79735</v>
      </c>
      <c r="Z38" s="24">
        <v>0.28485</v>
      </c>
      <c r="AA38" s="17">
        <f>+(VLOOKUP($L38,ceny!$A$3:P$7,2,FALSE))*Z38</f>
        <v>121.31761499999999</v>
      </c>
      <c r="AB38" s="24">
        <v>0.47475</v>
      </c>
      <c r="AC38" s="17">
        <f>+(VLOOKUP($L38,ceny!$A$3:R$7,2,FALSE))*AB38</f>
        <v>202.196025</v>
      </c>
      <c r="AD38" s="24">
        <v>0.6963</v>
      </c>
      <c r="AE38" s="17">
        <f>+(VLOOKUP($L38,ceny!$A$3:T$7,2,FALSE))*AD38</f>
        <v>296.55417</v>
      </c>
      <c r="AF38" s="24">
        <v>2.41595</v>
      </c>
      <c r="AG38" s="17">
        <f>+(VLOOKUP($L38,ceny!$A$3:V$7,2,FALSE))*AF38</f>
        <v>1028.953105</v>
      </c>
      <c r="AH38" s="24">
        <v>2.6586000000000003</v>
      </c>
      <c r="AI38" s="17">
        <f>+(VLOOKUP($L38,ceny!$A$3:X$7,2,FALSE))*AH38</f>
        <v>1132.29774</v>
      </c>
      <c r="AJ38" s="24">
        <v>3.02785</v>
      </c>
      <c r="AK38" s="17">
        <f>+(VLOOKUP($L38,ceny!$A$3:Z$7,2,FALSE))*AJ38</f>
        <v>1289.561315</v>
      </c>
      <c r="AL38" s="24">
        <v>21.8385</v>
      </c>
      <c r="AM38" s="39">
        <f>+(VLOOKUP($L38,ceny!$A$3:AB$7,2,FALSE))*AL38</f>
        <v>9301.01715</v>
      </c>
    </row>
    <row r="39" spans="3:39" ht="12.75">
      <c r="C39" s="41"/>
      <c r="D39" s="35"/>
      <c r="E39" s="35"/>
      <c r="F39" s="35"/>
      <c r="G39" s="35"/>
      <c r="H39" s="23" t="s">
        <v>880</v>
      </c>
      <c r="I39" s="23" t="s">
        <v>345</v>
      </c>
      <c r="J39" s="23" t="s">
        <v>878</v>
      </c>
      <c r="K39" s="23" t="s">
        <v>881</v>
      </c>
      <c r="L39" s="23" t="s">
        <v>850</v>
      </c>
      <c r="M39" s="23">
        <f>VLOOKUP(H39,kapacita!$A:$B,2,0)</f>
        <v>0</v>
      </c>
      <c r="N39" s="24">
        <v>4.5787</v>
      </c>
      <c r="O39" s="17">
        <f>+(VLOOKUP($L39,ceny!$A$3:D$7,2,FALSE))*N39</f>
        <v>1950.06833</v>
      </c>
      <c r="P39" s="24">
        <v>4.8952</v>
      </c>
      <c r="Q39" s="17">
        <f>+(VLOOKUP($L39,ceny!$A$3:F$7,2,FALSE))*P39</f>
        <v>2084.86568</v>
      </c>
      <c r="R39" s="24">
        <v>5.3383</v>
      </c>
      <c r="S39" s="17">
        <f>+(VLOOKUP($L39,ceny!$A$3:H$7,2,FALSE))*R39</f>
        <v>2273.58197</v>
      </c>
      <c r="T39" s="24">
        <v>3.1439</v>
      </c>
      <c r="U39" s="17">
        <f>+(VLOOKUP($L39,ceny!$A$3:J$7,2,FALSE))*T39</f>
        <v>1338.9870099999998</v>
      </c>
      <c r="V39" s="24">
        <v>2.58475</v>
      </c>
      <c r="W39" s="17">
        <f>+(VLOOKUP($L39,ceny!$A$3:L$7,2,FALSE))*V39</f>
        <v>1100.845025</v>
      </c>
      <c r="X39" s="24">
        <v>0.5486</v>
      </c>
      <c r="Y39" s="17">
        <f>+(VLOOKUP($L39,ceny!$A$3:N$7,2,FALSE))*X39</f>
        <v>233.64873999999998</v>
      </c>
      <c r="Z39" s="24">
        <v>0.7174</v>
      </c>
      <c r="AA39" s="17">
        <f>+(VLOOKUP($L39,ceny!$A$3:P$7,2,FALSE))*Z39</f>
        <v>305.54066</v>
      </c>
      <c r="AB39" s="24">
        <v>0.91785</v>
      </c>
      <c r="AC39" s="17">
        <f>+(VLOOKUP($L39,ceny!$A$3:R$7,2,FALSE))*AB39</f>
        <v>390.912315</v>
      </c>
      <c r="AD39" s="24">
        <v>0.9495</v>
      </c>
      <c r="AE39" s="17">
        <f>+(VLOOKUP($L39,ceny!$A$3:T$7,2,FALSE))*AD39</f>
        <v>404.39205</v>
      </c>
      <c r="AF39" s="24">
        <v>3.2494</v>
      </c>
      <c r="AG39" s="17">
        <f>+(VLOOKUP($L39,ceny!$A$3:V$7,2,FALSE))*AF39</f>
        <v>1383.9194599999998</v>
      </c>
      <c r="AH39" s="24">
        <v>3.8402000000000003</v>
      </c>
      <c r="AI39" s="17">
        <f>+(VLOOKUP($L39,ceny!$A$3:X$7,2,FALSE))*AH39</f>
        <v>1635.54118</v>
      </c>
      <c r="AJ39" s="24">
        <v>6.614850000000001</v>
      </c>
      <c r="AK39" s="17">
        <f>+(VLOOKUP($L39,ceny!$A$3:Z$7,2,FALSE))*AJ39</f>
        <v>2817.264615</v>
      </c>
      <c r="AL39" s="24">
        <v>37.37865</v>
      </c>
      <c r="AM39" s="39">
        <f>+(VLOOKUP($L39,ceny!$A$3:AB$7,2,FALSE))*AL39</f>
        <v>15919.567035</v>
      </c>
    </row>
    <row r="40" spans="3:39" ht="25.5">
      <c r="C40" s="41"/>
      <c r="D40" s="35"/>
      <c r="E40" s="35"/>
      <c r="F40" s="35"/>
      <c r="G40" s="35"/>
      <c r="H40" s="23" t="s">
        <v>882</v>
      </c>
      <c r="I40" s="23" t="s">
        <v>883</v>
      </c>
      <c r="J40" s="23" t="s">
        <v>884</v>
      </c>
      <c r="K40" s="23" t="s">
        <v>885</v>
      </c>
      <c r="L40" s="23" t="s">
        <v>850</v>
      </c>
      <c r="M40" s="23">
        <f>VLOOKUP(H40,kapacita!$A:$B,2,0)</f>
        <v>0</v>
      </c>
      <c r="N40" s="24">
        <v>3.0067500000000003</v>
      </c>
      <c r="O40" s="17">
        <f>+(VLOOKUP($L40,ceny!$A$3:D$7,2,FALSE))*N40</f>
        <v>1280.5748250000001</v>
      </c>
      <c r="P40" s="24">
        <v>2.50035</v>
      </c>
      <c r="Q40" s="17">
        <f>+(VLOOKUP($L40,ceny!$A$3:F$7,2,FALSE))*P40</f>
        <v>1064.899065</v>
      </c>
      <c r="R40" s="24">
        <v>1.42425</v>
      </c>
      <c r="S40" s="17">
        <f>+(VLOOKUP($L40,ceny!$A$3:H$7,2,FALSE))*R40</f>
        <v>606.588075</v>
      </c>
      <c r="T40" s="24">
        <v>1.0128</v>
      </c>
      <c r="U40" s="17">
        <f>+(VLOOKUP($L40,ceny!$A$3:J$7,2,FALSE))*T40</f>
        <v>431.35151999999994</v>
      </c>
      <c r="V40" s="24">
        <v>0.60135</v>
      </c>
      <c r="W40" s="17">
        <f>+(VLOOKUP($L40,ceny!$A$3:L$7,2,FALSE))*V40</f>
        <v>256.114965</v>
      </c>
      <c r="X40" s="24">
        <v>0.15825</v>
      </c>
      <c r="Y40" s="17">
        <f>+(VLOOKUP($L40,ceny!$A$3:N$7,2,FALSE))*X40</f>
        <v>67.398675</v>
      </c>
      <c r="Z40" s="24">
        <v>0.13715</v>
      </c>
      <c r="AA40" s="17">
        <f>+(VLOOKUP($L40,ceny!$A$3:P$7,2,FALSE))*Z40</f>
        <v>58.412184999999994</v>
      </c>
      <c r="AB40" s="24">
        <v>0.1688</v>
      </c>
      <c r="AC40" s="17">
        <f>+(VLOOKUP($L40,ceny!$A$3:R$7,2,FALSE))*AB40</f>
        <v>71.89192</v>
      </c>
      <c r="AD40" s="24">
        <v>0.2532</v>
      </c>
      <c r="AE40" s="17">
        <f>+(VLOOKUP($L40,ceny!$A$3:T$7,2,FALSE))*AD40</f>
        <v>107.83787999999998</v>
      </c>
      <c r="AF40" s="24">
        <v>1.36095</v>
      </c>
      <c r="AG40" s="17">
        <f>+(VLOOKUP($L40,ceny!$A$3:V$7,2,FALSE))*AF40</f>
        <v>579.628605</v>
      </c>
      <c r="AH40" s="24">
        <v>1.7196500000000001</v>
      </c>
      <c r="AI40" s="17">
        <f>+(VLOOKUP($L40,ceny!$A$3:X$7,2,FALSE))*AH40</f>
        <v>732.398935</v>
      </c>
      <c r="AJ40" s="24">
        <v>2.54255</v>
      </c>
      <c r="AK40" s="17">
        <f>+(VLOOKUP($L40,ceny!$A$3:Z$7,2,FALSE))*AJ40</f>
        <v>1082.8720449999998</v>
      </c>
      <c r="AL40" s="24">
        <v>14.886050000000001</v>
      </c>
      <c r="AM40" s="39">
        <f>+(VLOOKUP($L40,ceny!$A$3:AB$7,2,FALSE))*AL40</f>
        <v>6339.9686950000005</v>
      </c>
    </row>
    <row r="41" spans="3:39" ht="12.75">
      <c r="C41" s="41"/>
      <c r="D41" s="35"/>
      <c r="E41" s="35"/>
      <c r="F41" s="35"/>
      <c r="G41" s="35"/>
      <c r="H41" s="23" t="s">
        <v>886</v>
      </c>
      <c r="I41" s="23" t="s">
        <v>887</v>
      </c>
      <c r="J41" s="23" t="s">
        <v>888</v>
      </c>
      <c r="K41" s="23" t="s">
        <v>889</v>
      </c>
      <c r="L41" s="23" t="s">
        <v>850</v>
      </c>
      <c r="M41" s="23">
        <f>VLOOKUP(H41,kapacita!$A:$B,2,0)</f>
        <v>0</v>
      </c>
      <c r="N41" s="24">
        <v>6.08735</v>
      </c>
      <c r="O41" s="17">
        <f>+(VLOOKUP($L41,ceny!$A$3:D$7,2,FALSE))*N41</f>
        <v>2592.6023649999997</v>
      </c>
      <c r="P41" s="24">
        <v>4.22</v>
      </c>
      <c r="Q41" s="17">
        <f>+(VLOOKUP($L41,ceny!$A$3:F$7,2,FALSE))*P41</f>
        <v>1797.2979999999998</v>
      </c>
      <c r="R41" s="24">
        <v>3.91405</v>
      </c>
      <c r="S41" s="17">
        <f>+(VLOOKUP($L41,ceny!$A$3:H$7,2,FALSE))*R41</f>
        <v>1666.9938949999998</v>
      </c>
      <c r="T41" s="24">
        <v>2.88015</v>
      </c>
      <c r="U41" s="17">
        <f>+(VLOOKUP($L41,ceny!$A$3:J$7,2,FALSE))*T41</f>
        <v>1226.655885</v>
      </c>
      <c r="V41" s="24">
        <v>2.7008</v>
      </c>
      <c r="W41" s="17">
        <f>+(VLOOKUP($L41,ceny!$A$3:L$7,2,FALSE))*V41</f>
        <v>1150.27072</v>
      </c>
      <c r="X41" s="24">
        <v>0.633</v>
      </c>
      <c r="Y41" s="17">
        <f>+(VLOOKUP($L41,ceny!$A$3:N$7,2,FALSE))*X41</f>
        <v>269.5947</v>
      </c>
      <c r="Z41" s="24">
        <v>0.68575</v>
      </c>
      <c r="AA41" s="17">
        <f>+(VLOOKUP($L41,ceny!$A$3:P$7,2,FALSE))*Z41</f>
        <v>292.060925</v>
      </c>
      <c r="AB41" s="24">
        <v>0.5486</v>
      </c>
      <c r="AC41" s="17">
        <f>+(VLOOKUP($L41,ceny!$A$3:R$7,2,FALSE))*AB41</f>
        <v>233.64873999999998</v>
      </c>
      <c r="AD41" s="24">
        <v>0.9600500000000001</v>
      </c>
      <c r="AE41" s="17">
        <f>+(VLOOKUP($L41,ceny!$A$3:T$7,2,FALSE))*AD41</f>
        <v>408.885295</v>
      </c>
      <c r="AF41" s="24">
        <v>3.0067500000000003</v>
      </c>
      <c r="AG41" s="17">
        <f>+(VLOOKUP($L41,ceny!$A$3:V$7,2,FALSE))*AF41</f>
        <v>1280.5748250000001</v>
      </c>
      <c r="AH41" s="24">
        <v>4.33605</v>
      </c>
      <c r="AI41" s="17">
        <f>+(VLOOKUP($L41,ceny!$A$3:X$7,2,FALSE))*AH41</f>
        <v>1846.723695</v>
      </c>
      <c r="AJ41" s="24">
        <v>6.33</v>
      </c>
      <c r="AK41" s="17">
        <f>+(VLOOKUP($L41,ceny!$A$3:Z$7,2,FALSE))*AJ41</f>
        <v>2695.9469999999997</v>
      </c>
      <c r="AL41" s="24">
        <v>36.302550000000004</v>
      </c>
      <c r="AM41" s="39">
        <f>+(VLOOKUP($L41,ceny!$A$3:AB$7,2,FALSE))*AL41</f>
        <v>15461.256045</v>
      </c>
    </row>
    <row r="42" spans="3:39" ht="12.75">
      <c r="C42" s="40"/>
      <c r="D42" s="34"/>
      <c r="E42" s="34"/>
      <c r="F42" s="34"/>
      <c r="G42" s="34"/>
      <c r="H42" s="23" t="s">
        <v>890</v>
      </c>
      <c r="I42" s="23" t="s">
        <v>887</v>
      </c>
      <c r="J42" s="23" t="s">
        <v>891</v>
      </c>
      <c r="K42" s="23" t="s">
        <v>390</v>
      </c>
      <c r="L42" s="23" t="s">
        <v>850</v>
      </c>
      <c r="M42" s="23">
        <f>VLOOKUP(H42,kapacita!$A:$B,2,0)</f>
        <v>0</v>
      </c>
      <c r="N42" s="24">
        <v>3.2283</v>
      </c>
      <c r="O42" s="17">
        <f>+(VLOOKUP($L42,ceny!$A$3:D$7,2,FALSE))*N42</f>
        <v>1374.9329699999998</v>
      </c>
      <c r="P42" s="24">
        <v>2.73245</v>
      </c>
      <c r="Q42" s="17">
        <f>+(VLOOKUP($L42,ceny!$A$3:F$7,2,FALSE))*P42</f>
        <v>1163.7504549999999</v>
      </c>
      <c r="R42" s="24">
        <v>1.7091</v>
      </c>
      <c r="S42" s="17">
        <f>+(VLOOKUP($L42,ceny!$A$3:H$7,2,FALSE))*R42</f>
        <v>727.9056899999999</v>
      </c>
      <c r="T42" s="24">
        <v>1.4875500000000001</v>
      </c>
      <c r="U42" s="17">
        <f>+(VLOOKUP($L42,ceny!$A$3:J$7,2,FALSE))*T42</f>
        <v>633.547545</v>
      </c>
      <c r="V42" s="24">
        <v>1.23435</v>
      </c>
      <c r="W42" s="17">
        <f>+(VLOOKUP($L42,ceny!$A$3:L$7,2,FALSE))*V42</f>
        <v>525.709665</v>
      </c>
      <c r="X42" s="24">
        <v>0.20045000000000002</v>
      </c>
      <c r="Y42" s="17">
        <f>+(VLOOKUP($L42,ceny!$A$3:N$7,2,FALSE))*X42</f>
        <v>85.371655</v>
      </c>
      <c r="Z42" s="24">
        <v>0.15825</v>
      </c>
      <c r="AA42" s="17">
        <f>+(VLOOKUP($L42,ceny!$A$3:P$7,2,FALSE))*Z42</f>
        <v>67.398675</v>
      </c>
      <c r="AB42" s="24">
        <v>0.42200000000000004</v>
      </c>
      <c r="AC42" s="17">
        <f>+(VLOOKUP($L42,ceny!$A$3:R$7,2,FALSE))*AB42</f>
        <v>179.7298</v>
      </c>
      <c r="AD42" s="24">
        <v>0.45365</v>
      </c>
      <c r="AE42" s="17">
        <f>+(VLOOKUP($L42,ceny!$A$3:T$7,2,FALSE))*AD42</f>
        <v>193.209535</v>
      </c>
      <c r="AF42" s="24">
        <v>1.7091</v>
      </c>
      <c r="AG42" s="17">
        <f>+(VLOOKUP($L42,ceny!$A$3:V$7,2,FALSE))*AF42</f>
        <v>727.9056899999999</v>
      </c>
      <c r="AH42" s="24">
        <v>2.3421000000000003</v>
      </c>
      <c r="AI42" s="17">
        <f>+(VLOOKUP($L42,ceny!$A$3:X$7,2,FALSE))*AH42</f>
        <v>997.50039</v>
      </c>
      <c r="AJ42" s="24">
        <v>2.8274</v>
      </c>
      <c r="AK42" s="17">
        <f>+(VLOOKUP($L42,ceny!$A$3:Z$7,2,FALSE))*AJ42</f>
        <v>1204.18966</v>
      </c>
      <c r="AL42" s="24">
        <v>18.5047</v>
      </c>
      <c r="AM42" s="39">
        <f>+(VLOOKUP($L42,ceny!$A$3:AB$7,2,FALSE))*AL42</f>
        <v>7881.15173</v>
      </c>
    </row>
    <row r="43" spans="3:39" ht="25.5">
      <c r="C43" s="38" t="s">
        <v>125</v>
      </c>
      <c r="D43" s="26" t="s">
        <v>126</v>
      </c>
      <c r="E43" s="26" t="s">
        <v>127</v>
      </c>
      <c r="F43" s="26" t="s">
        <v>128</v>
      </c>
      <c r="G43" s="26" t="s">
        <v>129</v>
      </c>
      <c r="H43" s="23" t="s">
        <v>130</v>
      </c>
      <c r="I43" s="23" t="s">
        <v>32</v>
      </c>
      <c r="J43" s="23" t="s">
        <v>131</v>
      </c>
      <c r="K43" s="23" t="s">
        <v>132</v>
      </c>
      <c r="L43" s="23" t="s">
        <v>24</v>
      </c>
      <c r="M43" s="23">
        <f>VLOOKUP(H43,kapacita!$A:$B,2,0)</f>
        <v>0.1</v>
      </c>
      <c r="N43" s="24">
        <v>7.174</v>
      </c>
      <c r="O43" s="17">
        <f>+(VLOOKUP($L43,ceny!$A$3:D$7,2,FALSE))*N43</f>
        <v>3153.2599600000003</v>
      </c>
      <c r="P43" s="24">
        <v>5.2328</v>
      </c>
      <c r="Q43" s="17">
        <f>+(VLOOKUP($L43,ceny!$A$3:F$7,2,FALSE))*P43</f>
        <v>2300.0249120000003</v>
      </c>
      <c r="R43" s="24">
        <v>4.3044</v>
      </c>
      <c r="S43" s="17">
        <f>+(VLOOKUP($L43,ceny!$A$3:H$7,2,FALSE))*R43</f>
        <v>1891.9559760000002</v>
      </c>
      <c r="T43" s="24">
        <v>2.71135</v>
      </c>
      <c r="U43" s="17">
        <f>+(VLOOKUP($L43,ceny!$A$3:J$7,2,FALSE))*T43</f>
        <v>1191.746779</v>
      </c>
      <c r="V43" s="24">
        <v>2.41595</v>
      </c>
      <c r="W43" s="17">
        <f>+(VLOOKUP($L43,ceny!$A$3:L$7,2,FALSE))*V43</f>
        <v>1061.906663</v>
      </c>
      <c r="X43" s="24">
        <v>0.36925</v>
      </c>
      <c r="Y43" s="17">
        <f>+(VLOOKUP($L43,ceny!$A$3:N$7,2,FALSE))*X43</f>
        <v>162.30014500000001</v>
      </c>
      <c r="Z43" s="24">
        <v>0.5064</v>
      </c>
      <c r="AA43" s="17">
        <f>+(VLOOKUP($L43,ceny!$A$3:P$7,2,FALSE))*Z43</f>
        <v>222.583056</v>
      </c>
      <c r="AB43" s="24">
        <v>0.5064</v>
      </c>
      <c r="AC43" s="17">
        <f>+(VLOOKUP($L43,ceny!$A$3:R$7,2,FALSE))*AB43</f>
        <v>222.583056</v>
      </c>
      <c r="AD43" s="24">
        <v>0.6646500000000001</v>
      </c>
      <c r="AE43" s="17">
        <f>+(VLOOKUP($L43,ceny!$A$3:T$7,2,FALSE))*AD43</f>
        <v>292.14026100000007</v>
      </c>
      <c r="AF43" s="24">
        <v>3.5659</v>
      </c>
      <c r="AG43" s="17">
        <f>+(VLOOKUP($L43,ceny!$A$3:V$7,2,FALSE))*AF43</f>
        <v>1567.355686</v>
      </c>
      <c r="AH43" s="24">
        <v>4.56815</v>
      </c>
      <c r="AI43" s="17">
        <f>+(VLOOKUP($L43,ceny!$A$3:X$7,2,FALSE))*AH43</f>
        <v>2007.884651</v>
      </c>
      <c r="AJ43" s="24">
        <v>6.80475</v>
      </c>
      <c r="AK43" s="17">
        <f>+(VLOOKUP($L43,ceny!$A$3:Z$7,2,FALSE))*AJ43</f>
        <v>2990.959815</v>
      </c>
      <c r="AL43" s="24">
        <v>38.824</v>
      </c>
      <c r="AM43" s="39">
        <f>+(VLOOKUP($L43,ceny!$A$3:AB$7,2,FALSE))*AL43</f>
        <v>17064.70096</v>
      </c>
    </row>
    <row r="44" spans="3:39" ht="25.5">
      <c r="C44" s="40"/>
      <c r="D44" s="34"/>
      <c r="E44" s="34"/>
      <c r="F44" s="34"/>
      <c r="G44" s="34"/>
      <c r="H44" s="23" t="s">
        <v>646</v>
      </c>
      <c r="I44" s="23" t="s">
        <v>270</v>
      </c>
      <c r="J44" s="23" t="s">
        <v>647</v>
      </c>
      <c r="K44" s="23" t="s">
        <v>648</v>
      </c>
      <c r="L44" s="23" t="s">
        <v>642</v>
      </c>
      <c r="M44" s="23">
        <f>VLOOKUP(H44,kapacita!$A:$B,2,0)</f>
        <v>0.442</v>
      </c>
      <c r="N44" s="24">
        <v>84.3789</v>
      </c>
      <c r="O44" s="17">
        <f>+(VLOOKUP($L44,ceny!$A$3:D$7,2,FALSE))*N44</f>
        <v>37126.716</v>
      </c>
      <c r="P44" s="24">
        <v>90.941</v>
      </c>
      <c r="Q44" s="17">
        <f>+(VLOOKUP($L44,ceny!$A$3:F$7,2,FALSE))*P44</f>
        <v>40014.04</v>
      </c>
      <c r="R44" s="24">
        <v>74.32475000000001</v>
      </c>
      <c r="S44" s="17">
        <f>+(VLOOKUP($L44,ceny!$A$3:H$7,2,FALSE))*R44</f>
        <v>32702.890000000003</v>
      </c>
      <c r="T44" s="24">
        <v>53.98435</v>
      </c>
      <c r="U44" s="17">
        <f>+(VLOOKUP($L44,ceny!$A$3:J$7,2,FALSE))*T44</f>
        <v>23753.114</v>
      </c>
      <c r="V44" s="24">
        <v>42.25275</v>
      </c>
      <c r="W44" s="17">
        <f>+(VLOOKUP($L44,ceny!$A$3:L$7,2,FALSE))*V44</f>
        <v>18591.21</v>
      </c>
      <c r="X44" s="24">
        <v>18.589100000000002</v>
      </c>
      <c r="Y44" s="17">
        <f>+(VLOOKUP($L44,ceny!$A$3:N$7,2,FALSE))*X44</f>
        <v>8179.204000000001</v>
      </c>
      <c r="Z44" s="24">
        <v>15.8672</v>
      </c>
      <c r="AA44" s="17">
        <f>+(VLOOKUP($L44,ceny!$A$3:P$7,2,FALSE))*Z44</f>
        <v>6981.568</v>
      </c>
      <c r="AB44" s="24">
        <v>17.22815</v>
      </c>
      <c r="AC44" s="17">
        <f>+(VLOOKUP($L44,ceny!$A$3:R$7,2,FALSE))*AB44</f>
        <v>7580.3859999999995</v>
      </c>
      <c r="AD44" s="24">
        <v>20.2138</v>
      </c>
      <c r="AE44" s="17">
        <f>+(VLOOKUP($L44,ceny!$A$3:T$7,2,FALSE))*AD44</f>
        <v>8894.072</v>
      </c>
      <c r="AF44" s="24">
        <v>70.474</v>
      </c>
      <c r="AG44" s="17">
        <f>+(VLOOKUP($L44,ceny!$A$3:V$7,2,FALSE))*AF44</f>
        <v>31008.56</v>
      </c>
      <c r="AH44" s="24">
        <v>71.37075</v>
      </c>
      <c r="AI44" s="17">
        <f>+(VLOOKUP($L44,ceny!$A$3:X$7,2,FALSE))*AH44</f>
        <v>31403.13</v>
      </c>
      <c r="AJ44" s="24">
        <v>81.92075</v>
      </c>
      <c r="AK44" s="17">
        <f>+(VLOOKUP($L44,ceny!$A$3:Z$7,2,FALSE))*AJ44</f>
        <v>36045.13</v>
      </c>
      <c r="AL44" s="24">
        <v>641.5455000000001</v>
      </c>
      <c r="AM44" s="39">
        <f>+(VLOOKUP($L44,ceny!$A$3:AB$7,2,FALSE))*AL44</f>
        <v>282280.02</v>
      </c>
    </row>
    <row r="45" spans="3:39" ht="12.75">
      <c r="C45" s="38" t="s">
        <v>892</v>
      </c>
      <c r="D45" s="26" t="s">
        <v>893</v>
      </c>
      <c r="E45" s="26" t="s">
        <v>67</v>
      </c>
      <c r="F45" s="26" t="s">
        <v>894</v>
      </c>
      <c r="G45" s="26" t="s">
        <v>895</v>
      </c>
      <c r="H45" s="23" t="s">
        <v>896</v>
      </c>
      <c r="I45" s="23" t="s">
        <v>897</v>
      </c>
      <c r="J45" s="23" t="s">
        <v>897</v>
      </c>
      <c r="K45" s="23" t="s">
        <v>898</v>
      </c>
      <c r="L45" s="23" t="s">
        <v>850</v>
      </c>
      <c r="M45" s="23">
        <f>VLOOKUP(H45,kapacita!$A:$B,2,0)</f>
        <v>0</v>
      </c>
      <c r="N45" s="24">
        <v>0</v>
      </c>
      <c r="O45" s="17">
        <f>+(VLOOKUP($L45,ceny!$A$3:D$7,2,FALSE))*N45</f>
        <v>0</v>
      </c>
      <c r="P45" s="24">
        <v>11.97425</v>
      </c>
      <c r="Q45" s="17">
        <f>+(VLOOKUP($L45,ceny!$A$3:F$7,2,FALSE))*P45</f>
        <v>5099.833075</v>
      </c>
      <c r="R45" s="24">
        <v>0</v>
      </c>
      <c r="S45" s="17">
        <f>+(VLOOKUP($L45,ceny!$A$3:H$7,2,FALSE))*R45</f>
        <v>0</v>
      </c>
      <c r="T45" s="24">
        <v>7.880850000000001</v>
      </c>
      <c r="U45" s="17">
        <f>+(VLOOKUP($L45,ceny!$A$3:J$7,2,FALSE))*T45</f>
        <v>3356.4540150000003</v>
      </c>
      <c r="V45" s="24">
        <v>0</v>
      </c>
      <c r="W45" s="17">
        <f>+(VLOOKUP($L45,ceny!$A$3:L$7,2,FALSE))*V45</f>
        <v>0</v>
      </c>
      <c r="X45" s="24">
        <v>7.1107000000000005</v>
      </c>
      <c r="Y45" s="17">
        <f>+(VLOOKUP($L45,ceny!$A$3:N$7,2,FALSE))*X45</f>
        <v>3028.44713</v>
      </c>
      <c r="Z45" s="24">
        <v>3.34435</v>
      </c>
      <c r="AA45" s="17">
        <f>+(VLOOKUP($L45,ceny!$A$3:P$7,2,FALSE))*Z45</f>
        <v>1424.358665</v>
      </c>
      <c r="AB45" s="24">
        <v>0</v>
      </c>
      <c r="AC45" s="17">
        <f>+(VLOOKUP($L45,ceny!$A$3:R$7,2,FALSE))*AB45</f>
        <v>0</v>
      </c>
      <c r="AD45" s="24">
        <v>4.5787</v>
      </c>
      <c r="AE45" s="17">
        <f>+(VLOOKUP($L45,ceny!$A$3:T$7,2,FALSE))*AD45</f>
        <v>1950.06833</v>
      </c>
      <c r="AF45" s="24">
        <v>0</v>
      </c>
      <c r="AG45" s="17">
        <f>+(VLOOKUP($L45,ceny!$A$3:V$7,2,FALSE))*AF45</f>
        <v>0</v>
      </c>
      <c r="AH45" s="24">
        <v>5.1906</v>
      </c>
      <c r="AI45" s="17">
        <f>+(VLOOKUP($L45,ceny!$A$3:X$7,2,FALSE))*AH45</f>
        <v>2210.67654</v>
      </c>
      <c r="AJ45" s="24">
        <v>9.40005</v>
      </c>
      <c r="AK45" s="17">
        <f>+(VLOOKUP($L45,ceny!$A$3:Z$7,2,FALSE))*AJ45</f>
        <v>4003.481295</v>
      </c>
      <c r="AL45" s="24">
        <v>49.4795</v>
      </c>
      <c r="AM45" s="39">
        <f>+(VLOOKUP($L45,ceny!$A$3:AB$7,2,FALSE))*AL45</f>
        <v>21073.31905</v>
      </c>
    </row>
    <row r="46" spans="3:39" ht="12.75">
      <c r="C46" s="41"/>
      <c r="D46" s="35"/>
      <c r="E46" s="35"/>
      <c r="F46" s="35"/>
      <c r="G46" s="35"/>
      <c r="H46" s="23" t="s">
        <v>899</v>
      </c>
      <c r="I46" s="23" t="s">
        <v>900</v>
      </c>
      <c r="J46" s="23" t="s">
        <v>901</v>
      </c>
      <c r="K46" s="23" t="s">
        <v>902</v>
      </c>
      <c r="L46" s="23" t="s">
        <v>850</v>
      </c>
      <c r="M46" s="23">
        <f>VLOOKUP(H46,kapacita!$A:$B,2,0)</f>
        <v>0</v>
      </c>
      <c r="N46" s="24">
        <v>0</v>
      </c>
      <c r="O46" s="17">
        <f>+(VLOOKUP($L46,ceny!$A$3:D$7,2,FALSE))*N46</f>
        <v>0</v>
      </c>
      <c r="P46" s="24">
        <v>6.815300000000001</v>
      </c>
      <c r="Q46" s="17">
        <f>+(VLOOKUP($L46,ceny!$A$3:F$7,2,FALSE))*P46</f>
        <v>2902.63627</v>
      </c>
      <c r="R46" s="24">
        <v>0</v>
      </c>
      <c r="S46" s="17">
        <f>+(VLOOKUP($L46,ceny!$A$3:H$7,2,FALSE))*R46</f>
        <v>0</v>
      </c>
      <c r="T46" s="24">
        <v>3.89295</v>
      </c>
      <c r="U46" s="17">
        <f>+(VLOOKUP($L46,ceny!$A$3:J$7,2,FALSE))*T46</f>
        <v>1658.0074049999998</v>
      </c>
      <c r="V46" s="24">
        <v>0</v>
      </c>
      <c r="W46" s="17">
        <f>+(VLOOKUP($L46,ceny!$A$3:L$7,2,FALSE))*V46</f>
        <v>0</v>
      </c>
      <c r="X46" s="24">
        <v>3.2388500000000002</v>
      </c>
      <c r="Y46" s="17">
        <f>+(VLOOKUP($L46,ceny!$A$3:N$7,2,FALSE))*X46</f>
        <v>1379.426215</v>
      </c>
      <c r="Z46" s="24">
        <v>1.10775</v>
      </c>
      <c r="AA46" s="17">
        <f>+(VLOOKUP($L46,ceny!$A$3:P$7,2,FALSE))*Z46</f>
        <v>471.79072499999995</v>
      </c>
      <c r="AB46" s="24">
        <v>0</v>
      </c>
      <c r="AC46" s="17">
        <f>+(VLOOKUP($L46,ceny!$A$3:R$7,2,FALSE))*AB46</f>
        <v>0</v>
      </c>
      <c r="AD46" s="24">
        <v>1.1605</v>
      </c>
      <c r="AE46" s="17">
        <f>+(VLOOKUP($L46,ceny!$A$3:T$7,2,FALSE))*AD46</f>
        <v>494.25695</v>
      </c>
      <c r="AF46" s="24">
        <v>0</v>
      </c>
      <c r="AG46" s="17">
        <f>+(VLOOKUP($L46,ceny!$A$3:V$7,2,FALSE))*AF46</f>
        <v>0</v>
      </c>
      <c r="AH46" s="24">
        <v>1.6036000000000001</v>
      </c>
      <c r="AI46" s="17">
        <f>+(VLOOKUP($L46,ceny!$A$3:X$7,2,FALSE))*AH46</f>
        <v>682.97324</v>
      </c>
      <c r="AJ46" s="24">
        <v>6.8575</v>
      </c>
      <c r="AK46" s="17">
        <f>+(VLOOKUP($L46,ceny!$A$3:Z$7,2,FALSE))*AJ46</f>
        <v>2920.60925</v>
      </c>
      <c r="AL46" s="24">
        <v>24.67645</v>
      </c>
      <c r="AM46" s="39">
        <f>+(VLOOKUP($L46,ceny!$A$3:AB$7,2,FALSE))*AL46</f>
        <v>10509.700055</v>
      </c>
    </row>
    <row r="47" spans="3:39" ht="12.75">
      <c r="C47" s="41"/>
      <c r="D47" s="35"/>
      <c r="E47" s="35"/>
      <c r="F47" s="35"/>
      <c r="G47" s="35"/>
      <c r="H47" s="23" t="s">
        <v>903</v>
      </c>
      <c r="I47" s="23" t="s">
        <v>900</v>
      </c>
      <c r="J47" s="23" t="s">
        <v>901</v>
      </c>
      <c r="K47" s="23" t="s">
        <v>904</v>
      </c>
      <c r="L47" s="23" t="s">
        <v>850</v>
      </c>
      <c r="M47" s="23">
        <f>VLOOKUP(H47,kapacita!$A:$B,2,0)</f>
        <v>0</v>
      </c>
      <c r="N47" s="24">
        <v>0</v>
      </c>
      <c r="O47" s="17">
        <f>+(VLOOKUP($L47,ceny!$A$3:D$7,2,FALSE))*N47</f>
        <v>0</v>
      </c>
      <c r="P47" s="24">
        <v>22.1128</v>
      </c>
      <c r="Q47" s="17">
        <f>+(VLOOKUP($L47,ceny!$A$3:F$7,2,FALSE))*P47</f>
        <v>9417.84152</v>
      </c>
      <c r="R47" s="24">
        <v>0</v>
      </c>
      <c r="S47" s="17">
        <f>+(VLOOKUP($L47,ceny!$A$3:H$7,2,FALSE))*R47</f>
        <v>0</v>
      </c>
      <c r="T47" s="24">
        <v>13.57785</v>
      </c>
      <c r="U47" s="17">
        <f>+(VLOOKUP($L47,ceny!$A$3:J$7,2,FALSE))*T47</f>
        <v>5782.806315</v>
      </c>
      <c r="V47" s="24">
        <v>0</v>
      </c>
      <c r="W47" s="17">
        <f>+(VLOOKUP($L47,ceny!$A$3:L$7,2,FALSE))*V47</f>
        <v>0</v>
      </c>
      <c r="X47" s="24">
        <v>15.424100000000001</v>
      </c>
      <c r="Y47" s="17">
        <f>+(VLOOKUP($L47,ceny!$A$3:N$7,2,FALSE))*X47</f>
        <v>6569.12419</v>
      </c>
      <c r="Z47" s="24">
        <v>4.6631</v>
      </c>
      <c r="AA47" s="17">
        <f>+(VLOOKUP($L47,ceny!$A$3:P$7,2,FALSE))*Z47</f>
        <v>1986.0142899999998</v>
      </c>
      <c r="AB47" s="24">
        <v>0</v>
      </c>
      <c r="AC47" s="17">
        <f>+(VLOOKUP($L47,ceny!$A$3:R$7,2,FALSE))*AB47</f>
        <v>0</v>
      </c>
      <c r="AD47" s="24">
        <v>6.36165</v>
      </c>
      <c r="AE47" s="17">
        <f>+(VLOOKUP($L47,ceny!$A$3:T$7,2,FALSE))*AD47</f>
        <v>2709.426735</v>
      </c>
      <c r="AF47" s="24">
        <v>0</v>
      </c>
      <c r="AG47" s="17">
        <f>+(VLOOKUP($L47,ceny!$A$3:V$7,2,FALSE))*AF47</f>
        <v>0</v>
      </c>
      <c r="AH47" s="24">
        <v>12.2591</v>
      </c>
      <c r="AI47" s="17">
        <f>+(VLOOKUP($L47,ceny!$A$3:X$7,2,FALSE))*AH47</f>
        <v>5221.1506899999995</v>
      </c>
      <c r="AJ47" s="24">
        <v>25.404400000000003</v>
      </c>
      <c r="AK47" s="17">
        <f>+(VLOOKUP($L47,ceny!$A$3:Z$7,2,FALSE))*AJ47</f>
        <v>10819.733960000001</v>
      </c>
      <c r="AL47" s="24">
        <v>99.803</v>
      </c>
      <c r="AM47" s="39">
        <f>+(VLOOKUP($L47,ceny!$A$3:AB$7,2,FALSE))*AL47</f>
        <v>42506.0977</v>
      </c>
    </row>
    <row r="48" spans="3:39" ht="12.75">
      <c r="C48" s="41"/>
      <c r="D48" s="35"/>
      <c r="E48" s="35"/>
      <c r="F48" s="35"/>
      <c r="G48" s="35"/>
      <c r="H48" s="23" t="s">
        <v>905</v>
      </c>
      <c r="I48" s="23" t="s">
        <v>356</v>
      </c>
      <c r="J48" s="23" t="s">
        <v>906</v>
      </c>
      <c r="K48" s="23" t="s">
        <v>907</v>
      </c>
      <c r="L48" s="23" t="s">
        <v>850</v>
      </c>
      <c r="M48" s="23">
        <f>VLOOKUP(H48,kapacita!$A:$B,2,0)</f>
        <v>0</v>
      </c>
      <c r="N48" s="24">
        <v>0</v>
      </c>
      <c r="O48" s="17">
        <f>+(VLOOKUP($L48,ceny!$A$3:D$7,2,FALSE))*N48</f>
        <v>0</v>
      </c>
      <c r="P48" s="24">
        <v>5.7603</v>
      </c>
      <c r="Q48" s="17">
        <f>+(VLOOKUP($L48,ceny!$A$3:F$7,2,FALSE))*P48</f>
        <v>2453.31177</v>
      </c>
      <c r="R48" s="24">
        <v>0</v>
      </c>
      <c r="S48" s="17">
        <f>+(VLOOKUP($L48,ceny!$A$3:H$7,2,FALSE))*R48</f>
        <v>0</v>
      </c>
      <c r="T48" s="24">
        <v>4.75805</v>
      </c>
      <c r="U48" s="17">
        <f>+(VLOOKUP($L48,ceny!$A$3:J$7,2,FALSE))*T48</f>
        <v>2026.4534949999997</v>
      </c>
      <c r="V48" s="24">
        <v>0</v>
      </c>
      <c r="W48" s="17">
        <f>+(VLOOKUP($L48,ceny!$A$3:L$7,2,FALSE))*V48</f>
        <v>0</v>
      </c>
      <c r="X48" s="24">
        <v>2.2366</v>
      </c>
      <c r="Y48" s="17">
        <f>+(VLOOKUP($L48,ceny!$A$3:N$7,2,FALSE))*X48</f>
        <v>952.56794</v>
      </c>
      <c r="Z48" s="24">
        <v>0.51695</v>
      </c>
      <c r="AA48" s="17">
        <f>+(VLOOKUP($L48,ceny!$A$3:P$7,2,FALSE))*Z48</f>
        <v>220.169005</v>
      </c>
      <c r="AB48" s="24">
        <v>0.32705</v>
      </c>
      <c r="AC48" s="17">
        <f>+(VLOOKUP($L48,ceny!$A$3:R$7,2,FALSE))*AB48</f>
        <v>139.290595</v>
      </c>
      <c r="AD48" s="24">
        <v>0.36925</v>
      </c>
      <c r="AE48" s="17">
        <f>+(VLOOKUP($L48,ceny!$A$3:T$7,2,FALSE))*AD48</f>
        <v>157.263575</v>
      </c>
      <c r="AF48" s="24">
        <v>0.6963</v>
      </c>
      <c r="AG48" s="17">
        <f>+(VLOOKUP($L48,ceny!$A$3:V$7,2,FALSE))*AF48</f>
        <v>296.55417</v>
      </c>
      <c r="AH48" s="24">
        <v>2.4054</v>
      </c>
      <c r="AI48" s="17">
        <f>+(VLOOKUP($L48,ceny!$A$3:X$7,2,FALSE))*AH48</f>
        <v>1024.45986</v>
      </c>
      <c r="AJ48" s="24">
        <v>7.73315</v>
      </c>
      <c r="AK48" s="17">
        <f>+(VLOOKUP($L48,ceny!$A$3:Z$7,2,FALSE))*AJ48</f>
        <v>3293.548585</v>
      </c>
      <c r="AL48" s="24">
        <v>24.803050000000002</v>
      </c>
      <c r="AM48" s="39">
        <f>+(VLOOKUP($L48,ceny!$A$3:AB$7,2,FALSE))*AL48</f>
        <v>10563.618995</v>
      </c>
    </row>
    <row r="49" spans="3:39" ht="25.5">
      <c r="C49" s="41"/>
      <c r="D49" s="35"/>
      <c r="E49" s="35"/>
      <c r="F49" s="35"/>
      <c r="G49" s="35"/>
      <c r="H49" s="23" t="s">
        <v>908</v>
      </c>
      <c r="I49" s="23" t="s">
        <v>356</v>
      </c>
      <c r="J49" s="23" t="s">
        <v>909</v>
      </c>
      <c r="K49" s="23" t="s">
        <v>907</v>
      </c>
      <c r="L49" s="23" t="s">
        <v>850</v>
      </c>
      <c r="M49" s="23">
        <f>VLOOKUP(H49,kapacita!$A:$B,2,0)</f>
        <v>0</v>
      </c>
      <c r="N49" s="24">
        <v>0</v>
      </c>
      <c r="O49" s="17">
        <f>+(VLOOKUP($L49,ceny!$A$3:D$7,2,FALSE))*N49</f>
        <v>0</v>
      </c>
      <c r="P49" s="24">
        <v>8.1024</v>
      </c>
      <c r="Q49" s="17">
        <f>+(VLOOKUP($L49,ceny!$A$3:F$7,2,FALSE))*P49</f>
        <v>3450.8121599999995</v>
      </c>
      <c r="R49" s="24">
        <v>0</v>
      </c>
      <c r="S49" s="17">
        <f>+(VLOOKUP($L49,ceny!$A$3:H$7,2,FALSE))*R49</f>
        <v>0</v>
      </c>
      <c r="T49" s="24">
        <v>6.3933</v>
      </c>
      <c r="U49" s="17">
        <f>+(VLOOKUP($L49,ceny!$A$3:J$7,2,FALSE))*T49</f>
        <v>2722.90647</v>
      </c>
      <c r="V49" s="24">
        <v>0</v>
      </c>
      <c r="W49" s="17">
        <f>+(VLOOKUP($L49,ceny!$A$3:L$7,2,FALSE))*V49</f>
        <v>0</v>
      </c>
      <c r="X49" s="24">
        <v>2.2788</v>
      </c>
      <c r="Y49" s="17">
        <f>+(VLOOKUP($L49,ceny!$A$3:N$7,2,FALSE))*X49</f>
        <v>970.5409199999999</v>
      </c>
      <c r="Z49" s="24">
        <v>0.4642</v>
      </c>
      <c r="AA49" s="17">
        <f>+(VLOOKUP($L49,ceny!$A$3:P$7,2,FALSE))*Z49</f>
        <v>197.70278</v>
      </c>
      <c r="AB49" s="24">
        <v>0.4431</v>
      </c>
      <c r="AC49" s="17">
        <f>+(VLOOKUP($L49,ceny!$A$3:R$7,2,FALSE))*AB49</f>
        <v>188.71629</v>
      </c>
      <c r="AD49" s="24">
        <v>0.39035000000000003</v>
      </c>
      <c r="AE49" s="17">
        <f>+(VLOOKUP($L49,ceny!$A$3:T$7,2,FALSE))*AD49</f>
        <v>166.250065</v>
      </c>
      <c r="AF49" s="24">
        <v>1.29765</v>
      </c>
      <c r="AG49" s="17">
        <f>+(VLOOKUP($L49,ceny!$A$3:V$7,2,FALSE))*AF49</f>
        <v>552.669135</v>
      </c>
      <c r="AH49" s="24">
        <v>4.2833000000000006</v>
      </c>
      <c r="AI49" s="17">
        <f>+(VLOOKUP($L49,ceny!$A$3:X$7,2,FALSE))*AH49</f>
        <v>1824.2574700000002</v>
      </c>
      <c r="AJ49" s="24">
        <v>9.3262</v>
      </c>
      <c r="AK49" s="17">
        <f>+(VLOOKUP($L49,ceny!$A$3:Z$7,2,FALSE))*AJ49</f>
        <v>3972.0285799999997</v>
      </c>
      <c r="AL49" s="24">
        <v>32.9793</v>
      </c>
      <c r="AM49" s="39">
        <f>+(VLOOKUP($L49,ceny!$A$3:AB$7,2,FALSE))*AL49</f>
        <v>14045.88387</v>
      </c>
    </row>
    <row r="50" spans="3:39" ht="25.5">
      <c r="C50" s="41"/>
      <c r="D50" s="35"/>
      <c r="E50" s="35"/>
      <c r="F50" s="35"/>
      <c r="G50" s="35"/>
      <c r="H50" s="23" t="s">
        <v>910</v>
      </c>
      <c r="I50" s="23" t="s">
        <v>356</v>
      </c>
      <c r="J50" s="23" t="s">
        <v>911</v>
      </c>
      <c r="K50" s="23" t="s">
        <v>912</v>
      </c>
      <c r="L50" s="23" t="s">
        <v>850</v>
      </c>
      <c r="M50" s="23">
        <f>VLOOKUP(H50,kapacita!$A:$B,2,0)</f>
        <v>0</v>
      </c>
      <c r="N50" s="24">
        <v>0</v>
      </c>
      <c r="O50" s="17">
        <f>+(VLOOKUP($L50,ceny!$A$3:D$7,2,FALSE))*N50</f>
        <v>0</v>
      </c>
      <c r="P50" s="24">
        <v>7.0896</v>
      </c>
      <c r="Q50" s="17">
        <f>+(VLOOKUP($L50,ceny!$A$3:F$7,2,FALSE))*P50</f>
        <v>3019.46064</v>
      </c>
      <c r="R50" s="24">
        <v>0</v>
      </c>
      <c r="S50" s="17">
        <f>+(VLOOKUP($L50,ceny!$A$3:H$7,2,FALSE))*R50</f>
        <v>0</v>
      </c>
      <c r="T50" s="24">
        <v>9.48445</v>
      </c>
      <c r="U50" s="17">
        <f>+(VLOOKUP($L50,ceny!$A$3:J$7,2,FALSE))*T50</f>
        <v>4039.427255</v>
      </c>
      <c r="V50" s="24">
        <v>0</v>
      </c>
      <c r="W50" s="17">
        <f>+(VLOOKUP($L50,ceny!$A$3:L$7,2,FALSE))*V50</f>
        <v>0</v>
      </c>
      <c r="X50" s="24">
        <v>2.6375</v>
      </c>
      <c r="Y50" s="17">
        <f>+(VLOOKUP($L50,ceny!$A$3:N$7,2,FALSE))*X50</f>
        <v>1123.31125</v>
      </c>
      <c r="Z50" s="24">
        <v>2.88015</v>
      </c>
      <c r="AA50" s="17">
        <f>+(VLOOKUP($L50,ceny!$A$3:P$7,2,FALSE))*Z50</f>
        <v>1226.655885</v>
      </c>
      <c r="AB50" s="24">
        <v>0</v>
      </c>
      <c r="AC50" s="17">
        <f>+(VLOOKUP($L50,ceny!$A$3:R$7,2,FALSE))*AB50</f>
        <v>0</v>
      </c>
      <c r="AD50" s="24">
        <v>1.19215</v>
      </c>
      <c r="AE50" s="17">
        <f>+(VLOOKUP($L50,ceny!$A$3:T$7,2,FALSE))*AD50</f>
        <v>507.73668499999997</v>
      </c>
      <c r="AF50" s="24">
        <v>3.3549</v>
      </c>
      <c r="AG50" s="17">
        <f>+(VLOOKUP($L50,ceny!$A$3:V$7,2,FALSE))*AF50</f>
        <v>1428.85191</v>
      </c>
      <c r="AH50" s="24">
        <v>3.6925000000000003</v>
      </c>
      <c r="AI50" s="17">
        <f>+(VLOOKUP($L50,ceny!$A$3:X$7,2,FALSE))*AH50</f>
        <v>1572.6357500000001</v>
      </c>
      <c r="AJ50" s="24">
        <v>9.7482</v>
      </c>
      <c r="AK50" s="17">
        <f>+(VLOOKUP($L50,ceny!$A$3:Z$7,2,FALSE))*AJ50</f>
        <v>4151.75838</v>
      </c>
      <c r="AL50" s="24">
        <v>40.07945</v>
      </c>
      <c r="AM50" s="39">
        <f>+(VLOOKUP($L50,ceny!$A$3:AB$7,2,FALSE))*AL50</f>
        <v>17069.837755</v>
      </c>
    </row>
    <row r="51" spans="3:39" ht="12.75">
      <c r="C51" s="41"/>
      <c r="D51" s="35"/>
      <c r="E51" s="35"/>
      <c r="F51" s="35"/>
      <c r="G51" s="35"/>
      <c r="H51" s="23" t="s">
        <v>913</v>
      </c>
      <c r="I51" s="23" t="s">
        <v>914</v>
      </c>
      <c r="J51" s="23" t="s">
        <v>914</v>
      </c>
      <c r="K51" s="23" t="s">
        <v>915</v>
      </c>
      <c r="L51" s="23" t="s">
        <v>850</v>
      </c>
      <c r="M51" s="23">
        <f>VLOOKUP(H51,kapacita!$A:$B,2,0)</f>
        <v>0</v>
      </c>
      <c r="N51" s="24">
        <v>0</v>
      </c>
      <c r="O51" s="17">
        <f>+(VLOOKUP($L51,ceny!$A$3:D$7,2,FALSE))*N51</f>
        <v>0</v>
      </c>
      <c r="P51" s="24">
        <v>5.486</v>
      </c>
      <c r="Q51" s="17">
        <f>+(VLOOKUP($L51,ceny!$A$3:F$7,2,FALSE))*P51</f>
        <v>2336.4874</v>
      </c>
      <c r="R51" s="24">
        <v>2.532</v>
      </c>
      <c r="S51" s="17">
        <f>+(VLOOKUP($L51,ceny!$A$3:H$7,2,FALSE))*R51</f>
        <v>1078.3788</v>
      </c>
      <c r="T51" s="24">
        <v>0</v>
      </c>
      <c r="U51" s="17">
        <f>+(VLOOKUP($L51,ceny!$A$3:J$7,2,FALSE))*T51</f>
        <v>0</v>
      </c>
      <c r="V51" s="24">
        <v>1.50865</v>
      </c>
      <c r="W51" s="17">
        <f>+(VLOOKUP($L51,ceny!$A$3:L$7,2,FALSE))*V51</f>
        <v>642.534035</v>
      </c>
      <c r="X51" s="24">
        <v>0.45365</v>
      </c>
      <c r="Y51" s="17">
        <f>+(VLOOKUP($L51,ceny!$A$3:N$7,2,FALSE))*X51</f>
        <v>193.209535</v>
      </c>
      <c r="Z51" s="24">
        <v>0.8651</v>
      </c>
      <c r="AA51" s="17">
        <f>+(VLOOKUP($L51,ceny!$A$3:P$7,2,FALSE))*Z51</f>
        <v>368.44608999999997</v>
      </c>
      <c r="AB51" s="24">
        <v>0</v>
      </c>
      <c r="AC51" s="17">
        <f>+(VLOOKUP($L51,ceny!$A$3:R$7,2,FALSE))*AB51</f>
        <v>0</v>
      </c>
      <c r="AD51" s="24">
        <v>0.39035000000000003</v>
      </c>
      <c r="AE51" s="17">
        <f>+(VLOOKUP($L51,ceny!$A$3:T$7,2,FALSE))*AD51</f>
        <v>166.250065</v>
      </c>
      <c r="AF51" s="24">
        <v>0.51695</v>
      </c>
      <c r="AG51" s="17">
        <f>+(VLOOKUP($L51,ceny!$A$3:V$7,2,FALSE))*AF51</f>
        <v>220.169005</v>
      </c>
      <c r="AH51" s="24">
        <v>1.59305</v>
      </c>
      <c r="AI51" s="17">
        <f>+(VLOOKUP($L51,ceny!$A$3:X$7,2,FALSE))*AH51</f>
        <v>678.479995</v>
      </c>
      <c r="AJ51" s="24">
        <v>4.4943</v>
      </c>
      <c r="AK51" s="17">
        <f>+(VLOOKUP($L51,ceny!$A$3:Z$7,2,FALSE))*AJ51</f>
        <v>1914.1223699999998</v>
      </c>
      <c r="AL51" s="24">
        <v>17.84005</v>
      </c>
      <c r="AM51" s="39">
        <f>+(VLOOKUP($L51,ceny!$A$3:AB$7,2,FALSE))*AL51</f>
        <v>7598.077295</v>
      </c>
    </row>
    <row r="52" spans="3:39" ht="12.75">
      <c r="C52" s="41"/>
      <c r="D52" s="35"/>
      <c r="E52" s="35"/>
      <c r="F52" s="35"/>
      <c r="G52" s="35"/>
      <c r="H52" s="23" t="s">
        <v>916</v>
      </c>
      <c r="I52" s="23" t="s">
        <v>914</v>
      </c>
      <c r="J52" s="23" t="s">
        <v>914</v>
      </c>
      <c r="K52" s="23" t="s">
        <v>917</v>
      </c>
      <c r="L52" s="23" t="s">
        <v>850</v>
      </c>
      <c r="M52" s="23">
        <f>VLOOKUP(H52,kapacita!$A:$B,2,0)</f>
        <v>0</v>
      </c>
      <c r="N52" s="24">
        <v>0</v>
      </c>
      <c r="O52" s="17">
        <f>+(VLOOKUP($L52,ceny!$A$3:D$7,2,FALSE))*N52</f>
        <v>0</v>
      </c>
      <c r="P52" s="24">
        <v>6.4460500000000005</v>
      </c>
      <c r="Q52" s="17">
        <f>+(VLOOKUP($L52,ceny!$A$3:F$7,2,FALSE))*P52</f>
        <v>2745.372695</v>
      </c>
      <c r="R52" s="24">
        <v>3.42875</v>
      </c>
      <c r="S52" s="17">
        <f>+(VLOOKUP($L52,ceny!$A$3:H$7,2,FALSE))*R52</f>
        <v>1460.304625</v>
      </c>
      <c r="T52" s="24">
        <v>0</v>
      </c>
      <c r="U52" s="17">
        <f>+(VLOOKUP($L52,ceny!$A$3:J$7,2,FALSE))*T52</f>
        <v>0</v>
      </c>
      <c r="V52" s="24">
        <v>2.8590500000000003</v>
      </c>
      <c r="W52" s="17">
        <f>+(VLOOKUP($L52,ceny!$A$3:L$7,2,FALSE))*V52</f>
        <v>1217.6693950000001</v>
      </c>
      <c r="X52" s="24">
        <v>0.7807000000000001</v>
      </c>
      <c r="Y52" s="17">
        <f>+(VLOOKUP($L52,ceny!$A$3:N$7,2,FALSE))*X52</f>
        <v>332.50013</v>
      </c>
      <c r="Z52" s="24">
        <v>1.1288500000000001</v>
      </c>
      <c r="AA52" s="17">
        <f>+(VLOOKUP($L52,ceny!$A$3:P$7,2,FALSE))*Z52</f>
        <v>480.777215</v>
      </c>
      <c r="AB52" s="24">
        <v>0.51695</v>
      </c>
      <c r="AC52" s="17">
        <f>+(VLOOKUP($L52,ceny!$A$3:R$7,2,FALSE))*AB52</f>
        <v>220.169005</v>
      </c>
      <c r="AD52" s="24">
        <v>0</v>
      </c>
      <c r="AE52" s="17">
        <f>+(VLOOKUP($L52,ceny!$A$3:T$7,2,FALSE))*AD52</f>
        <v>0</v>
      </c>
      <c r="AF52" s="24">
        <v>0.6224500000000001</v>
      </c>
      <c r="AG52" s="17">
        <f>+(VLOOKUP($L52,ceny!$A$3:V$7,2,FALSE))*AF52</f>
        <v>265.101455</v>
      </c>
      <c r="AH52" s="24">
        <v>2.09945</v>
      </c>
      <c r="AI52" s="17">
        <f>+(VLOOKUP($L52,ceny!$A$3:X$7,2,FALSE))*AH52</f>
        <v>894.155755</v>
      </c>
      <c r="AJ52" s="24">
        <v>5.43325</v>
      </c>
      <c r="AK52" s="17">
        <f>+(VLOOKUP($L52,ceny!$A$3:Z$7,2,FALSE))*AJ52</f>
        <v>2314.021175</v>
      </c>
      <c r="AL52" s="24">
        <v>23.3155</v>
      </c>
      <c r="AM52" s="39">
        <f>+(VLOOKUP($L52,ceny!$A$3:AB$7,2,FALSE))*AL52</f>
        <v>9930.07145</v>
      </c>
    </row>
    <row r="53" spans="3:39" ht="12.75">
      <c r="C53" s="41"/>
      <c r="D53" s="35"/>
      <c r="E53" s="35"/>
      <c r="F53" s="35"/>
      <c r="G53" s="35"/>
      <c r="H53" s="23" t="s">
        <v>918</v>
      </c>
      <c r="I53" s="23" t="s">
        <v>356</v>
      </c>
      <c r="J53" s="23" t="s">
        <v>919</v>
      </c>
      <c r="K53" s="23" t="s">
        <v>920</v>
      </c>
      <c r="L53" s="23" t="s">
        <v>850</v>
      </c>
      <c r="M53" s="23">
        <f>VLOOKUP(H53,kapacita!$A:$B,2,0)</f>
        <v>0</v>
      </c>
      <c r="N53" s="24">
        <v>0</v>
      </c>
      <c r="O53" s="17">
        <f>+(VLOOKUP($L53,ceny!$A$3:D$7,2,FALSE))*N53</f>
        <v>0</v>
      </c>
      <c r="P53" s="24">
        <v>5.09565</v>
      </c>
      <c r="Q53" s="17">
        <f>+(VLOOKUP($L53,ceny!$A$3:F$7,2,FALSE))*P53</f>
        <v>2170.237335</v>
      </c>
      <c r="R53" s="24">
        <v>0</v>
      </c>
      <c r="S53" s="17">
        <f>+(VLOOKUP($L53,ceny!$A$3:H$7,2,FALSE))*R53</f>
        <v>0</v>
      </c>
      <c r="T53" s="24">
        <v>3.93515</v>
      </c>
      <c r="U53" s="17">
        <f>+(VLOOKUP($L53,ceny!$A$3:J$7,2,FALSE))*T53</f>
        <v>1675.980385</v>
      </c>
      <c r="V53" s="24">
        <v>0</v>
      </c>
      <c r="W53" s="17">
        <f>+(VLOOKUP($L53,ceny!$A$3:L$7,2,FALSE))*V53</f>
        <v>0</v>
      </c>
      <c r="X53" s="24">
        <v>2.11</v>
      </c>
      <c r="Y53" s="17">
        <f>+(VLOOKUP($L53,ceny!$A$3:N$7,2,FALSE))*X53</f>
        <v>898.6489999999999</v>
      </c>
      <c r="Z53" s="24">
        <v>0.8651</v>
      </c>
      <c r="AA53" s="17">
        <f>+(VLOOKUP($L53,ceny!$A$3:P$7,2,FALSE))*Z53</f>
        <v>368.44608999999997</v>
      </c>
      <c r="AB53" s="24">
        <v>0.83345</v>
      </c>
      <c r="AC53" s="17">
        <f>+(VLOOKUP($L53,ceny!$A$3:R$7,2,FALSE))*AB53</f>
        <v>354.96635499999996</v>
      </c>
      <c r="AD53" s="24">
        <v>1.8462500000000002</v>
      </c>
      <c r="AE53" s="17">
        <f>+(VLOOKUP($L53,ceny!$A$3:T$7,2,FALSE))*AD53</f>
        <v>786.3178750000001</v>
      </c>
      <c r="AF53" s="24">
        <v>0</v>
      </c>
      <c r="AG53" s="17">
        <f>+(VLOOKUP($L53,ceny!$A$3:V$7,2,FALSE))*AF53</f>
        <v>0</v>
      </c>
      <c r="AH53" s="24">
        <v>2.50035</v>
      </c>
      <c r="AI53" s="17">
        <f>+(VLOOKUP($L53,ceny!$A$3:X$7,2,FALSE))*AH53</f>
        <v>1064.899065</v>
      </c>
      <c r="AJ53" s="24">
        <v>6.23505</v>
      </c>
      <c r="AK53" s="17">
        <f>+(VLOOKUP($L53,ceny!$A$3:Z$7,2,FALSE))*AJ53</f>
        <v>2655.507795</v>
      </c>
      <c r="AL53" s="24">
        <v>23.421</v>
      </c>
      <c r="AM53" s="39">
        <f>+(VLOOKUP($L53,ceny!$A$3:AB$7,2,FALSE))*AL53</f>
        <v>9975.0039</v>
      </c>
    </row>
    <row r="54" spans="3:39" ht="12.75">
      <c r="C54" s="41"/>
      <c r="D54" s="35"/>
      <c r="E54" s="35"/>
      <c r="F54" s="35"/>
      <c r="G54" s="35"/>
      <c r="H54" s="23" t="s">
        <v>921</v>
      </c>
      <c r="I54" s="23" t="s">
        <v>356</v>
      </c>
      <c r="J54" s="23" t="s">
        <v>919</v>
      </c>
      <c r="K54" s="23" t="s">
        <v>922</v>
      </c>
      <c r="L54" s="23" t="s">
        <v>850</v>
      </c>
      <c r="M54" s="23">
        <f>VLOOKUP(H54,kapacita!$A:$B,2,0)</f>
        <v>0</v>
      </c>
      <c r="N54" s="24">
        <v>0</v>
      </c>
      <c r="O54" s="17">
        <f>+(VLOOKUP($L54,ceny!$A$3:D$7,2,FALSE))*N54</f>
        <v>0</v>
      </c>
      <c r="P54" s="24">
        <v>4.44155</v>
      </c>
      <c r="Q54" s="17">
        <f>+(VLOOKUP($L54,ceny!$A$3:F$7,2,FALSE))*P54</f>
        <v>1891.6561450000002</v>
      </c>
      <c r="R54" s="24">
        <v>0</v>
      </c>
      <c r="S54" s="17">
        <f>+(VLOOKUP($L54,ceny!$A$3:H$7,2,FALSE))*R54</f>
        <v>0</v>
      </c>
      <c r="T54" s="24">
        <v>3.47095</v>
      </c>
      <c r="U54" s="17">
        <f>+(VLOOKUP($L54,ceny!$A$3:J$7,2,FALSE))*T54</f>
        <v>1478.277605</v>
      </c>
      <c r="V54" s="24">
        <v>0</v>
      </c>
      <c r="W54" s="17">
        <f>+(VLOOKUP($L54,ceny!$A$3:L$7,2,FALSE))*V54</f>
        <v>0</v>
      </c>
      <c r="X54" s="24">
        <v>1.6247</v>
      </c>
      <c r="Y54" s="17">
        <f>+(VLOOKUP($L54,ceny!$A$3:N$7,2,FALSE))*X54</f>
        <v>691.9597299999999</v>
      </c>
      <c r="Z54" s="24">
        <v>0.3376</v>
      </c>
      <c r="AA54" s="17">
        <f>+(VLOOKUP($L54,ceny!$A$3:P$7,2,FALSE))*Z54</f>
        <v>143.78384</v>
      </c>
      <c r="AB54" s="24">
        <v>0.51695</v>
      </c>
      <c r="AC54" s="17">
        <f>+(VLOOKUP($L54,ceny!$A$3:R$7,2,FALSE))*AB54</f>
        <v>220.169005</v>
      </c>
      <c r="AD54" s="24">
        <v>1.36095</v>
      </c>
      <c r="AE54" s="17">
        <f>+(VLOOKUP($L54,ceny!$A$3:T$7,2,FALSE))*AD54</f>
        <v>579.628605</v>
      </c>
      <c r="AF54" s="24">
        <v>0</v>
      </c>
      <c r="AG54" s="17">
        <f>+(VLOOKUP($L54,ceny!$A$3:V$7,2,FALSE))*AF54</f>
        <v>0</v>
      </c>
      <c r="AH54" s="24">
        <v>2.2999</v>
      </c>
      <c r="AI54" s="17">
        <f>+(VLOOKUP($L54,ceny!$A$3:X$7,2,FALSE))*AH54</f>
        <v>979.5274099999999</v>
      </c>
      <c r="AJ54" s="24">
        <v>5.77085</v>
      </c>
      <c r="AK54" s="17">
        <f>+(VLOOKUP($L54,ceny!$A$3:Z$7,2,FALSE))*AJ54</f>
        <v>2457.805015</v>
      </c>
      <c r="AL54" s="24">
        <v>19.82345</v>
      </c>
      <c r="AM54" s="39">
        <f>+(VLOOKUP($L54,ceny!$A$3:AB$7,2,FALSE))*AL54</f>
        <v>8442.807355</v>
      </c>
    </row>
    <row r="55" spans="3:39" ht="12.75">
      <c r="C55" s="41"/>
      <c r="D55" s="35"/>
      <c r="E55" s="35"/>
      <c r="F55" s="35"/>
      <c r="G55" s="35"/>
      <c r="H55" s="23" t="s">
        <v>923</v>
      </c>
      <c r="I55" s="23" t="s">
        <v>36</v>
      </c>
      <c r="J55" s="23" t="s">
        <v>924</v>
      </c>
      <c r="K55" s="23" t="s">
        <v>925</v>
      </c>
      <c r="L55" s="23" t="s">
        <v>850</v>
      </c>
      <c r="M55" s="23">
        <f>VLOOKUP(H55,kapacita!$A:$B,2,0)</f>
        <v>0</v>
      </c>
      <c r="N55" s="24">
        <v>0</v>
      </c>
      <c r="O55" s="17">
        <f>+(VLOOKUP($L55,ceny!$A$3:D$7,2,FALSE))*N55</f>
        <v>0</v>
      </c>
      <c r="P55" s="24">
        <v>6.6887</v>
      </c>
      <c r="Q55" s="17">
        <f>+(VLOOKUP($L55,ceny!$A$3:F$7,2,FALSE))*P55</f>
        <v>2848.71733</v>
      </c>
      <c r="R55" s="24">
        <v>0</v>
      </c>
      <c r="S55" s="17">
        <f>+(VLOOKUP($L55,ceny!$A$3:H$7,2,FALSE))*R55</f>
        <v>0</v>
      </c>
      <c r="T55" s="24">
        <v>4.0512</v>
      </c>
      <c r="U55" s="17">
        <f>+(VLOOKUP($L55,ceny!$A$3:J$7,2,FALSE))*T55</f>
        <v>1725.4060799999997</v>
      </c>
      <c r="V55" s="24">
        <v>0</v>
      </c>
      <c r="W55" s="17">
        <f>+(VLOOKUP($L55,ceny!$A$3:L$7,2,FALSE))*V55</f>
        <v>0</v>
      </c>
      <c r="X55" s="24">
        <v>0</v>
      </c>
      <c r="Y55" s="17">
        <f>+(VLOOKUP($L55,ceny!$A$3:N$7,2,FALSE))*X55</f>
        <v>0</v>
      </c>
      <c r="Z55" s="24">
        <v>3.9668</v>
      </c>
      <c r="AA55" s="17">
        <f>+(VLOOKUP($L55,ceny!$A$3:P$7,2,FALSE))*Z55</f>
        <v>1689.46012</v>
      </c>
      <c r="AB55" s="24">
        <v>0.85455</v>
      </c>
      <c r="AC55" s="17">
        <f>+(VLOOKUP($L55,ceny!$A$3:R$7,2,FALSE))*AB55</f>
        <v>363.95284499999997</v>
      </c>
      <c r="AD55" s="24">
        <v>0</v>
      </c>
      <c r="AE55" s="17">
        <f>+(VLOOKUP($L55,ceny!$A$3:T$7,2,FALSE))*AD55</f>
        <v>0</v>
      </c>
      <c r="AF55" s="24">
        <v>2.18385</v>
      </c>
      <c r="AG55" s="17">
        <f>+(VLOOKUP($L55,ceny!$A$3:V$7,2,FALSE))*AF55</f>
        <v>930.101715</v>
      </c>
      <c r="AH55" s="24">
        <v>2.79575</v>
      </c>
      <c r="AI55" s="17">
        <f>+(VLOOKUP($L55,ceny!$A$3:X$7,2,FALSE))*AH55</f>
        <v>1190.7099249999999</v>
      </c>
      <c r="AJ55" s="24">
        <v>6.31945</v>
      </c>
      <c r="AK55" s="17">
        <f>+(VLOOKUP($L55,ceny!$A$3:Z$7,2,FALSE))*AJ55</f>
        <v>2691.4537549999995</v>
      </c>
      <c r="AL55" s="24">
        <v>26.860300000000002</v>
      </c>
      <c r="AM55" s="39">
        <f>+(VLOOKUP($L55,ceny!$A$3:AB$7,2,FALSE))*AL55</f>
        <v>11439.80177</v>
      </c>
    </row>
    <row r="56" spans="3:39" ht="12.75">
      <c r="C56" s="41"/>
      <c r="D56" s="35"/>
      <c r="E56" s="35"/>
      <c r="F56" s="35"/>
      <c r="G56" s="35"/>
      <c r="H56" s="23" t="s">
        <v>926</v>
      </c>
      <c r="I56" s="23" t="s">
        <v>36</v>
      </c>
      <c r="J56" s="23" t="s">
        <v>924</v>
      </c>
      <c r="K56" s="23" t="s">
        <v>927</v>
      </c>
      <c r="L56" s="23" t="s">
        <v>850</v>
      </c>
      <c r="M56" s="23">
        <f>VLOOKUP(H56,kapacita!$A:$B,2,0)</f>
        <v>0</v>
      </c>
      <c r="N56" s="24">
        <v>0</v>
      </c>
      <c r="O56" s="17">
        <f>+(VLOOKUP($L56,ceny!$A$3:D$7,2,FALSE))*N56</f>
        <v>0</v>
      </c>
      <c r="P56" s="24">
        <v>6.72035</v>
      </c>
      <c r="Q56" s="17">
        <f>+(VLOOKUP($L56,ceny!$A$3:F$7,2,FALSE))*P56</f>
        <v>2862.197065</v>
      </c>
      <c r="R56" s="24">
        <v>0</v>
      </c>
      <c r="S56" s="17">
        <f>+(VLOOKUP($L56,ceny!$A$3:H$7,2,FALSE))*R56</f>
        <v>0</v>
      </c>
      <c r="T56" s="24">
        <v>4.35715</v>
      </c>
      <c r="U56" s="17">
        <f>+(VLOOKUP($L56,ceny!$A$3:J$7,2,FALSE))*T56</f>
        <v>1855.710185</v>
      </c>
      <c r="V56" s="24">
        <v>0</v>
      </c>
      <c r="W56" s="17">
        <f>+(VLOOKUP($L56,ceny!$A$3:L$7,2,FALSE))*V56</f>
        <v>0</v>
      </c>
      <c r="X56" s="24">
        <v>0</v>
      </c>
      <c r="Y56" s="17">
        <f>+(VLOOKUP($L56,ceny!$A$3:N$7,2,FALSE))*X56</f>
        <v>0</v>
      </c>
      <c r="Z56" s="24">
        <v>5.1062</v>
      </c>
      <c r="AA56" s="17">
        <f>+(VLOOKUP($L56,ceny!$A$3:P$7,2,FALSE))*Z56</f>
        <v>2174.73058</v>
      </c>
      <c r="AB56" s="24">
        <v>1.0339</v>
      </c>
      <c r="AC56" s="17">
        <f>+(VLOOKUP($L56,ceny!$A$3:R$7,2,FALSE))*AB56</f>
        <v>440.33801</v>
      </c>
      <c r="AD56" s="24">
        <v>0</v>
      </c>
      <c r="AE56" s="17">
        <f>+(VLOOKUP($L56,ceny!$A$3:T$7,2,FALSE))*AD56</f>
        <v>0</v>
      </c>
      <c r="AF56" s="24">
        <v>2.6375</v>
      </c>
      <c r="AG56" s="17">
        <f>+(VLOOKUP($L56,ceny!$A$3:V$7,2,FALSE))*AF56</f>
        <v>1123.31125</v>
      </c>
      <c r="AH56" s="24">
        <v>3.13335</v>
      </c>
      <c r="AI56" s="17">
        <f>+(VLOOKUP($L56,ceny!$A$3:X$7,2,FALSE))*AH56</f>
        <v>1334.493765</v>
      </c>
      <c r="AJ56" s="24">
        <v>6.95245</v>
      </c>
      <c r="AK56" s="17">
        <f>+(VLOOKUP($L56,ceny!$A$3:Z$7,2,FALSE))*AJ56</f>
        <v>2961.0484549999996</v>
      </c>
      <c r="AL56" s="24">
        <v>29.940900000000003</v>
      </c>
      <c r="AM56" s="39">
        <f>+(VLOOKUP($L56,ceny!$A$3:AB$7,2,FALSE))*AL56</f>
        <v>12751.829310000001</v>
      </c>
    </row>
    <row r="57" spans="3:39" ht="12.75">
      <c r="C57" s="41"/>
      <c r="D57" s="35"/>
      <c r="E57" s="35"/>
      <c r="F57" s="35"/>
      <c r="G57" s="35"/>
      <c r="H57" s="23" t="s">
        <v>928</v>
      </c>
      <c r="I57" s="23" t="s">
        <v>929</v>
      </c>
      <c r="J57" s="23" t="s">
        <v>316</v>
      </c>
      <c r="K57" s="23" t="s">
        <v>294</v>
      </c>
      <c r="L57" s="23" t="s">
        <v>850</v>
      </c>
      <c r="M57" s="23">
        <f>VLOOKUP(H57,kapacita!$A:$B,2,0)</f>
        <v>0</v>
      </c>
      <c r="N57" s="24">
        <v>0</v>
      </c>
      <c r="O57" s="17">
        <f>+(VLOOKUP($L57,ceny!$A$3:D$7,2,FALSE))*N57</f>
        <v>0</v>
      </c>
      <c r="P57" s="24">
        <v>7.1107000000000005</v>
      </c>
      <c r="Q57" s="17">
        <f>+(VLOOKUP($L57,ceny!$A$3:F$7,2,FALSE))*P57</f>
        <v>3028.44713</v>
      </c>
      <c r="R57" s="24">
        <v>0</v>
      </c>
      <c r="S57" s="17">
        <f>+(VLOOKUP($L57,ceny!$A$3:H$7,2,FALSE))*R57</f>
        <v>0</v>
      </c>
      <c r="T57" s="24">
        <v>5.2539</v>
      </c>
      <c r="U57" s="17">
        <f>+(VLOOKUP($L57,ceny!$A$3:J$7,2,FALSE))*T57</f>
        <v>2237.6360099999997</v>
      </c>
      <c r="V57" s="24">
        <v>0</v>
      </c>
      <c r="W57" s="17">
        <f>+(VLOOKUP($L57,ceny!$A$3:L$7,2,FALSE))*V57</f>
        <v>0</v>
      </c>
      <c r="X57" s="24">
        <v>5.20115</v>
      </c>
      <c r="Y57" s="17">
        <f>+(VLOOKUP($L57,ceny!$A$3:N$7,2,FALSE))*X57</f>
        <v>2215.169785</v>
      </c>
      <c r="Z57" s="24">
        <v>2.83795</v>
      </c>
      <c r="AA57" s="17">
        <f>+(VLOOKUP($L57,ceny!$A$3:P$7,2,FALSE))*Z57</f>
        <v>1208.6829050000001</v>
      </c>
      <c r="AB57" s="24">
        <v>0</v>
      </c>
      <c r="AC57" s="17">
        <f>+(VLOOKUP($L57,ceny!$A$3:R$7,2,FALSE))*AB57</f>
        <v>0</v>
      </c>
      <c r="AD57" s="24">
        <v>1.78295</v>
      </c>
      <c r="AE57" s="17">
        <f>+(VLOOKUP($L57,ceny!$A$3:T$7,2,FALSE))*AD57</f>
        <v>759.358405</v>
      </c>
      <c r="AF57" s="24">
        <v>2.11</v>
      </c>
      <c r="AG57" s="17">
        <f>+(VLOOKUP($L57,ceny!$A$3:V$7,2,FALSE))*AF57</f>
        <v>898.6489999999999</v>
      </c>
      <c r="AH57" s="24">
        <v>3.53425</v>
      </c>
      <c r="AI57" s="17">
        <f>+(VLOOKUP($L57,ceny!$A$3:X$7,2,FALSE))*AH57</f>
        <v>1505.237075</v>
      </c>
      <c r="AJ57" s="24">
        <v>9.18905</v>
      </c>
      <c r="AK57" s="17">
        <f>+(VLOOKUP($L57,ceny!$A$3:Z$7,2,FALSE))*AJ57</f>
        <v>3913.6163949999996</v>
      </c>
      <c r="AL57" s="24">
        <v>37.01995</v>
      </c>
      <c r="AM57" s="39">
        <f>+(VLOOKUP($L57,ceny!$A$3:AB$7,2,FALSE))*AL57</f>
        <v>15766.796705</v>
      </c>
    </row>
    <row r="58" spans="3:39" ht="12.75">
      <c r="C58" s="41"/>
      <c r="D58" s="35"/>
      <c r="E58" s="35"/>
      <c r="F58" s="35"/>
      <c r="G58" s="35"/>
      <c r="H58" s="23" t="s">
        <v>930</v>
      </c>
      <c r="I58" s="23" t="s">
        <v>929</v>
      </c>
      <c r="J58" s="23" t="s">
        <v>931</v>
      </c>
      <c r="K58" s="23" t="s">
        <v>932</v>
      </c>
      <c r="L58" s="23" t="s">
        <v>850</v>
      </c>
      <c r="M58" s="23">
        <f>VLOOKUP(H58,kapacita!$A:$B,2,0)</f>
        <v>0</v>
      </c>
      <c r="N58" s="24">
        <v>0</v>
      </c>
      <c r="O58" s="17">
        <f>+(VLOOKUP($L58,ceny!$A$3:D$7,2,FALSE))*N58</f>
        <v>0</v>
      </c>
      <c r="P58" s="24">
        <v>9.80095</v>
      </c>
      <c r="Q58" s="17">
        <f>+(VLOOKUP($L58,ceny!$A$3:F$7,2,FALSE))*P58</f>
        <v>4174.224605</v>
      </c>
      <c r="R58" s="24">
        <v>0</v>
      </c>
      <c r="S58" s="17">
        <f>+(VLOOKUP($L58,ceny!$A$3:H$7,2,FALSE))*R58</f>
        <v>0</v>
      </c>
      <c r="T58" s="24">
        <v>6.541</v>
      </c>
      <c r="U58" s="17">
        <f>+(VLOOKUP($L58,ceny!$A$3:J$7,2,FALSE))*T58</f>
        <v>2785.8119</v>
      </c>
      <c r="V58" s="24">
        <v>0</v>
      </c>
      <c r="W58" s="17">
        <f>+(VLOOKUP($L58,ceny!$A$3:L$7,2,FALSE))*V58</f>
        <v>0</v>
      </c>
      <c r="X58" s="24">
        <v>6.33</v>
      </c>
      <c r="Y58" s="17">
        <f>+(VLOOKUP($L58,ceny!$A$3:N$7,2,FALSE))*X58</f>
        <v>2695.9469999999997</v>
      </c>
      <c r="Z58" s="24">
        <v>3.165</v>
      </c>
      <c r="AA58" s="17">
        <f>+(VLOOKUP($L58,ceny!$A$3:P$7,2,FALSE))*Z58</f>
        <v>1347.9734999999998</v>
      </c>
      <c r="AB58" s="24">
        <v>0</v>
      </c>
      <c r="AC58" s="17">
        <f>+(VLOOKUP($L58,ceny!$A$3:R$7,2,FALSE))*AB58</f>
        <v>0</v>
      </c>
      <c r="AD58" s="24">
        <v>2.50035</v>
      </c>
      <c r="AE58" s="17">
        <f>+(VLOOKUP($L58,ceny!$A$3:T$7,2,FALSE))*AD58</f>
        <v>1064.899065</v>
      </c>
      <c r="AF58" s="24">
        <v>0</v>
      </c>
      <c r="AG58" s="17">
        <f>+(VLOOKUP($L58,ceny!$A$3:V$7,2,FALSE))*AF58</f>
        <v>0</v>
      </c>
      <c r="AH58" s="24">
        <v>3.0911500000000003</v>
      </c>
      <c r="AI58" s="17">
        <f>+(VLOOKUP($L58,ceny!$A$3:X$7,2,FALSE))*AH58</f>
        <v>1316.5207850000002</v>
      </c>
      <c r="AJ58" s="24">
        <v>8.3978</v>
      </c>
      <c r="AK58" s="17">
        <f>+(VLOOKUP($L58,ceny!$A$3:Z$7,2,FALSE))*AJ58</f>
        <v>3576.62302</v>
      </c>
      <c r="AL58" s="24">
        <v>39.82625</v>
      </c>
      <c r="AM58" s="39">
        <f>+(VLOOKUP($L58,ceny!$A$3:AB$7,2,FALSE))*AL58</f>
        <v>16961.999875</v>
      </c>
    </row>
    <row r="59" spans="3:39" ht="25.5">
      <c r="C59" s="40"/>
      <c r="D59" s="34"/>
      <c r="E59" s="34"/>
      <c r="F59" s="34"/>
      <c r="G59" s="34"/>
      <c r="H59" s="23" t="s">
        <v>933</v>
      </c>
      <c r="I59" s="23" t="s">
        <v>929</v>
      </c>
      <c r="J59" s="23" t="s">
        <v>934</v>
      </c>
      <c r="K59" s="23" t="s">
        <v>932</v>
      </c>
      <c r="L59" s="23" t="s">
        <v>850</v>
      </c>
      <c r="M59" s="23">
        <f>VLOOKUP(H59,kapacita!$A:$B,2,0)</f>
        <v>0</v>
      </c>
      <c r="N59" s="24">
        <v>0</v>
      </c>
      <c r="O59" s="17">
        <f>+(VLOOKUP($L59,ceny!$A$3:D$7,2,FALSE))*N59</f>
        <v>0</v>
      </c>
      <c r="P59" s="24">
        <v>5.60205</v>
      </c>
      <c r="Q59" s="17">
        <f>+(VLOOKUP($L59,ceny!$A$3:F$7,2,FALSE))*P59</f>
        <v>2385.913095</v>
      </c>
      <c r="R59" s="24">
        <v>0</v>
      </c>
      <c r="S59" s="17">
        <f>+(VLOOKUP($L59,ceny!$A$3:H$7,2,FALSE))*R59</f>
        <v>0</v>
      </c>
      <c r="T59" s="24">
        <v>3.6081000000000003</v>
      </c>
      <c r="U59" s="17">
        <f>+(VLOOKUP($L59,ceny!$A$3:J$7,2,FALSE))*T59</f>
        <v>1536.6897900000001</v>
      </c>
      <c r="V59" s="24">
        <v>0</v>
      </c>
      <c r="W59" s="17">
        <f>+(VLOOKUP($L59,ceny!$A$3:L$7,2,FALSE))*V59</f>
        <v>0</v>
      </c>
      <c r="X59" s="24">
        <v>3.07005</v>
      </c>
      <c r="Y59" s="17">
        <f>+(VLOOKUP($L59,ceny!$A$3:N$7,2,FALSE))*X59</f>
        <v>1307.534295</v>
      </c>
      <c r="Z59" s="24">
        <v>1.0761</v>
      </c>
      <c r="AA59" s="17">
        <f>+(VLOOKUP($L59,ceny!$A$3:P$7,2,FALSE))*Z59</f>
        <v>458.31099</v>
      </c>
      <c r="AB59" s="24">
        <v>0</v>
      </c>
      <c r="AC59" s="17">
        <f>+(VLOOKUP($L59,ceny!$A$3:R$7,2,FALSE))*AB59</f>
        <v>0</v>
      </c>
      <c r="AD59" s="24">
        <v>1.3926</v>
      </c>
      <c r="AE59" s="17">
        <f>+(VLOOKUP($L59,ceny!$A$3:T$7,2,FALSE))*AD59</f>
        <v>593.10834</v>
      </c>
      <c r="AF59" s="24">
        <v>0</v>
      </c>
      <c r="AG59" s="17">
        <f>+(VLOOKUP($L59,ceny!$A$3:V$7,2,FALSE))*AF59</f>
        <v>0</v>
      </c>
      <c r="AH59" s="24">
        <v>2.1522</v>
      </c>
      <c r="AI59" s="17">
        <f>+(VLOOKUP($L59,ceny!$A$3:X$7,2,FALSE))*AH59</f>
        <v>916.62198</v>
      </c>
      <c r="AJ59" s="24">
        <v>5.53875</v>
      </c>
      <c r="AK59" s="17">
        <f>+(VLOOKUP($L59,ceny!$A$3:Z$7,2,FALSE))*AJ59</f>
        <v>2358.953625</v>
      </c>
      <c r="AL59" s="24">
        <v>22.43985</v>
      </c>
      <c r="AM59" s="39">
        <f>+(VLOOKUP($L59,ceny!$A$3:AB$7,2,FALSE))*AL59</f>
        <v>9557.132114999999</v>
      </c>
    </row>
    <row r="60" spans="3:39" ht="25.5">
      <c r="C60" s="38" t="s">
        <v>649</v>
      </c>
      <c r="D60" s="26" t="s">
        <v>650</v>
      </c>
      <c r="E60" s="26" t="s">
        <v>651</v>
      </c>
      <c r="F60" s="26" t="s">
        <v>652</v>
      </c>
      <c r="G60" s="26" t="s">
        <v>653</v>
      </c>
      <c r="H60" s="23" t="s">
        <v>654</v>
      </c>
      <c r="I60" s="23" t="s">
        <v>655</v>
      </c>
      <c r="J60" s="23" t="s">
        <v>380</v>
      </c>
      <c r="K60" s="23" t="s">
        <v>64</v>
      </c>
      <c r="L60" s="23" t="s">
        <v>642</v>
      </c>
      <c r="M60" s="23">
        <f>VLOOKUP(H60,kapacita!$A:$B,2,0)</f>
        <v>0.764</v>
      </c>
      <c r="N60" s="24">
        <v>145.51615</v>
      </c>
      <c r="O60" s="17">
        <f>+(VLOOKUP($L60,ceny!$A$3:D$7,2,FALSE))*N60</f>
        <v>64027.10600000001</v>
      </c>
      <c r="P60" s="24">
        <v>141.8342</v>
      </c>
      <c r="Q60" s="17">
        <f>+(VLOOKUP($L60,ceny!$A$3:F$7,2,FALSE))*P60</f>
        <v>62407.048</v>
      </c>
      <c r="R60" s="24">
        <v>116.683</v>
      </c>
      <c r="S60" s="17">
        <f>+(VLOOKUP($L60,ceny!$A$3:H$7,2,FALSE))*R60</f>
        <v>51340.520000000004</v>
      </c>
      <c r="T60" s="24">
        <v>68.94425</v>
      </c>
      <c r="U60" s="17">
        <f>+(VLOOKUP($L60,ceny!$A$3:J$7,2,FALSE))*T60</f>
        <v>30335.469999999998</v>
      </c>
      <c r="V60" s="24">
        <v>64.26005</v>
      </c>
      <c r="W60" s="17">
        <f>+(VLOOKUP($L60,ceny!$A$3:L$7,2,FALSE))*V60</f>
        <v>28274.422000000002</v>
      </c>
      <c r="X60" s="24">
        <v>21.733</v>
      </c>
      <c r="Y60" s="17">
        <f>+(VLOOKUP($L60,ceny!$A$3:N$7,2,FALSE))*X60</f>
        <v>9562.52</v>
      </c>
      <c r="Z60" s="24">
        <v>17.81895</v>
      </c>
      <c r="AA60" s="17">
        <f>+(VLOOKUP($L60,ceny!$A$3:P$7,2,FALSE))*Z60</f>
        <v>7840.338000000001</v>
      </c>
      <c r="AB60" s="24">
        <v>20.30875</v>
      </c>
      <c r="AC60" s="17">
        <f>+(VLOOKUP($L60,ceny!$A$3:R$7,2,FALSE))*AB60</f>
        <v>8935.85</v>
      </c>
      <c r="AD60" s="24">
        <v>18.146</v>
      </c>
      <c r="AE60" s="17">
        <f>+(VLOOKUP($L60,ceny!$A$3:T$7,2,FALSE))*AD60</f>
        <v>7984.240000000001</v>
      </c>
      <c r="AF60" s="24">
        <v>90.8566</v>
      </c>
      <c r="AG60" s="17">
        <f>+(VLOOKUP($L60,ceny!$A$3:V$7,2,FALSE))*AF60</f>
        <v>39976.904</v>
      </c>
      <c r="AH60" s="24">
        <v>108.35905000000001</v>
      </c>
      <c r="AI60" s="17">
        <f>+(VLOOKUP($L60,ceny!$A$3:X$7,2,FALSE))*AH60</f>
        <v>47677.982</v>
      </c>
      <c r="AJ60" s="24">
        <v>136.08445</v>
      </c>
      <c r="AK60" s="17">
        <f>+(VLOOKUP($L60,ceny!$A$3:Z$7,2,FALSE))*AJ60</f>
        <v>59877.158</v>
      </c>
      <c r="AL60" s="24">
        <v>950.54445</v>
      </c>
      <c r="AM60" s="39">
        <f>+(VLOOKUP($L60,ceny!$A$3:AB$7,2,FALSE))*AL60</f>
        <v>418239.558</v>
      </c>
    </row>
    <row r="61" spans="3:39" ht="12.75">
      <c r="C61" s="41"/>
      <c r="D61" s="35"/>
      <c r="E61" s="35"/>
      <c r="F61" s="35"/>
      <c r="G61" s="35"/>
      <c r="H61" s="23" t="s">
        <v>935</v>
      </c>
      <c r="I61" s="23" t="s">
        <v>167</v>
      </c>
      <c r="J61" s="23" t="s">
        <v>936</v>
      </c>
      <c r="K61" s="23" t="s">
        <v>937</v>
      </c>
      <c r="L61" s="23" t="s">
        <v>850</v>
      </c>
      <c r="M61" s="23">
        <f>VLOOKUP(H61,kapacita!$A:$B,2,0)</f>
        <v>0</v>
      </c>
      <c r="N61" s="24">
        <v>2.6586000000000003</v>
      </c>
      <c r="O61" s="17">
        <f>+(VLOOKUP($L61,ceny!$A$3:D$7,2,FALSE))*N61</f>
        <v>1132.29774</v>
      </c>
      <c r="P61" s="24">
        <v>3.07005</v>
      </c>
      <c r="Q61" s="17">
        <f>+(VLOOKUP($L61,ceny!$A$3:F$7,2,FALSE))*P61</f>
        <v>1307.534295</v>
      </c>
      <c r="R61" s="24">
        <v>3.1861</v>
      </c>
      <c r="S61" s="17">
        <f>+(VLOOKUP($L61,ceny!$A$3:H$7,2,FALSE))*R61</f>
        <v>1356.95999</v>
      </c>
      <c r="T61" s="24">
        <v>2.321</v>
      </c>
      <c r="U61" s="17">
        <f>+(VLOOKUP($L61,ceny!$A$3:J$7,2,FALSE))*T61</f>
        <v>988.5139</v>
      </c>
      <c r="V61" s="24">
        <v>1.78295</v>
      </c>
      <c r="W61" s="17">
        <f>+(VLOOKUP($L61,ceny!$A$3:L$7,2,FALSE))*V61</f>
        <v>759.358405</v>
      </c>
      <c r="X61" s="24">
        <v>1.10775</v>
      </c>
      <c r="Y61" s="17">
        <f>+(VLOOKUP($L61,ceny!$A$3:N$7,2,FALSE))*X61</f>
        <v>471.79072499999995</v>
      </c>
      <c r="Z61" s="24">
        <v>0.39035000000000003</v>
      </c>
      <c r="AA61" s="17">
        <f>+(VLOOKUP($L61,ceny!$A$3:P$7,2,FALSE))*Z61</f>
        <v>166.250065</v>
      </c>
      <c r="AB61" s="24">
        <v>0.34815</v>
      </c>
      <c r="AC61" s="17">
        <f>+(VLOOKUP($L61,ceny!$A$3:R$7,2,FALSE))*AB61</f>
        <v>148.277085</v>
      </c>
      <c r="AD61" s="24">
        <v>0.83345</v>
      </c>
      <c r="AE61" s="17">
        <f>+(VLOOKUP($L61,ceny!$A$3:T$7,2,FALSE))*AD61</f>
        <v>354.96635499999996</v>
      </c>
      <c r="AF61" s="24">
        <v>0.8862</v>
      </c>
      <c r="AG61" s="17">
        <f>+(VLOOKUP($L61,ceny!$A$3:V$7,2,FALSE))*AF61</f>
        <v>377.43258</v>
      </c>
      <c r="AH61" s="24">
        <v>2.39485</v>
      </c>
      <c r="AI61" s="17">
        <f>+(VLOOKUP($L61,ceny!$A$3:X$7,2,FALSE))*AH61</f>
        <v>1019.9666149999999</v>
      </c>
      <c r="AJ61" s="24">
        <v>2.5953</v>
      </c>
      <c r="AK61" s="17">
        <f>+(VLOOKUP($L61,ceny!$A$3:Z$7,2,FALSE))*AJ61</f>
        <v>1105.33827</v>
      </c>
      <c r="AL61" s="24">
        <v>21.57475</v>
      </c>
      <c r="AM61" s="39">
        <f>+(VLOOKUP($L61,ceny!$A$3:AB$7,2,FALSE))*AL61</f>
        <v>9188.686025</v>
      </c>
    </row>
    <row r="62" spans="3:39" ht="12.75">
      <c r="C62" s="41"/>
      <c r="D62" s="35"/>
      <c r="E62" s="35"/>
      <c r="F62" s="35"/>
      <c r="G62" s="35"/>
      <c r="H62" s="23" t="s">
        <v>938</v>
      </c>
      <c r="I62" s="23" t="s">
        <v>167</v>
      </c>
      <c r="J62" s="23" t="s">
        <v>936</v>
      </c>
      <c r="K62" s="23" t="s">
        <v>939</v>
      </c>
      <c r="L62" s="23" t="s">
        <v>850</v>
      </c>
      <c r="M62" s="23">
        <f>VLOOKUP(H62,kapacita!$A:$B,2,0)</f>
        <v>0</v>
      </c>
      <c r="N62" s="24">
        <v>3.0806</v>
      </c>
      <c r="O62" s="17">
        <f>+(VLOOKUP($L62,ceny!$A$3:D$7,2,FALSE))*N62</f>
        <v>1312.02754</v>
      </c>
      <c r="P62" s="24">
        <v>3.59755</v>
      </c>
      <c r="Q62" s="17">
        <f>+(VLOOKUP($L62,ceny!$A$3:F$7,2,FALSE))*P62</f>
        <v>1532.196545</v>
      </c>
      <c r="R62" s="24">
        <v>4.3888</v>
      </c>
      <c r="S62" s="17">
        <f>+(VLOOKUP($L62,ceny!$A$3:H$7,2,FALSE))*R62</f>
        <v>1869.1899199999998</v>
      </c>
      <c r="T62" s="24">
        <v>3.1228000000000002</v>
      </c>
      <c r="U62" s="17">
        <f>+(VLOOKUP($L62,ceny!$A$3:J$7,2,FALSE))*T62</f>
        <v>1330.00052</v>
      </c>
      <c r="V62" s="24">
        <v>2.22605</v>
      </c>
      <c r="W62" s="17">
        <f>+(VLOOKUP($L62,ceny!$A$3:L$7,2,FALSE))*V62</f>
        <v>948.0746949999999</v>
      </c>
      <c r="X62" s="24">
        <v>1.5403</v>
      </c>
      <c r="Y62" s="17">
        <f>+(VLOOKUP($L62,ceny!$A$3:N$7,2,FALSE))*X62</f>
        <v>656.01377</v>
      </c>
      <c r="Z62" s="24">
        <v>0.7807000000000001</v>
      </c>
      <c r="AA62" s="17">
        <f>+(VLOOKUP($L62,ceny!$A$3:P$7,2,FALSE))*Z62</f>
        <v>332.50013</v>
      </c>
      <c r="AB62" s="24">
        <v>0.6224500000000001</v>
      </c>
      <c r="AC62" s="17">
        <f>+(VLOOKUP($L62,ceny!$A$3:R$7,2,FALSE))*AB62</f>
        <v>265.101455</v>
      </c>
      <c r="AD62" s="24">
        <v>0.9917</v>
      </c>
      <c r="AE62" s="17">
        <f>+(VLOOKUP($L62,ceny!$A$3:T$7,2,FALSE))*AD62</f>
        <v>422.36503</v>
      </c>
      <c r="AF62" s="24">
        <v>1.19215</v>
      </c>
      <c r="AG62" s="17">
        <f>+(VLOOKUP($L62,ceny!$A$3:V$7,2,FALSE))*AF62</f>
        <v>507.73668499999997</v>
      </c>
      <c r="AH62" s="24">
        <v>3.3760000000000003</v>
      </c>
      <c r="AI62" s="17">
        <f>+(VLOOKUP($L62,ceny!$A$3:X$7,2,FALSE))*AH62</f>
        <v>1437.8384</v>
      </c>
      <c r="AJ62" s="24">
        <v>3.1017</v>
      </c>
      <c r="AK62" s="17">
        <f>+(VLOOKUP($L62,ceny!$A$3:Z$7,2,FALSE))*AJ62</f>
        <v>1321.01403</v>
      </c>
      <c r="AL62" s="24">
        <v>28.0208</v>
      </c>
      <c r="AM62" s="39">
        <f>+(VLOOKUP($L62,ceny!$A$3:AB$7,2,FALSE))*AL62</f>
        <v>11934.058719999999</v>
      </c>
    </row>
    <row r="63" spans="3:39" ht="25.5">
      <c r="C63" s="41"/>
      <c r="D63" s="35"/>
      <c r="E63" s="35"/>
      <c r="F63" s="35"/>
      <c r="G63" s="35"/>
      <c r="H63" s="23" t="s">
        <v>656</v>
      </c>
      <c r="I63" s="23" t="s">
        <v>204</v>
      </c>
      <c r="J63" s="23" t="s">
        <v>657</v>
      </c>
      <c r="K63" s="23" t="s">
        <v>658</v>
      </c>
      <c r="L63" s="23" t="s">
        <v>642</v>
      </c>
      <c r="M63" s="23">
        <f>VLOOKUP(H63,kapacita!$A:$B,2,0)</f>
        <v>0.5</v>
      </c>
      <c r="N63" s="24">
        <v>4.44155</v>
      </c>
      <c r="O63" s="17">
        <f>+(VLOOKUP($L63,ceny!$A$3:D$7,2,FALSE))*N63</f>
        <v>1954.2820000000002</v>
      </c>
      <c r="P63" s="24">
        <v>4.8108</v>
      </c>
      <c r="Q63" s="17">
        <f>+(VLOOKUP($L63,ceny!$A$3:F$7,2,FALSE))*P63</f>
        <v>2116.7520000000004</v>
      </c>
      <c r="R63" s="24">
        <v>4.9374</v>
      </c>
      <c r="S63" s="17">
        <f>+(VLOOKUP($L63,ceny!$A$3:H$7,2,FALSE))*R63</f>
        <v>2172.456</v>
      </c>
      <c r="T63" s="24">
        <v>3.8085500000000003</v>
      </c>
      <c r="U63" s="17">
        <f>+(VLOOKUP($L63,ceny!$A$3:J$7,2,FALSE))*T63</f>
        <v>1675.7620000000002</v>
      </c>
      <c r="V63" s="24">
        <v>3.04895</v>
      </c>
      <c r="W63" s="17">
        <f>+(VLOOKUP($L63,ceny!$A$3:L$7,2,FALSE))*V63</f>
        <v>1341.538</v>
      </c>
      <c r="X63" s="24">
        <v>1.86735</v>
      </c>
      <c r="Y63" s="17">
        <f>+(VLOOKUP($L63,ceny!$A$3:N$7,2,FALSE))*X63</f>
        <v>821.634</v>
      </c>
      <c r="Z63" s="24">
        <v>0.81235</v>
      </c>
      <c r="AA63" s="17">
        <f>+(VLOOKUP($L63,ceny!$A$3:P$7,2,FALSE))*Z63</f>
        <v>357.434</v>
      </c>
      <c r="AB63" s="24">
        <v>0.6646500000000001</v>
      </c>
      <c r="AC63" s="17">
        <f>+(VLOOKUP($L63,ceny!$A$3:R$7,2,FALSE))*AB63</f>
        <v>292.446</v>
      </c>
      <c r="AD63" s="24">
        <v>1.2027</v>
      </c>
      <c r="AE63" s="17">
        <f>+(VLOOKUP($L63,ceny!$A$3:T$7,2,FALSE))*AD63</f>
        <v>529.1880000000001</v>
      </c>
      <c r="AF63" s="24">
        <v>2.31045</v>
      </c>
      <c r="AG63" s="17">
        <f>+(VLOOKUP($L63,ceny!$A$3:V$7,2,FALSE))*AF63</f>
        <v>1016.598</v>
      </c>
      <c r="AH63" s="24">
        <v>5.1484000000000005</v>
      </c>
      <c r="AI63" s="17">
        <f>+(VLOOKUP($L63,ceny!$A$3:X$7,2,FALSE))*AH63</f>
        <v>2265.2960000000003</v>
      </c>
      <c r="AJ63" s="24">
        <v>4.80025</v>
      </c>
      <c r="AK63" s="17">
        <f>+(VLOOKUP($L63,ceny!$A$3:Z$7,2,FALSE))*AJ63</f>
        <v>2112.11</v>
      </c>
      <c r="AL63" s="24">
        <v>37.8534</v>
      </c>
      <c r="AM63" s="39">
        <f>+(VLOOKUP($L63,ceny!$A$3:AB$7,2,FALSE))*AL63</f>
        <v>16655.496</v>
      </c>
    </row>
    <row r="64" spans="3:39" ht="25.5">
      <c r="C64" s="41"/>
      <c r="D64" s="35"/>
      <c r="E64" s="35"/>
      <c r="F64" s="35"/>
      <c r="G64" s="35"/>
      <c r="H64" s="23" t="s">
        <v>940</v>
      </c>
      <c r="I64" s="23" t="s">
        <v>204</v>
      </c>
      <c r="J64" s="23" t="s">
        <v>657</v>
      </c>
      <c r="K64" s="23" t="s">
        <v>941</v>
      </c>
      <c r="L64" s="23" t="s">
        <v>850</v>
      </c>
      <c r="M64" s="23">
        <f>VLOOKUP(H64,kapacita!$A:$B,2,0)</f>
        <v>0</v>
      </c>
      <c r="N64" s="24">
        <v>5.64425</v>
      </c>
      <c r="O64" s="17">
        <f>+(VLOOKUP($L64,ceny!$A$3:D$7,2,FALSE))*N64</f>
        <v>2403.886075</v>
      </c>
      <c r="P64" s="24">
        <v>6.88915</v>
      </c>
      <c r="Q64" s="17">
        <f>+(VLOOKUP($L64,ceny!$A$3:F$7,2,FALSE))*P64</f>
        <v>2934.088985</v>
      </c>
      <c r="R64" s="24">
        <v>6.74145</v>
      </c>
      <c r="S64" s="17">
        <f>+(VLOOKUP($L64,ceny!$A$3:H$7,2,FALSE))*R64</f>
        <v>2871.183555</v>
      </c>
      <c r="T64" s="24">
        <v>4.9479500000000005</v>
      </c>
      <c r="U64" s="17">
        <f>+(VLOOKUP($L64,ceny!$A$3:J$7,2,FALSE))*T64</f>
        <v>2107.331905</v>
      </c>
      <c r="V64" s="24">
        <v>3.99845</v>
      </c>
      <c r="W64" s="17">
        <f>+(VLOOKUP($L64,ceny!$A$3:L$7,2,FALSE))*V64</f>
        <v>1702.9398549999999</v>
      </c>
      <c r="X64" s="24">
        <v>3.07005</v>
      </c>
      <c r="Y64" s="17">
        <f>+(VLOOKUP($L64,ceny!$A$3:N$7,2,FALSE))*X64</f>
        <v>1307.534295</v>
      </c>
      <c r="Z64" s="24">
        <v>1.46645</v>
      </c>
      <c r="AA64" s="17">
        <f>+(VLOOKUP($L64,ceny!$A$3:P$7,2,FALSE))*Z64</f>
        <v>624.561055</v>
      </c>
      <c r="AB64" s="24">
        <v>1.14995</v>
      </c>
      <c r="AC64" s="17">
        <f>+(VLOOKUP($L64,ceny!$A$3:R$7,2,FALSE))*AB64</f>
        <v>489.76370499999996</v>
      </c>
      <c r="AD64" s="24">
        <v>1.93065</v>
      </c>
      <c r="AE64" s="17">
        <f>+(VLOOKUP($L64,ceny!$A$3:T$7,2,FALSE))*AD64</f>
        <v>822.263835</v>
      </c>
      <c r="AF64" s="24">
        <v>2.28935</v>
      </c>
      <c r="AG64" s="17">
        <f>+(VLOOKUP($L64,ceny!$A$3:V$7,2,FALSE))*AF64</f>
        <v>975.034165</v>
      </c>
      <c r="AH64" s="24">
        <v>6.6043</v>
      </c>
      <c r="AI64" s="17">
        <f>+(VLOOKUP($L64,ceny!$A$3:X$7,2,FALSE))*AH64</f>
        <v>2812.77137</v>
      </c>
      <c r="AJ64" s="24">
        <v>5.8236</v>
      </c>
      <c r="AK64" s="17">
        <f>+(VLOOKUP($L64,ceny!$A$3:Z$7,2,FALSE))*AJ64</f>
        <v>2480.27124</v>
      </c>
      <c r="AL64" s="24">
        <v>50.5556</v>
      </c>
      <c r="AM64" s="39">
        <f>+(VLOOKUP($L64,ceny!$A$3:AB$7,2,FALSE))*AL64</f>
        <v>21531.630039999996</v>
      </c>
    </row>
    <row r="65" spans="3:39" ht="25.5">
      <c r="C65" s="41"/>
      <c r="D65" s="35"/>
      <c r="E65" s="35"/>
      <c r="F65" s="35"/>
      <c r="G65" s="35"/>
      <c r="H65" s="23" t="s">
        <v>942</v>
      </c>
      <c r="I65" s="23" t="s">
        <v>655</v>
      </c>
      <c r="J65" s="23" t="s">
        <v>943</v>
      </c>
      <c r="K65" s="23" t="s">
        <v>944</v>
      </c>
      <c r="L65" s="23" t="s">
        <v>850</v>
      </c>
      <c r="M65" s="23">
        <f>VLOOKUP(H65,kapacita!$A:$B,2,0)</f>
        <v>0</v>
      </c>
      <c r="N65" s="24">
        <v>16.036</v>
      </c>
      <c r="O65" s="17">
        <f>+(VLOOKUP($L65,ceny!$A$3:D$7,2,FALSE))*N65</f>
        <v>6829.7324</v>
      </c>
      <c r="P65" s="24">
        <v>5.4227</v>
      </c>
      <c r="Q65" s="17">
        <f>+(VLOOKUP($L65,ceny!$A$3:F$7,2,FALSE))*P65</f>
        <v>2309.5279299999997</v>
      </c>
      <c r="R65" s="24">
        <v>7.50105</v>
      </c>
      <c r="S65" s="17">
        <f>+(VLOOKUP($L65,ceny!$A$3:H$7,2,FALSE))*R65</f>
        <v>3194.6971949999997</v>
      </c>
      <c r="T65" s="24">
        <v>4.7158500000000005</v>
      </c>
      <c r="U65" s="17">
        <f>+(VLOOKUP($L65,ceny!$A$3:J$7,2,FALSE))*T65</f>
        <v>2008.4805150000002</v>
      </c>
      <c r="V65" s="24">
        <v>4.1145000000000005</v>
      </c>
      <c r="W65" s="17">
        <f>+(VLOOKUP($L65,ceny!$A$3:L$7,2,FALSE))*V65</f>
        <v>1752.3655500000002</v>
      </c>
      <c r="X65" s="24">
        <v>2.43705</v>
      </c>
      <c r="Y65" s="17">
        <f>+(VLOOKUP($L65,ceny!$A$3:N$7,2,FALSE))*X65</f>
        <v>1037.939595</v>
      </c>
      <c r="Z65" s="24">
        <v>1.0128</v>
      </c>
      <c r="AA65" s="17">
        <f>+(VLOOKUP($L65,ceny!$A$3:P$7,2,FALSE))*Z65</f>
        <v>431.35151999999994</v>
      </c>
      <c r="AB65" s="24">
        <v>0.28485</v>
      </c>
      <c r="AC65" s="17">
        <f>+(VLOOKUP($L65,ceny!$A$3:R$7,2,FALSE))*AB65</f>
        <v>121.31761499999999</v>
      </c>
      <c r="AD65" s="24">
        <v>0.5486</v>
      </c>
      <c r="AE65" s="17">
        <f>+(VLOOKUP($L65,ceny!$A$3:T$7,2,FALSE))*AD65</f>
        <v>233.64873999999998</v>
      </c>
      <c r="AF65" s="24">
        <v>1.21325</v>
      </c>
      <c r="AG65" s="17">
        <f>+(VLOOKUP($L65,ceny!$A$3:V$7,2,FALSE))*AF65</f>
        <v>516.723175</v>
      </c>
      <c r="AH65" s="24">
        <v>4.10395</v>
      </c>
      <c r="AI65" s="17">
        <f>+(VLOOKUP($L65,ceny!$A$3:X$7,2,FALSE))*AH65</f>
        <v>1747.872305</v>
      </c>
      <c r="AJ65" s="24">
        <v>4.06175</v>
      </c>
      <c r="AK65" s="17">
        <f>+(VLOOKUP($L65,ceny!$A$3:Z$7,2,FALSE))*AJ65</f>
        <v>1729.8993249999999</v>
      </c>
      <c r="AL65" s="24">
        <v>51.45235</v>
      </c>
      <c r="AM65" s="39">
        <f>+(VLOOKUP($L65,ceny!$A$3:AB$7,2,FALSE))*AL65</f>
        <v>21913.555865</v>
      </c>
    </row>
    <row r="66" spans="3:39" ht="25.5">
      <c r="C66" s="41"/>
      <c r="D66" s="35"/>
      <c r="E66" s="35"/>
      <c r="F66" s="35"/>
      <c r="G66" s="35"/>
      <c r="H66" s="23" t="s">
        <v>945</v>
      </c>
      <c r="I66" s="23" t="s">
        <v>655</v>
      </c>
      <c r="J66" s="23" t="s">
        <v>943</v>
      </c>
      <c r="K66" s="23" t="s">
        <v>946</v>
      </c>
      <c r="L66" s="23" t="s">
        <v>850</v>
      </c>
      <c r="M66" s="23">
        <f>VLOOKUP(H66,kapacita!$A:$B,2,0)</f>
        <v>0</v>
      </c>
      <c r="N66" s="24">
        <v>12.45955</v>
      </c>
      <c r="O66" s="17">
        <f>+(VLOOKUP($L66,ceny!$A$3:D$7,2,FALSE))*N66</f>
        <v>5306.522344999999</v>
      </c>
      <c r="P66" s="24">
        <v>3.51315</v>
      </c>
      <c r="Q66" s="17">
        <f>+(VLOOKUP($L66,ceny!$A$3:F$7,2,FALSE))*P66</f>
        <v>1496.250585</v>
      </c>
      <c r="R66" s="24">
        <v>3.07005</v>
      </c>
      <c r="S66" s="17">
        <f>+(VLOOKUP($L66,ceny!$A$3:H$7,2,FALSE))*R66</f>
        <v>1307.534295</v>
      </c>
      <c r="T66" s="24">
        <v>3.21775</v>
      </c>
      <c r="U66" s="17">
        <f>+(VLOOKUP($L66,ceny!$A$3:J$7,2,FALSE))*T66</f>
        <v>1370.439725</v>
      </c>
      <c r="V66" s="24">
        <v>2.18385</v>
      </c>
      <c r="W66" s="17">
        <f>+(VLOOKUP($L66,ceny!$A$3:L$7,2,FALSE))*V66</f>
        <v>930.101715</v>
      </c>
      <c r="X66" s="24">
        <v>1.23435</v>
      </c>
      <c r="Y66" s="17">
        <f>+(VLOOKUP($L66,ceny!$A$3:N$7,2,FALSE))*X66</f>
        <v>525.709665</v>
      </c>
      <c r="Z66" s="24">
        <v>0.34815</v>
      </c>
      <c r="AA66" s="17">
        <f>+(VLOOKUP($L66,ceny!$A$3:P$7,2,FALSE))*Z66</f>
        <v>148.277085</v>
      </c>
      <c r="AB66" s="24">
        <v>0.1899</v>
      </c>
      <c r="AC66" s="17">
        <f>+(VLOOKUP($L66,ceny!$A$3:R$7,2,FALSE))*AB66</f>
        <v>80.87841</v>
      </c>
      <c r="AD66" s="24">
        <v>0.20045000000000002</v>
      </c>
      <c r="AE66" s="17">
        <f>+(VLOOKUP($L66,ceny!$A$3:T$7,2,FALSE))*AD66</f>
        <v>85.371655</v>
      </c>
      <c r="AF66" s="24">
        <v>0.3376</v>
      </c>
      <c r="AG66" s="17">
        <f>+(VLOOKUP($L66,ceny!$A$3:V$7,2,FALSE))*AF66</f>
        <v>143.78384</v>
      </c>
      <c r="AH66" s="24">
        <v>2.94345</v>
      </c>
      <c r="AI66" s="17">
        <f>+(VLOOKUP($L66,ceny!$A$3:X$7,2,FALSE))*AH66</f>
        <v>1253.615355</v>
      </c>
      <c r="AJ66" s="24">
        <v>2.8590500000000003</v>
      </c>
      <c r="AK66" s="17">
        <f>+(VLOOKUP($L66,ceny!$A$3:Z$7,2,FALSE))*AJ66</f>
        <v>1217.6693950000001</v>
      </c>
      <c r="AL66" s="24">
        <v>32.5573</v>
      </c>
      <c r="AM66" s="39">
        <f>+(VLOOKUP($L66,ceny!$A$3:AB$7,2,FALSE))*AL66</f>
        <v>13866.154069999999</v>
      </c>
    </row>
    <row r="67" spans="3:39" ht="12.75">
      <c r="C67" s="41"/>
      <c r="D67" s="35"/>
      <c r="E67" s="35"/>
      <c r="F67" s="35"/>
      <c r="G67" s="35"/>
      <c r="H67" s="23" t="s">
        <v>947</v>
      </c>
      <c r="I67" s="23" t="s">
        <v>948</v>
      </c>
      <c r="J67" s="23" t="s">
        <v>948</v>
      </c>
      <c r="K67" s="23" t="s">
        <v>949</v>
      </c>
      <c r="L67" s="23" t="s">
        <v>850</v>
      </c>
      <c r="M67" s="23">
        <f>VLOOKUP(H67,kapacita!$A:$B,2,0)</f>
        <v>0</v>
      </c>
      <c r="N67" s="24">
        <v>7.50105</v>
      </c>
      <c r="O67" s="17">
        <f>+(VLOOKUP($L67,ceny!$A$3:D$7,2,FALSE))*N67</f>
        <v>3194.6971949999997</v>
      </c>
      <c r="P67" s="24">
        <v>8.4822</v>
      </c>
      <c r="Q67" s="17">
        <f>+(VLOOKUP($L67,ceny!$A$3:F$7,2,FALSE))*P67</f>
        <v>3612.56898</v>
      </c>
      <c r="R67" s="24">
        <v>5.15895</v>
      </c>
      <c r="S67" s="17">
        <f>+(VLOOKUP($L67,ceny!$A$3:H$7,2,FALSE))*R67</f>
        <v>2197.196805</v>
      </c>
      <c r="T67" s="24">
        <v>4.0723</v>
      </c>
      <c r="U67" s="17">
        <f>+(VLOOKUP($L67,ceny!$A$3:J$7,2,FALSE))*T67</f>
        <v>1734.39257</v>
      </c>
      <c r="V67" s="24">
        <v>3.28105</v>
      </c>
      <c r="W67" s="17">
        <f>+(VLOOKUP($L67,ceny!$A$3:L$7,2,FALSE))*V67</f>
        <v>1397.399195</v>
      </c>
      <c r="X67" s="24">
        <v>2.88015</v>
      </c>
      <c r="Y67" s="17">
        <f>+(VLOOKUP($L67,ceny!$A$3:N$7,2,FALSE))*X67</f>
        <v>1226.655885</v>
      </c>
      <c r="Z67" s="24">
        <v>0.3798</v>
      </c>
      <c r="AA67" s="17">
        <f>+(VLOOKUP($L67,ceny!$A$3:P$7,2,FALSE))*Z67</f>
        <v>161.75682</v>
      </c>
      <c r="AB67" s="24">
        <v>0.32705</v>
      </c>
      <c r="AC67" s="17">
        <f>+(VLOOKUP($L67,ceny!$A$3:R$7,2,FALSE))*AB67</f>
        <v>139.290595</v>
      </c>
      <c r="AD67" s="24">
        <v>0.5275</v>
      </c>
      <c r="AE67" s="17">
        <f>+(VLOOKUP($L67,ceny!$A$3:T$7,2,FALSE))*AD67</f>
        <v>224.66224999999997</v>
      </c>
      <c r="AF67" s="24">
        <v>0.9389500000000001</v>
      </c>
      <c r="AG67" s="17">
        <f>+(VLOOKUP($L67,ceny!$A$3:V$7,2,FALSE))*AF67</f>
        <v>399.898805</v>
      </c>
      <c r="AH67" s="24">
        <v>4.1567</v>
      </c>
      <c r="AI67" s="17">
        <f>+(VLOOKUP($L67,ceny!$A$3:X$7,2,FALSE))*AH67</f>
        <v>1770.3385299999998</v>
      </c>
      <c r="AJ67" s="24">
        <v>4.06175</v>
      </c>
      <c r="AK67" s="17">
        <f>+(VLOOKUP($L67,ceny!$A$3:Z$7,2,FALSE))*AJ67</f>
        <v>1729.8993249999999</v>
      </c>
      <c r="AL67" s="24">
        <v>41.767450000000004</v>
      </c>
      <c r="AM67" s="39">
        <f>+(VLOOKUP($L67,ceny!$A$3:AB$7,2,FALSE))*AL67</f>
        <v>17788.756955</v>
      </c>
    </row>
    <row r="68" spans="3:39" ht="12.75">
      <c r="C68" s="41"/>
      <c r="D68" s="35"/>
      <c r="E68" s="35"/>
      <c r="F68" s="35"/>
      <c r="G68" s="35"/>
      <c r="H68" s="23" t="s">
        <v>950</v>
      </c>
      <c r="I68" s="23" t="s">
        <v>948</v>
      </c>
      <c r="J68" s="23" t="s">
        <v>948</v>
      </c>
      <c r="K68" s="23" t="s">
        <v>951</v>
      </c>
      <c r="L68" s="23" t="s">
        <v>850</v>
      </c>
      <c r="M68" s="23">
        <f>VLOOKUP(H68,kapacita!$A:$B,2,0)</f>
        <v>0</v>
      </c>
      <c r="N68" s="24">
        <v>11.562800000000001</v>
      </c>
      <c r="O68" s="17">
        <f>+(VLOOKUP($L68,ceny!$A$3:D$7,2,FALSE))*N68</f>
        <v>4924.59652</v>
      </c>
      <c r="P68" s="24">
        <v>0.2954</v>
      </c>
      <c r="Q68" s="17">
        <f>+(VLOOKUP($L68,ceny!$A$3:F$7,2,FALSE))*P68</f>
        <v>125.81085999999999</v>
      </c>
      <c r="R68" s="24">
        <v>4.853</v>
      </c>
      <c r="S68" s="17">
        <f>+(VLOOKUP($L68,ceny!$A$3:H$7,2,FALSE))*R68</f>
        <v>2066.8927</v>
      </c>
      <c r="T68" s="24">
        <v>3.165</v>
      </c>
      <c r="U68" s="17">
        <f>+(VLOOKUP($L68,ceny!$A$3:J$7,2,FALSE))*T68</f>
        <v>1347.9734999999998</v>
      </c>
      <c r="V68" s="24">
        <v>2.1416500000000003</v>
      </c>
      <c r="W68" s="17">
        <f>+(VLOOKUP($L68,ceny!$A$3:L$7,2,FALSE))*V68</f>
        <v>912.1287350000001</v>
      </c>
      <c r="X68" s="24">
        <v>1.1183</v>
      </c>
      <c r="Y68" s="17">
        <f>+(VLOOKUP($L68,ceny!$A$3:N$7,2,FALSE))*X68</f>
        <v>476.28397</v>
      </c>
      <c r="Z68" s="24">
        <v>0.2532</v>
      </c>
      <c r="AA68" s="17">
        <f>+(VLOOKUP($L68,ceny!$A$3:P$7,2,FALSE))*Z68</f>
        <v>107.83787999999998</v>
      </c>
      <c r="AB68" s="24">
        <v>0.1899</v>
      </c>
      <c r="AC68" s="17">
        <f>+(VLOOKUP($L68,ceny!$A$3:R$7,2,FALSE))*AB68</f>
        <v>80.87841</v>
      </c>
      <c r="AD68" s="24">
        <v>0.3376</v>
      </c>
      <c r="AE68" s="17">
        <f>+(VLOOKUP($L68,ceny!$A$3:T$7,2,FALSE))*AD68</f>
        <v>143.78384</v>
      </c>
      <c r="AF68" s="24">
        <v>0.41145000000000004</v>
      </c>
      <c r="AG68" s="17">
        <f>+(VLOOKUP($L68,ceny!$A$3:V$7,2,FALSE))*AF68</f>
        <v>175.236555</v>
      </c>
      <c r="AH68" s="24">
        <v>3.0595</v>
      </c>
      <c r="AI68" s="17">
        <f>+(VLOOKUP($L68,ceny!$A$3:X$7,2,FALSE))*AH68</f>
        <v>1303.0410499999998</v>
      </c>
      <c r="AJ68" s="24">
        <v>3.1017</v>
      </c>
      <c r="AK68" s="17">
        <f>+(VLOOKUP($L68,ceny!$A$3:Z$7,2,FALSE))*AJ68</f>
        <v>1321.01403</v>
      </c>
      <c r="AL68" s="24">
        <v>30.4895</v>
      </c>
      <c r="AM68" s="39">
        <f>+(VLOOKUP($L68,ceny!$A$3:AB$7,2,FALSE))*AL68</f>
        <v>12985.47805</v>
      </c>
    </row>
    <row r="69" spans="3:39" ht="12.75">
      <c r="C69" s="40"/>
      <c r="D69" s="34"/>
      <c r="E69" s="34"/>
      <c r="F69" s="34"/>
      <c r="G69" s="34"/>
      <c r="H69" s="23" t="s">
        <v>952</v>
      </c>
      <c r="I69" s="23" t="s">
        <v>953</v>
      </c>
      <c r="J69" s="23" t="s">
        <v>953</v>
      </c>
      <c r="K69" s="23" t="s">
        <v>954</v>
      </c>
      <c r="L69" s="23" t="s">
        <v>850</v>
      </c>
      <c r="M69" s="23">
        <f>VLOOKUP(H69,kapacita!$A:$B,2,0)</f>
        <v>0</v>
      </c>
      <c r="N69" s="24">
        <v>15.286950000000001</v>
      </c>
      <c r="O69" s="17">
        <f>+(VLOOKUP($L69,ceny!$A$3:D$7,2,FALSE))*N69</f>
        <v>6510.712005</v>
      </c>
      <c r="P69" s="24">
        <v>5.0851</v>
      </c>
      <c r="Q69" s="17">
        <f>+(VLOOKUP($L69,ceny!$A$3:F$7,2,FALSE))*P69</f>
        <v>2165.7440899999997</v>
      </c>
      <c r="R69" s="24">
        <v>5.317200000000001</v>
      </c>
      <c r="S69" s="17">
        <f>+(VLOOKUP($L69,ceny!$A$3:H$7,2,FALSE))*R69</f>
        <v>2264.59548</v>
      </c>
      <c r="T69" s="24">
        <v>4.009</v>
      </c>
      <c r="U69" s="17">
        <f>+(VLOOKUP($L69,ceny!$A$3:J$7,2,FALSE))*T69</f>
        <v>1707.4331</v>
      </c>
      <c r="V69" s="24">
        <v>3.1228000000000002</v>
      </c>
      <c r="W69" s="17">
        <f>+(VLOOKUP($L69,ceny!$A$3:L$7,2,FALSE))*V69</f>
        <v>1330.00052</v>
      </c>
      <c r="X69" s="24">
        <v>2.2155</v>
      </c>
      <c r="Y69" s="17">
        <f>+(VLOOKUP($L69,ceny!$A$3:N$7,2,FALSE))*X69</f>
        <v>943.5814499999999</v>
      </c>
      <c r="Z69" s="24">
        <v>0.8229000000000001</v>
      </c>
      <c r="AA69" s="17">
        <f>+(VLOOKUP($L69,ceny!$A$3:P$7,2,FALSE))*Z69</f>
        <v>350.47311</v>
      </c>
      <c r="AB69" s="24">
        <v>0.7385</v>
      </c>
      <c r="AC69" s="17">
        <f>+(VLOOKUP($L69,ceny!$A$3:R$7,2,FALSE))*AB69</f>
        <v>314.52715</v>
      </c>
      <c r="AD69" s="24">
        <v>1.1183</v>
      </c>
      <c r="AE69" s="17">
        <f>+(VLOOKUP($L69,ceny!$A$3:T$7,2,FALSE))*AD69</f>
        <v>476.28397</v>
      </c>
      <c r="AF69" s="24">
        <v>1.3293000000000001</v>
      </c>
      <c r="AG69" s="17">
        <f>+(VLOOKUP($L69,ceny!$A$3:V$7,2,FALSE))*AF69</f>
        <v>566.14887</v>
      </c>
      <c r="AH69" s="24">
        <v>4.56815</v>
      </c>
      <c r="AI69" s="17">
        <f>+(VLOOKUP($L69,ceny!$A$3:X$7,2,FALSE))*AH69</f>
        <v>1945.575085</v>
      </c>
      <c r="AJ69" s="24">
        <v>4.44155</v>
      </c>
      <c r="AK69" s="17">
        <f>+(VLOOKUP($L69,ceny!$A$3:Z$7,2,FALSE))*AJ69</f>
        <v>1891.6561450000002</v>
      </c>
      <c r="AL69" s="24">
        <v>48.05525</v>
      </c>
      <c r="AM69" s="39">
        <f>+(VLOOKUP($L69,ceny!$A$3:AB$7,2,FALSE))*AL69</f>
        <v>20466.730975</v>
      </c>
    </row>
    <row r="70" spans="3:39" ht="25.5">
      <c r="C70" s="38" t="s">
        <v>659</v>
      </c>
      <c r="D70" s="26" t="s">
        <v>660</v>
      </c>
      <c r="E70" s="26" t="s">
        <v>192</v>
      </c>
      <c r="F70" s="26" t="s">
        <v>661</v>
      </c>
      <c r="G70" s="26" t="s">
        <v>662</v>
      </c>
      <c r="H70" s="23" t="s">
        <v>663</v>
      </c>
      <c r="I70" s="23" t="s">
        <v>442</v>
      </c>
      <c r="J70" s="23" t="s">
        <v>664</v>
      </c>
      <c r="K70" s="23" t="s">
        <v>64</v>
      </c>
      <c r="L70" s="23" t="s">
        <v>642</v>
      </c>
      <c r="M70" s="23">
        <f>VLOOKUP(H70,kapacita!$A:$B,2,0)</f>
        <v>1.65</v>
      </c>
      <c r="N70" s="24">
        <v>301.97265</v>
      </c>
      <c r="O70" s="17">
        <f>+(VLOOKUP($L70,ceny!$A$3:D$7,2,FALSE))*N70</f>
        <v>132867.966</v>
      </c>
      <c r="P70" s="24">
        <v>344.76345000000003</v>
      </c>
      <c r="Q70" s="17">
        <f>+(VLOOKUP($L70,ceny!$A$3:F$7,2,FALSE))*P70</f>
        <v>151695.918</v>
      </c>
      <c r="R70" s="24">
        <v>276.56825000000003</v>
      </c>
      <c r="S70" s="17">
        <f>+(VLOOKUP($L70,ceny!$A$3:H$7,2,FALSE))*R70</f>
        <v>121690.03000000001</v>
      </c>
      <c r="T70" s="24">
        <v>196.28275</v>
      </c>
      <c r="U70" s="17">
        <f>+(VLOOKUP($L70,ceny!$A$3:J$7,2,FALSE))*T70</f>
        <v>86364.41</v>
      </c>
      <c r="V70" s="24">
        <v>170.13985</v>
      </c>
      <c r="W70" s="17">
        <f>+(VLOOKUP($L70,ceny!$A$3:L$7,2,FALSE))*V70</f>
        <v>74861.534</v>
      </c>
      <c r="X70" s="24">
        <v>118.27605</v>
      </c>
      <c r="Y70" s="17">
        <f>+(VLOOKUP($L70,ceny!$A$3:N$7,2,FALSE))*X70</f>
        <v>52041.462</v>
      </c>
      <c r="Z70" s="24">
        <v>70.052</v>
      </c>
      <c r="AA70" s="17">
        <f>+(VLOOKUP($L70,ceny!$A$3:P$7,2,FALSE))*Z70</f>
        <v>30822.880000000005</v>
      </c>
      <c r="AB70" s="24">
        <v>101.7442</v>
      </c>
      <c r="AC70" s="17">
        <f>+(VLOOKUP($L70,ceny!$A$3:R$7,2,FALSE))*AB70</f>
        <v>44767.448000000004</v>
      </c>
      <c r="AD70" s="24">
        <v>100.23555</v>
      </c>
      <c r="AE70" s="17">
        <f>+(VLOOKUP($L70,ceny!$A$3:T$7,2,FALSE))*AD70</f>
        <v>44103.642</v>
      </c>
      <c r="AF70" s="24">
        <v>248.88505</v>
      </c>
      <c r="AG70" s="17">
        <f>+(VLOOKUP($L70,ceny!$A$3:V$7,2,FALSE))*AF70</f>
        <v>109509.422</v>
      </c>
      <c r="AH70" s="24">
        <v>254.39215000000002</v>
      </c>
      <c r="AI70" s="17">
        <f>+(VLOOKUP($L70,ceny!$A$3:X$7,2,FALSE))*AH70</f>
        <v>111932.546</v>
      </c>
      <c r="AJ70" s="24">
        <v>317.22795</v>
      </c>
      <c r="AK70" s="17">
        <f>+(VLOOKUP($L70,ceny!$A$3:Z$7,2,FALSE))*AJ70</f>
        <v>139580.298</v>
      </c>
      <c r="AL70" s="24">
        <v>2500.5399</v>
      </c>
      <c r="AM70" s="39">
        <f>+(VLOOKUP($L70,ceny!$A$3:AB$7,2,FALSE))*AL70</f>
        <v>1100237.556</v>
      </c>
    </row>
    <row r="71" spans="3:39" ht="12.75">
      <c r="C71" s="40"/>
      <c r="D71" s="34"/>
      <c r="E71" s="34"/>
      <c r="F71" s="34"/>
      <c r="G71" s="34"/>
      <c r="H71" s="23" t="s">
        <v>955</v>
      </c>
      <c r="I71" s="23" t="s">
        <v>442</v>
      </c>
      <c r="J71" s="23" t="s">
        <v>956</v>
      </c>
      <c r="K71" s="23" t="s">
        <v>957</v>
      </c>
      <c r="L71" s="23" t="s">
        <v>850</v>
      </c>
      <c r="M71" s="23">
        <f>VLOOKUP(H71,kapacita!$A:$B,2,0)</f>
        <v>0</v>
      </c>
      <c r="N71" s="24">
        <v>5.0429</v>
      </c>
      <c r="O71" s="17">
        <f>+(VLOOKUP($L71,ceny!$A$3:D$7,2,FALSE))*N71</f>
        <v>2147.77111</v>
      </c>
      <c r="P71" s="24">
        <v>4.75805</v>
      </c>
      <c r="Q71" s="17">
        <f>+(VLOOKUP($L71,ceny!$A$3:F$7,2,FALSE))*P71</f>
        <v>2026.4534949999997</v>
      </c>
      <c r="R71" s="24">
        <v>4.10395</v>
      </c>
      <c r="S71" s="17">
        <f>+(VLOOKUP($L71,ceny!$A$3:H$7,2,FALSE))*R71</f>
        <v>1747.872305</v>
      </c>
      <c r="T71" s="24">
        <v>2.8907000000000003</v>
      </c>
      <c r="U71" s="17">
        <f>+(VLOOKUP($L71,ceny!$A$3:J$7,2,FALSE))*T71</f>
        <v>1231.14913</v>
      </c>
      <c r="V71" s="24">
        <v>2.4898000000000002</v>
      </c>
      <c r="W71" s="17">
        <f>+(VLOOKUP($L71,ceny!$A$3:L$7,2,FALSE))*V71</f>
        <v>1060.40582</v>
      </c>
      <c r="X71" s="24">
        <v>0</v>
      </c>
      <c r="Y71" s="17">
        <f>+(VLOOKUP($L71,ceny!$A$3:N$7,2,FALSE))*X71</f>
        <v>0</v>
      </c>
      <c r="Z71" s="24">
        <v>0</v>
      </c>
      <c r="AA71" s="17">
        <f>+(VLOOKUP($L71,ceny!$A$3:P$7,2,FALSE))*Z71</f>
        <v>0</v>
      </c>
      <c r="AB71" s="24">
        <v>0</v>
      </c>
      <c r="AC71" s="17">
        <f>+(VLOOKUP($L71,ceny!$A$3:R$7,2,FALSE))*AB71</f>
        <v>0</v>
      </c>
      <c r="AD71" s="24">
        <v>0.70685</v>
      </c>
      <c r="AE71" s="17">
        <f>+(VLOOKUP($L71,ceny!$A$3:T$7,2,FALSE))*AD71</f>
        <v>301.047415</v>
      </c>
      <c r="AF71" s="24">
        <v>4.0723</v>
      </c>
      <c r="AG71" s="17">
        <f>+(VLOOKUP($L71,ceny!$A$3:V$7,2,FALSE))*AF71</f>
        <v>1734.39257</v>
      </c>
      <c r="AH71" s="24">
        <v>4.4521</v>
      </c>
      <c r="AI71" s="17">
        <f>+(VLOOKUP($L71,ceny!$A$3:X$7,2,FALSE))*AH71</f>
        <v>1896.1493899999998</v>
      </c>
      <c r="AJ71" s="24">
        <v>5.05345</v>
      </c>
      <c r="AK71" s="17">
        <f>+(VLOOKUP($L71,ceny!$A$3:Z$7,2,FALSE))*AJ71</f>
        <v>2152.264355</v>
      </c>
      <c r="AL71" s="24">
        <v>33.570100000000004</v>
      </c>
      <c r="AM71" s="39">
        <f>+(VLOOKUP($L71,ceny!$A$3:AB$7,2,FALSE))*AL71</f>
        <v>14297.50559</v>
      </c>
    </row>
    <row r="72" spans="3:39" ht="12.75">
      <c r="C72" s="38" t="s">
        <v>133</v>
      </c>
      <c r="D72" s="26" t="s">
        <v>134</v>
      </c>
      <c r="E72" s="26" t="s">
        <v>93</v>
      </c>
      <c r="F72" s="26" t="s">
        <v>135</v>
      </c>
      <c r="G72" s="26" t="s">
        <v>136</v>
      </c>
      <c r="H72" s="23" t="s">
        <v>137</v>
      </c>
      <c r="I72" s="23" t="s">
        <v>138</v>
      </c>
      <c r="J72" s="23" t="s">
        <v>139</v>
      </c>
      <c r="K72" s="23" t="s">
        <v>140</v>
      </c>
      <c r="L72" s="23" t="s">
        <v>24</v>
      </c>
      <c r="M72" s="23">
        <f>VLOOKUP(H72,kapacita!$A:$B,2,0)</f>
        <v>0.24</v>
      </c>
      <c r="N72" s="24">
        <v>42.0312</v>
      </c>
      <c r="O72" s="17">
        <f>+(VLOOKUP($L72,ceny!$A$3:D$7,2,FALSE))*N72</f>
        <v>18474.393648</v>
      </c>
      <c r="P72" s="24">
        <v>39.805150000000005</v>
      </c>
      <c r="Q72" s="17">
        <f>+(VLOOKUP($L72,ceny!$A$3:F$7,2,FALSE))*P72</f>
        <v>17495.955631000004</v>
      </c>
      <c r="R72" s="24">
        <v>31.89265</v>
      </c>
      <c r="S72" s="17">
        <f>+(VLOOKUP($L72,ceny!$A$3:H$7,2,FALSE))*R72</f>
        <v>14018.095381000001</v>
      </c>
      <c r="T72" s="24">
        <v>23.34715</v>
      </c>
      <c r="U72" s="17">
        <f>+(VLOOKUP($L72,ceny!$A$3:J$7,2,FALSE))*T72</f>
        <v>10262.006311000001</v>
      </c>
      <c r="V72" s="24">
        <v>23.28385</v>
      </c>
      <c r="W72" s="17">
        <f>+(VLOOKUP($L72,ceny!$A$3:L$7,2,FALSE))*V72</f>
        <v>10234.183429</v>
      </c>
      <c r="X72" s="24">
        <v>8.8409</v>
      </c>
      <c r="Y72" s="17">
        <f>+(VLOOKUP($L72,ceny!$A$3:N$7,2,FALSE))*X72</f>
        <v>3885.929186</v>
      </c>
      <c r="Z72" s="24">
        <v>7.62765</v>
      </c>
      <c r="AA72" s="17">
        <f>+(VLOOKUP($L72,ceny!$A$3:P$7,2,FALSE))*Z72</f>
        <v>3352.6572810000002</v>
      </c>
      <c r="AB72" s="24">
        <v>10.98255</v>
      </c>
      <c r="AC72" s="17">
        <f>+(VLOOKUP($L72,ceny!$A$3:R$7,2,FALSE))*AB72</f>
        <v>4827.2700270000005</v>
      </c>
      <c r="AD72" s="24">
        <v>10.159650000000001</v>
      </c>
      <c r="AE72" s="17">
        <f>+(VLOOKUP($L72,ceny!$A$3:T$7,2,FALSE))*AD72</f>
        <v>4465.572561000001</v>
      </c>
      <c r="AF72" s="24">
        <v>27.82035</v>
      </c>
      <c r="AG72" s="17">
        <f>+(VLOOKUP($L72,ceny!$A$3:V$7,2,FALSE))*AF72</f>
        <v>12228.156639</v>
      </c>
      <c r="AH72" s="24">
        <v>30.58445</v>
      </c>
      <c r="AI72" s="17">
        <f>+(VLOOKUP($L72,ceny!$A$3:X$7,2,FALSE))*AH72</f>
        <v>13443.089153</v>
      </c>
      <c r="AJ72" s="24">
        <v>35.96495</v>
      </c>
      <c r="AK72" s="17">
        <f>+(VLOOKUP($L72,ceny!$A$3:Z$7,2,FALSE))*AJ72</f>
        <v>15808.034123000001</v>
      </c>
      <c r="AL72" s="24">
        <v>292.3405</v>
      </c>
      <c r="AM72" s="39">
        <f>+(VLOOKUP($L72,ceny!$A$3:AB$7,2,FALSE))*AL72</f>
        <v>128495.34337000002</v>
      </c>
    </row>
    <row r="73" spans="3:39" ht="12.75">
      <c r="C73" s="40"/>
      <c r="D73" s="34"/>
      <c r="E73" s="34"/>
      <c r="F73" s="34"/>
      <c r="G73" s="34"/>
      <c r="H73" s="23" t="s">
        <v>141</v>
      </c>
      <c r="I73" s="23" t="s">
        <v>138</v>
      </c>
      <c r="J73" s="23" t="s">
        <v>142</v>
      </c>
      <c r="K73" s="23" t="s">
        <v>143</v>
      </c>
      <c r="L73" s="23" t="s">
        <v>24</v>
      </c>
      <c r="M73" s="23">
        <f>VLOOKUP(H73,kapacita!$A:$B,2,0)</f>
        <v>0.082</v>
      </c>
      <c r="N73" s="24">
        <v>15.360800000000001</v>
      </c>
      <c r="O73" s="17">
        <f>+(VLOOKUP($L73,ceny!$A$3:D$7,2,FALSE))*N73</f>
        <v>6751.6860320000005</v>
      </c>
      <c r="P73" s="24">
        <v>15.687850000000001</v>
      </c>
      <c r="Q73" s="17">
        <f>+(VLOOKUP($L73,ceny!$A$3:F$7,2,FALSE))*P73</f>
        <v>6895.437589000001</v>
      </c>
      <c r="R73" s="24">
        <v>12.7233</v>
      </c>
      <c r="S73" s="17">
        <f>+(VLOOKUP($L73,ceny!$A$3:H$7,2,FALSE))*R73</f>
        <v>5592.399282</v>
      </c>
      <c r="T73" s="24">
        <v>8.492750000000001</v>
      </c>
      <c r="U73" s="17">
        <f>+(VLOOKUP($L73,ceny!$A$3:J$7,2,FALSE))*T73</f>
        <v>3732.9033350000004</v>
      </c>
      <c r="V73" s="24">
        <v>7.29005</v>
      </c>
      <c r="W73" s="17">
        <f>+(VLOOKUP($L73,ceny!$A$3:L$7,2,FALSE))*V73</f>
        <v>3204.2685770000003</v>
      </c>
      <c r="X73" s="24">
        <v>2.2366</v>
      </c>
      <c r="Y73" s="17">
        <f>+(VLOOKUP($L73,ceny!$A$3:N$7,2,FALSE))*X73</f>
        <v>983.0751640000001</v>
      </c>
      <c r="Z73" s="24">
        <v>1.4348</v>
      </c>
      <c r="AA73" s="17">
        <f>+(VLOOKUP($L73,ceny!$A$3:P$7,2,FALSE))*Z73</f>
        <v>630.6519920000001</v>
      </c>
      <c r="AB73" s="24">
        <v>1.8568</v>
      </c>
      <c r="AC73" s="17">
        <f>+(VLOOKUP($L73,ceny!$A$3:R$7,2,FALSE))*AB73</f>
        <v>816.137872</v>
      </c>
      <c r="AD73" s="24">
        <v>1.7724</v>
      </c>
      <c r="AE73" s="17">
        <f>+(VLOOKUP($L73,ceny!$A$3:T$7,2,FALSE))*AD73</f>
        <v>779.040696</v>
      </c>
      <c r="AF73" s="24">
        <v>9.632150000000001</v>
      </c>
      <c r="AG73" s="17">
        <f>+(VLOOKUP($L73,ceny!$A$3:V$7,2,FALSE))*AF73</f>
        <v>4233.715211000001</v>
      </c>
      <c r="AH73" s="24">
        <v>11.91095</v>
      </c>
      <c r="AI73" s="17">
        <f>+(VLOOKUP($L73,ceny!$A$3:X$7,2,FALSE))*AH73</f>
        <v>5235.338963</v>
      </c>
      <c r="AJ73" s="24">
        <v>14.14755</v>
      </c>
      <c r="AK73" s="17">
        <f>+(VLOOKUP($L73,ceny!$A$3:Z$7,2,FALSE))*AJ73</f>
        <v>6218.414127000001</v>
      </c>
      <c r="AL73" s="24">
        <v>102.546</v>
      </c>
      <c r="AM73" s="39">
        <f>+(VLOOKUP($L73,ceny!$A$3:AB$7,2,FALSE))*AL73</f>
        <v>45073.06884000001</v>
      </c>
    </row>
    <row r="74" spans="3:39" ht="25.5">
      <c r="C74" s="38" t="s">
        <v>144</v>
      </c>
      <c r="D74" s="26" t="s">
        <v>145</v>
      </c>
      <c r="E74" s="26" t="s">
        <v>146</v>
      </c>
      <c r="F74" s="26" t="s">
        <v>147</v>
      </c>
      <c r="G74" s="26" t="s">
        <v>148</v>
      </c>
      <c r="H74" s="23" t="s">
        <v>665</v>
      </c>
      <c r="I74" s="23" t="s">
        <v>36</v>
      </c>
      <c r="J74" s="23" t="s">
        <v>666</v>
      </c>
      <c r="K74" s="23" t="s">
        <v>667</v>
      </c>
      <c r="L74" s="23" t="s">
        <v>642</v>
      </c>
      <c r="M74" s="23">
        <f>VLOOKUP(H74,kapacita!$A:$B,2,0)</f>
        <v>0.57</v>
      </c>
      <c r="N74" s="24">
        <v>114.95280000000001</v>
      </c>
      <c r="O74" s="17">
        <f>+(VLOOKUP($L74,ceny!$A$3:D$7,2,FALSE))*N74</f>
        <v>50579.232</v>
      </c>
      <c r="P74" s="24">
        <v>116.56695</v>
      </c>
      <c r="Q74" s="17">
        <f>+(VLOOKUP($L74,ceny!$A$3:F$7,2,FALSE))*P74</f>
        <v>51289.458000000006</v>
      </c>
      <c r="R74" s="24">
        <v>96.6169</v>
      </c>
      <c r="S74" s="17">
        <f>+(VLOOKUP($L74,ceny!$A$3:H$7,2,FALSE))*R74</f>
        <v>42511.436</v>
      </c>
      <c r="T74" s="24">
        <v>73.19590000000001</v>
      </c>
      <c r="U74" s="17">
        <f>+(VLOOKUP($L74,ceny!$A$3:J$7,2,FALSE))*T74</f>
        <v>32206.196000000004</v>
      </c>
      <c r="V74" s="24">
        <v>69.5034</v>
      </c>
      <c r="W74" s="17">
        <f>+(VLOOKUP($L74,ceny!$A$3:L$7,2,FALSE))*V74</f>
        <v>30581.496</v>
      </c>
      <c r="X74" s="24">
        <v>33.549</v>
      </c>
      <c r="Y74" s="17">
        <f>+(VLOOKUP($L74,ceny!$A$3:N$7,2,FALSE))*X74</f>
        <v>14761.56</v>
      </c>
      <c r="Z74" s="24">
        <v>28.41115</v>
      </c>
      <c r="AA74" s="17">
        <f>+(VLOOKUP($L74,ceny!$A$3:P$7,2,FALSE))*Z74</f>
        <v>12500.905999999999</v>
      </c>
      <c r="AB74" s="24">
        <v>37.46305</v>
      </c>
      <c r="AC74" s="17">
        <f>+(VLOOKUP($L74,ceny!$A$3:R$7,2,FALSE))*AB74</f>
        <v>16483.742000000002</v>
      </c>
      <c r="AD74" s="24">
        <v>34.55125</v>
      </c>
      <c r="AE74" s="17">
        <f>+(VLOOKUP($L74,ceny!$A$3:T$7,2,FALSE))*AD74</f>
        <v>15202.550000000001</v>
      </c>
      <c r="AF74" s="24">
        <v>73.77615</v>
      </c>
      <c r="AG74" s="17">
        <f>+(VLOOKUP($L74,ceny!$A$3:V$7,2,FALSE))*AF74</f>
        <v>32461.506</v>
      </c>
      <c r="AH74" s="24">
        <v>113.20150000000001</v>
      </c>
      <c r="AI74" s="17">
        <f>+(VLOOKUP($L74,ceny!$A$3:X$7,2,FALSE))*AH74</f>
        <v>49808.66</v>
      </c>
      <c r="AJ74" s="24">
        <v>104.72985</v>
      </c>
      <c r="AK74" s="17">
        <f>+(VLOOKUP($L74,ceny!$A$3:Z$7,2,FALSE))*AJ74</f>
        <v>46081.134</v>
      </c>
      <c r="AL74" s="24">
        <v>896.5179</v>
      </c>
      <c r="AM74" s="39">
        <f>+(VLOOKUP($L74,ceny!$A$3:AB$7,2,FALSE))*AL74</f>
        <v>394467.87600000005</v>
      </c>
    </row>
    <row r="75" spans="3:39" ht="12.75">
      <c r="C75" s="40"/>
      <c r="D75" s="34"/>
      <c r="E75" s="34"/>
      <c r="F75" s="34"/>
      <c r="G75" s="34"/>
      <c r="H75" s="23" t="s">
        <v>149</v>
      </c>
      <c r="I75" s="23" t="s">
        <v>36</v>
      </c>
      <c r="J75" s="23" t="s">
        <v>150</v>
      </c>
      <c r="K75" s="23" t="s">
        <v>151</v>
      </c>
      <c r="L75" s="23" t="s">
        <v>24</v>
      </c>
      <c r="M75" s="23">
        <f>VLOOKUP(H75,kapacita!$A:$B,2,0)</f>
        <v>0.461</v>
      </c>
      <c r="N75" s="24">
        <v>78.27045</v>
      </c>
      <c r="O75" s="17">
        <f>+(VLOOKUP($L75,ceny!$A$3:D$7,2,FALSE))*N75</f>
        <v>34402.993593</v>
      </c>
      <c r="P75" s="24">
        <v>81.07675</v>
      </c>
      <c r="Q75" s="17">
        <f>+(VLOOKUP($L75,ceny!$A$3:F$7,2,FALSE))*P75</f>
        <v>35636.474695000004</v>
      </c>
      <c r="R75" s="24">
        <v>67.2035</v>
      </c>
      <c r="S75" s="17">
        <f>+(VLOOKUP($L75,ceny!$A$3:H$7,2,FALSE))*R75</f>
        <v>29538.626390000005</v>
      </c>
      <c r="T75" s="24">
        <v>47.94975</v>
      </c>
      <c r="U75" s="17">
        <f>+(VLOOKUP($L75,ceny!$A$3:J$7,2,FALSE))*T75</f>
        <v>21075.833115</v>
      </c>
      <c r="V75" s="24">
        <v>44.84805</v>
      </c>
      <c r="W75" s="17">
        <f>+(VLOOKUP($L75,ceny!$A$3:L$7,2,FALSE))*V75</f>
        <v>19712.511897</v>
      </c>
      <c r="X75" s="24">
        <v>18.335900000000002</v>
      </c>
      <c r="Y75" s="17">
        <f>+(VLOOKUP($L75,ceny!$A$3:N$7,2,FALSE))*X75</f>
        <v>8059.361486000002</v>
      </c>
      <c r="Z75" s="24">
        <v>15.635100000000001</v>
      </c>
      <c r="AA75" s="17">
        <f>+(VLOOKUP($L75,ceny!$A$3:P$7,2,FALSE))*Z75</f>
        <v>6872.251854000001</v>
      </c>
      <c r="AB75" s="24">
        <v>20.5725</v>
      </c>
      <c r="AC75" s="17">
        <f>+(VLOOKUP($L75,ceny!$A$3:R$7,2,FALSE))*AB75</f>
        <v>9042.436650000001</v>
      </c>
      <c r="AD75" s="24">
        <v>20.3826</v>
      </c>
      <c r="AE75" s="17">
        <f>+(VLOOKUP($L75,ceny!$A$3:T$7,2,FALSE))*AD75</f>
        <v>8958.968004</v>
      </c>
      <c r="AF75" s="24">
        <v>56.853950000000005</v>
      </c>
      <c r="AG75" s="17">
        <f>+(VLOOKUP($L75,ceny!$A$3:V$7,2,FALSE))*AF75</f>
        <v>24989.585183000003</v>
      </c>
      <c r="AH75" s="24">
        <v>62.76195</v>
      </c>
      <c r="AI75" s="17">
        <f>+(VLOOKUP($L75,ceny!$A$3:X$7,2,FALSE))*AH75</f>
        <v>27586.387503</v>
      </c>
      <c r="AJ75" s="24">
        <v>74.99995</v>
      </c>
      <c r="AK75" s="17">
        <f>+(VLOOKUP($L75,ceny!$A$3:Z$7,2,FALSE))*AJ75</f>
        <v>32965.478023</v>
      </c>
      <c r="AL75" s="24">
        <v>588.89045</v>
      </c>
      <c r="AM75" s="39">
        <f>+(VLOOKUP($L75,ceny!$A$3:AB$7,2,FALSE))*AL75</f>
        <v>258840.90839300002</v>
      </c>
    </row>
    <row r="76" spans="3:39" ht="25.5">
      <c r="C76" s="38" t="s">
        <v>668</v>
      </c>
      <c r="D76" s="26" t="s">
        <v>669</v>
      </c>
      <c r="E76" s="26" t="s">
        <v>383</v>
      </c>
      <c r="F76" s="26" t="s">
        <v>670</v>
      </c>
      <c r="G76" s="26" t="s">
        <v>671</v>
      </c>
      <c r="H76" s="23" t="s">
        <v>672</v>
      </c>
      <c r="I76" s="23" t="s">
        <v>97</v>
      </c>
      <c r="J76" s="23" t="s">
        <v>423</v>
      </c>
      <c r="K76" s="23" t="s">
        <v>673</v>
      </c>
      <c r="L76" s="23" t="s">
        <v>642</v>
      </c>
      <c r="M76" s="23">
        <f>VLOOKUP(H76,kapacita!$A:$B,2,0)</f>
        <v>0.639</v>
      </c>
      <c r="N76" s="24">
        <v>107.13525</v>
      </c>
      <c r="O76" s="17">
        <f>+(VLOOKUP($L76,ceny!$A$3:D$7,2,FALSE))*N76</f>
        <v>47139.51</v>
      </c>
      <c r="P76" s="24">
        <v>110.78555</v>
      </c>
      <c r="Q76" s="17">
        <f>+(VLOOKUP($L76,ceny!$A$3:F$7,2,FALSE))*P76</f>
        <v>48745.642</v>
      </c>
      <c r="R76" s="24">
        <v>84.28395</v>
      </c>
      <c r="S76" s="17">
        <f>+(VLOOKUP($L76,ceny!$A$3:H$7,2,FALSE))*R76</f>
        <v>37084.938</v>
      </c>
      <c r="T76" s="24">
        <v>63.90135</v>
      </c>
      <c r="U76" s="17">
        <f>+(VLOOKUP($L76,ceny!$A$3:J$7,2,FALSE))*T76</f>
        <v>28116.594</v>
      </c>
      <c r="V76" s="24">
        <v>55.7884</v>
      </c>
      <c r="W76" s="17">
        <f>+(VLOOKUP($L76,ceny!$A$3:L$7,2,FALSE))*V76</f>
        <v>24546.896</v>
      </c>
      <c r="X76" s="24">
        <v>21.5853</v>
      </c>
      <c r="Y76" s="17">
        <f>+(VLOOKUP($L76,ceny!$A$3:N$7,2,FALSE))*X76</f>
        <v>9497.532</v>
      </c>
      <c r="Z76" s="24">
        <v>17.96665</v>
      </c>
      <c r="AA76" s="17">
        <f>+(VLOOKUP($L76,ceny!$A$3:P$7,2,FALSE))*Z76</f>
        <v>7905.326000000001</v>
      </c>
      <c r="AB76" s="24">
        <v>22.60865</v>
      </c>
      <c r="AC76" s="17">
        <f>+(VLOOKUP($L76,ceny!$A$3:R$7,2,FALSE))*AB76</f>
        <v>9947.806</v>
      </c>
      <c r="AD76" s="24">
        <v>23.6953</v>
      </c>
      <c r="AE76" s="17">
        <f>+(VLOOKUP($L76,ceny!$A$3:T$7,2,FALSE))*AD76</f>
        <v>10425.932</v>
      </c>
      <c r="AF76" s="24">
        <v>78.77685</v>
      </c>
      <c r="AG76" s="17">
        <f>+(VLOOKUP($L76,ceny!$A$3:V$7,2,FALSE))*AF76</f>
        <v>34661.814</v>
      </c>
      <c r="AH76" s="24">
        <v>85.6871</v>
      </c>
      <c r="AI76" s="17">
        <f>+(VLOOKUP($L76,ceny!$A$3:X$7,2,FALSE))*AH76</f>
        <v>37702.324</v>
      </c>
      <c r="AJ76" s="24">
        <v>112.1465</v>
      </c>
      <c r="AK76" s="17">
        <f>+(VLOOKUP($L76,ceny!$A$3:Z$7,2,FALSE))*AJ76</f>
        <v>49344.46</v>
      </c>
      <c r="AL76" s="24">
        <v>784.36085</v>
      </c>
      <c r="AM76" s="39">
        <f>+(VLOOKUP($L76,ceny!$A$3:AB$7,2,FALSE))*AL76</f>
        <v>345118.77400000003</v>
      </c>
    </row>
    <row r="77" spans="3:39" ht="25.5">
      <c r="C77" s="38" t="s">
        <v>674</v>
      </c>
      <c r="D77" s="26" t="s">
        <v>675</v>
      </c>
      <c r="E77" s="26" t="s">
        <v>676</v>
      </c>
      <c r="F77" s="26" t="s">
        <v>677</v>
      </c>
      <c r="G77" s="26" t="s">
        <v>678</v>
      </c>
      <c r="H77" s="23" t="s">
        <v>679</v>
      </c>
      <c r="I77" s="23" t="s">
        <v>158</v>
      </c>
      <c r="J77" s="23" t="s">
        <v>680</v>
      </c>
      <c r="K77" s="23" t="s">
        <v>681</v>
      </c>
      <c r="L77" s="23" t="s">
        <v>642</v>
      </c>
      <c r="M77" s="23">
        <f>VLOOKUP(H77,kapacita!$A:$B,2,0)</f>
        <v>0.912</v>
      </c>
      <c r="N77" s="24">
        <v>165.0864</v>
      </c>
      <c r="O77" s="17">
        <f>+(VLOOKUP($L77,ceny!$A$3:D$7,2,FALSE))*N77</f>
        <v>72638.016</v>
      </c>
      <c r="P77" s="24">
        <v>177.05010000000001</v>
      </c>
      <c r="Q77" s="17">
        <f>+(VLOOKUP($L77,ceny!$A$3:F$7,2,FALSE))*P77</f>
        <v>77902.04400000001</v>
      </c>
      <c r="R77" s="24">
        <v>136.1583</v>
      </c>
      <c r="S77" s="17">
        <f>+(VLOOKUP($L77,ceny!$A$3:H$7,2,FALSE))*R77</f>
        <v>59909.652</v>
      </c>
      <c r="T77" s="24">
        <v>102.18730000000001</v>
      </c>
      <c r="U77" s="17">
        <f>+(VLOOKUP($L77,ceny!$A$3:J$7,2,FALSE))*T77</f>
        <v>44962.412000000004</v>
      </c>
      <c r="V77" s="24">
        <v>90.68780000000001</v>
      </c>
      <c r="W77" s="17">
        <f>+(VLOOKUP($L77,ceny!$A$3:L$7,2,FALSE))*V77</f>
        <v>39902.632000000005</v>
      </c>
      <c r="X77" s="24">
        <v>39.9423</v>
      </c>
      <c r="Y77" s="17">
        <f>+(VLOOKUP($L77,ceny!$A$3:N$7,2,FALSE))*X77</f>
        <v>17574.612</v>
      </c>
      <c r="Z77" s="24">
        <v>32.441250000000004</v>
      </c>
      <c r="AA77" s="17">
        <f>+(VLOOKUP($L77,ceny!$A$3:P$7,2,FALSE))*Z77</f>
        <v>14274.150000000001</v>
      </c>
      <c r="AB77" s="24">
        <v>34.519600000000004</v>
      </c>
      <c r="AC77" s="17">
        <f>+(VLOOKUP($L77,ceny!$A$3:R$7,2,FALSE))*AB77</f>
        <v>15188.624000000002</v>
      </c>
      <c r="AD77" s="24">
        <v>34.519600000000004</v>
      </c>
      <c r="AE77" s="17">
        <f>+(VLOOKUP($L77,ceny!$A$3:T$7,2,FALSE))*AD77</f>
        <v>15188.624000000002</v>
      </c>
      <c r="AF77" s="24">
        <v>108.5806</v>
      </c>
      <c r="AG77" s="17">
        <f>+(VLOOKUP($L77,ceny!$A$3:V$7,2,FALSE))*AF77</f>
        <v>47775.464</v>
      </c>
      <c r="AH77" s="24">
        <v>135.7996</v>
      </c>
      <c r="AI77" s="17">
        <f>+(VLOOKUP($L77,ceny!$A$3:X$7,2,FALSE))*AH77</f>
        <v>59751.824</v>
      </c>
      <c r="AJ77" s="24">
        <v>162.73375000000001</v>
      </c>
      <c r="AK77" s="17">
        <f>+(VLOOKUP($L77,ceny!$A$3:Z$7,2,FALSE))*AJ77</f>
        <v>71602.85</v>
      </c>
      <c r="AL77" s="24">
        <v>1219.7066</v>
      </c>
      <c r="AM77" s="39">
        <f>+(VLOOKUP($L77,ceny!$A$3:AB$7,2,FALSE))*AL77</f>
        <v>536670.904</v>
      </c>
    </row>
    <row r="78" spans="3:39" ht="25.5">
      <c r="C78" s="38" t="s">
        <v>152</v>
      </c>
      <c r="D78" s="26" t="s">
        <v>153</v>
      </c>
      <c r="E78" s="26" t="s">
        <v>154</v>
      </c>
      <c r="F78" s="26" t="s">
        <v>155</v>
      </c>
      <c r="G78" s="26" t="s">
        <v>156</v>
      </c>
      <c r="H78" s="23" t="s">
        <v>682</v>
      </c>
      <c r="I78" s="23" t="s">
        <v>158</v>
      </c>
      <c r="J78" s="23" t="s">
        <v>683</v>
      </c>
      <c r="K78" s="23" t="s">
        <v>684</v>
      </c>
      <c r="L78" s="23" t="s">
        <v>642</v>
      </c>
      <c r="M78" s="23">
        <f>VLOOKUP(H78,kapacita!$A:$B,2,0)</f>
        <v>0.738</v>
      </c>
      <c r="N78" s="24">
        <v>160.62375</v>
      </c>
      <c r="O78" s="17">
        <f>+(VLOOKUP($L78,ceny!$A$3:D$7,2,FALSE))*N78</f>
        <v>70674.45</v>
      </c>
      <c r="P78" s="24">
        <v>165.28685000000002</v>
      </c>
      <c r="Q78" s="17">
        <f>+(VLOOKUP($L78,ceny!$A$3:F$7,2,FALSE))*P78</f>
        <v>72726.214</v>
      </c>
      <c r="R78" s="24">
        <v>138.5215</v>
      </c>
      <c r="S78" s="17">
        <f>+(VLOOKUP($L78,ceny!$A$3:H$7,2,FALSE))*R78</f>
        <v>60949.46</v>
      </c>
      <c r="T78" s="24">
        <v>90.39240000000001</v>
      </c>
      <c r="U78" s="17">
        <f>+(VLOOKUP($L78,ceny!$A$3:J$7,2,FALSE))*T78</f>
        <v>39772.656</v>
      </c>
      <c r="V78" s="24">
        <v>84.99080000000001</v>
      </c>
      <c r="W78" s="17">
        <f>+(VLOOKUP($L78,ceny!$A$3:L$7,2,FALSE))*V78</f>
        <v>37395.952000000005</v>
      </c>
      <c r="X78" s="24">
        <v>32.50455</v>
      </c>
      <c r="Y78" s="17">
        <f>+(VLOOKUP($L78,ceny!$A$3:N$7,2,FALSE))*X78</f>
        <v>14302.002</v>
      </c>
      <c r="Z78" s="24">
        <v>24.33885</v>
      </c>
      <c r="AA78" s="17">
        <f>+(VLOOKUP($L78,ceny!$A$3:P$7,2,FALSE))*Z78</f>
        <v>10709.094000000001</v>
      </c>
      <c r="AB78" s="24">
        <v>34.5407</v>
      </c>
      <c r="AC78" s="17">
        <f>+(VLOOKUP($L78,ceny!$A$3:R$7,2,FALSE))*AB78</f>
        <v>15197.908000000001</v>
      </c>
      <c r="AD78" s="24">
        <v>39.762950000000004</v>
      </c>
      <c r="AE78" s="17">
        <f>+(VLOOKUP($L78,ceny!$A$3:T$7,2,FALSE))*AD78</f>
        <v>17495.698</v>
      </c>
      <c r="AF78" s="24">
        <v>115.01610000000001</v>
      </c>
      <c r="AG78" s="17">
        <f>+(VLOOKUP($L78,ceny!$A$3:V$7,2,FALSE))*AF78</f>
        <v>50607.084</v>
      </c>
      <c r="AH78" s="24">
        <v>129.5329</v>
      </c>
      <c r="AI78" s="17">
        <f>+(VLOOKUP($L78,ceny!$A$3:X$7,2,FALSE))*AH78</f>
        <v>56994.476</v>
      </c>
      <c r="AJ78" s="24">
        <v>157.5537</v>
      </c>
      <c r="AK78" s="17">
        <f>+(VLOOKUP($L78,ceny!$A$3:Z$7,2,FALSE))*AJ78</f>
        <v>69323.628</v>
      </c>
      <c r="AL78" s="24">
        <v>1173.06505</v>
      </c>
      <c r="AM78" s="39">
        <f>+(VLOOKUP($L78,ceny!$A$3:AB$7,2,FALSE))*AL78</f>
        <v>516148.622</v>
      </c>
    </row>
    <row r="79" spans="3:39" ht="12.75">
      <c r="C79" s="41"/>
      <c r="D79" s="35"/>
      <c r="E79" s="35"/>
      <c r="F79" s="35"/>
      <c r="G79" s="35"/>
      <c r="H79" s="23" t="s">
        <v>157</v>
      </c>
      <c r="I79" s="23" t="s">
        <v>158</v>
      </c>
      <c r="J79" s="23" t="s">
        <v>159</v>
      </c>
      <c r="K79" s="23" t="s">
        <v>160</v>
      </c>
      <c r="L79" s="23" t="s">
        <v>24</v>
      </c>
      <c r="M79" s="23">
        <f>VLOOKUP(H79,kapacita!$A:$B,2,0)</f>
        <v>0.238</v>
      </c>
      <c r="N79" s="24">
        <v>46.2301</v>
      </c>
      <c r="O79" s="17">
        <f>+(VLOOKUP($L79,ceny!$A$3:D$7,2,FALSE))*N79</f>
        <v>20319.978154</v>
      </c>
      <c r="P79" s="24">
        <v>46.504400000000004</v>
      </c>
      <c r="Q79" s="17">
        <f>+(VLOOKUP($L79,ceny!$A$3:F$7,2,FALSE))*P79</f>
        <v>20440.543976000004</v>
      </c>
      <c r="R79" s="24">
        <v>35.7012</v>
      </c>
      <c r="S79" s="17">
        <f>+(VLOOKUP($L79,ceny!$A$3:H$7,2,FALSE))*R79</f>
        <v>15692.105448</v>
      </c>
      <c r="T79" s="24">
        <v>25.109</v>
      </c>
      <c r="U79" s="17">
        <f>+(VLOOKUP($L79,ceny!$A$3:J$7,2,FALSE))*T79</f>
        <v>11036.409860000002</v>
      </c>
      <c r="V79" s="24">
        <v>23.178350000000002</v>
      </c>
      <c r="W79" s="17">
        <f>+(VLOOKUP($L79,ceny!$A$3:L$7,2,FALSE))*V79</f>
        <v>10187.811959</v>
      </c>
      <c r="X79" s="24">
        <v>5.22225</v>
      </c>
      <c r="Y79" s="17">
        <f>+(VLOOKUP($L79,ceny!$A$3:N$7,2,FALSE))*X79</f>
        <v>2295.387765</v>
      </c>
      <c r="Z79" s="24">
        <v>3.9246000000000003</v>
      </c>
      <c r="AA79" s="17">
        <f>+(VLOOKUP($L79,ceny!$A$3:P$7,2,FALSE))*Z79</f>
        <v>1725.0186840000001</v>
      </c>
      <c r="AB79" s="24">
        <v>5.45435</v>
      </c>
      <c r="AC79" s="17">
        <f>+(VLOOKUP($L79,ceny!$A$3:R$7,2,FALSE))*AB79</f>
        <v>2397.404999</v>
      </c>
      <c r="AD79" s="24">
        <v>6.1401</v>
      </c>
      <c r="AE79" s="17">
        <f>+(VLOOKUP($L79,ceny!$A$3:T$7,2,FALSE))*AD79</f>
        <v>2698.819554</v>
      </c>
      <c r="AF79" s="24">
        <v>27.90475</v>
      </c>
      <c r="AG79" s="17">
        <f>+(VLOOKUP($L79,ceny!$A$3:V$7,2,FALSE))*AF79</f>
        <v>12265.253815</v>
      </c>
      <c r="AH79" s="24">
        <v>24.97185</v>
      </c>
      <c r="AI79" s="17">
        <f>+(VLOOKUP($L79,ceny!$A$3:X$7,2,FALSE))*AH79</f>
        <v>10976.126949000001</v>
      </c>
      <c r="AJ79" s="24">
        <v>42.2844</v>
      </c>
      <c r="AK79" s="17">
        <f>+(VLOOKUP($L79,ceny!$A$3:Z$7,2,FALSE))*AJ79</f>
        <v>18585.685176</v>
      </c>
      <c r="AL79" s="24">
        <v>292.62535</v>
      </c>
      <c r="AM79" s="39">
        <f>+(VLOOKUP($L79,ceny!$A$3:AB$7,2,FALSE))*AL79</f>
        <v>128620.54633900002</v>
      </c>
    </row>
    <row r="80" spans="3:39" ht="12.75">
      <c r="C80" s="40"/>
      <c r="D80" s="34"/>
      <c r="E80" s="34"/>
      <c r="F80" s="34"/>
      <c r="G80" s="34"/>
      <c r="H80" s="23" t="s">
        <v>958</v>
      </c>
      <c r="I80" s="23" t="s">
        <v>158</v>
      </c>
      <c r="J80" s="23" t="s">
        <v>159</v>
      </c>
      <c r="K80" s="23" t="s">
        <v>160</v>
      </c>
      <c r="L80" s="23" t="s">
        <v>850</v>
      </c>
      <c r="M80" s="23">
        <f>VLOOKUP(H80,kapacita!$A:$B,2,0)</f>
        <v>0</v>
      </c>
      <c r="N80" s="24">
        <v>5.4016</v>
      </c>
      <c r="O80" s="17">
        <f>+(VLOOKUP($L80,ceny!$A$3:D$7,2,FALSE))*N80</f>
        <v>2300.54144</v>
      </c>
      <c r="P80" s="24">
        <v>5.6759</v>
      </c>
      <c r="Q80" s="17">
        <f>+(VLOOKUP($L80,ceny!$A$3:F$7,2,FALSE))*P80</f>
        <v>2417.3658100000002</v>
      </c>
      <c r="R80" s="24">
        <v>4.65255</v>
      </c>
      <c r="S80" s="17">
        <f>+(VLOOKUP($L80,ceny!$A$3:H$7,2,FALSE))*R80</f>
        <v>1981.5210449999997</v>
      </c>
      <c r="T80" s="24">
        <v>2.81685</v>
      </c>
      <c r="U80" s="17">
        <f>+(VLOOKUP($L80,ceny!$A$3:J$7,2,FALSE))*T80</f>
        <v>1199.696415</v>
      </c>
      <c r="V80" s="24">
        <v>4.29385</v>
      </c>
      <c r="W80" s="17">
        <f>+(VLOOKUP($L80,ceny!$A$3:L$7,2,FALSE))*V80</f>
        <v>1828.750715</v>
      </c>
      <c r="X80" s="24">
        <v>0.72795</v>
      </c>
      <c r="Y80" s="17">
        <f>+(VLOOKUP($L80,ceny!$A$3:N$7,2,FALSE))*X80</f>
        <v>310.033905</v>
      </c>
      <c r="Z80" s="24">
        <v>0</v>
      </c>
      <c r="AA80" s="17">
        <f>+(VLOOKUP($L80,ceny!$A$3:P$7,2,FALSE))*Z80</f>
        <v>0</v>
      </c>
      <c r="AB80" s="24">
        <v>0</v>
      </c>
      <c r="AC80" s="17">
        <f>+(VLOOKUP($L80,ceny!$A$3:R$7,2,FALSE))*AB80</f>
        <v>0</v>
      </c>
      <c r="AD80" s="24">
        <v>0</v>
      </c>
      <c r="AE80" s="17">
        <f>+(VLOOKUP($L80,ceny!$A$3:T$7,2,FALSE))*AD80</f>
        <v>0</v>
      </c>
      <c r="AF80" s="24">
        <v>2.7746500000000003</v>
      </c>
      <c r="AG80" s="17">
        <f>+(VLOOKUP($L80,ceny!$A$3:V$7,2,FALSE))*AF80</f>
        <v>1181.723435</v>
      </c>
      <c r="AH80" s="24">
        <v>4.29385</v>
      </c>
      <c r="AI80" s="17">
        <f>+(VLOOKUP($L80,ceny!$A$3:X$7,2,FALSE))*AH80</f>
        <v>1828.750715</v>
      </c>
      <c r="AJ80" s="24">
        <v>3.8718500000000002</v>
      </c>
      <c r="AK80" s="17">
        <f>+(VLOOKUP($L80,ceny!$A$3:Z$7,2,FALSE))*AJ80</f>
        <v>1649.020915</v>
      </c>
      <c r="AL80" s="24">
        <v>34.50905</v>
      </c>
      <c r="AM80" s="39">
        <f>+(VLOOKUP($L80,ceny!$A$3:AB$7,2,FALSE))*AL80</f>
        <v>14697.404395</v>
      </c>
    </row>
    <row r="81" spans="3:39" ht="25.5">
      <c r="C81" s="38" t="s">
        <v>161</v>
      </c>
      <c r="D81" s="26" t="s">
        <v>162</v>
      </c>
      <c r="E81" s="26" t="s">
        <v>163</v>
      </c>
      <c r="F81" s="26" t="s">
        <v>164</v>
      </c>
      <c r="G81" s="26" t="s">
        <v>165</v>
      </c>
      <c r="H81" s="23" t="s">
        <v>166</v>
      </c>
      <c r="I81" s="23" t="s">
        <v>167</v>
      </c>
      <c r="J81" s="23" t="s">
        <v>168</v>
      </c>
      <c r="K81" s="23" t="s">
        <v>169</v>
      </c>
      <c r="L81" s="23" t="s">
        <v>24</v>
      </c>
      <c r="M81" s="23">
        <f>VLOOKUP(H81,kapacita!$A:$B,2,0)</f>
        <v>0.448</v>
      </c>
      <c r="N81" s="24">
        <v>78.69245000000001</v>
      </c>
      <c r="O81" s="17">
        <f>+(VLOOKUP($L81,ceny!$A$3:D$7,2,FALSE))*N81</f>
        <v>34588.47947300001</v>
      </c>
      <c r="P81" s="24">
        <v>86.7632</v>
      </c>
      <c r="Q81" s="17">
        <f>+(VLOOKUP($L81,ceny!$A$3:F$7,2,FALSE))*P81</f>
        <v>38135.896928</v>
      </c>
      <c r="R81" s="24">
        <v>72.67895</v>
      </c>
      <c r="S81" s="17">
        <f>+(VLOOKUP($L81,ceny!$A$3:H$7,2,FALSE))*R81</f>
        <v>31945.305683000002</v>
      </c>
      <c r="T81" s="24">
        <v>44.25725</v>
      </c>
      <c r="U81" s="17">
        <f>+(VLOOKUP($L81,ceny!$A$3:J$7,2,FALSE))*T81</f>
        <v>19452.831665</v>
      </c>
      <c r="V81" s="24">
        <v>42.37935</v>
      </c>
      <c r="W81" s="17">
        <f>+(VLOOKUP($L81,ceny!$A$3:L$7,2,FALSE))*V81</f>
        <v>18627.419499000003</v>
      </c>
      <c r="X81" s="24">
        <v>17.4919</v>
      </c>
      <c r="Y81" s="17">
        <f>+(VLOOKUP($L81,ceny!$A$3:N$7,2,FALSE))*X81</f>
        <v>7688.389726000001</v>
      </c>
      <c r="Z81" s="24">
        <v>17.185950000000002</v>
      </c>
      <c r="AA81" s="17">
        <f>+(VLOOKUP($L81,ceny!$A$3:P$7,2,FALSE))*Z81</f>
        <v>7553.9124630000015</v>
      </c>
      <c r="AB81" s="24">
        <v>23.178350000000002</v>
      </c>
      <c r="AC81" s="17">
        <f>+(VLOOKUP($L81,ceny!$A$3:R$7,2,FALSE))*AB81</f>
        <v>10187.811959</v>
      </c>
      <c r="AD81" s="24">
        <v>20.45645</v>
      </c>
      <c r="AE81" s="17">
        <f>+(VLOOKUP($L81,ceny!$A$3:T$7,2,FALSE))*AD81</f>
        <v>8991.428033</v>
      </c>
      <c r="AF81" s="24">
        <v>57.6452</v>
      </c>
      <c r="AG81" s="17">
        <f>+(VLOOKUP($L81,ceny!$A$3:V$7,2,FALSE))*AF81</f>
        <v>25337.371208000004</v>
      </c>
      <c r="AH81" s="24">
        <v>63.078450000000004</v>
      </c>
      <c r="AI81" s="17">
        <f>+(VLOOKUP($L81,ceny!$A$3:X$7,2,FALSE))*AH81</f>
        <v>27725.501913000004</v>
      </c>
      <c r="AJ81" s="24">
        <v>69.51395000000001</v>
      </c>
      <c r="AK81" s="17">
        <f>+(VLOOKUP($L81,ceny!$A$3:Z$7,2,FALSE))*AJ81</f>
        <v>30554.161583000005</v>
      </c>
      <c r="AL81" s="24">
        <v>593.32145</v>
      </c>
      <c r="AM81" s="39">
        <f>+(VLOOKUP($L81,ceny!$A$3:AB$7,2,FALSE))*AL81</f>
        <v>260788.51013300003</v>
      </c>
    </row>
    <row r="82" spans="3:39" ht="12.75">
      <c r="C82" s="38" t="s">
        <v>170</v>
      </c>
      <c r="D82" s="26" t="s">
        <v>171</v>
      </c>
      <c r="E82" s="26" t="s">
        <v>172</v>
      </c>
      <c r="F82" s="26" t="s">
        <v>173</v>
      </c>
      <c r="G82" s="26" t="s">
        <v>174</v>
      </c>
      <c r="H82" s="23" t="s">
        <v>175</v>
      </c>
      <c r="I82" s="23" t="s">
        <v>176</v>
      </c>
      <c r="J82" s="23" t="s">
        <v>176</v>
      </c>
      <c r="K82" s="23" t="s">
        <v>64</v>
      </c>
      <c r="L82" s="23" t="s">
        <v>24</v>
      </c>
      <c r="M82" s="23">
        <f>VLOOKUP(H82,kapacita!$A:$B,2,0)</f>
        <v>0.41</v>
      </c>
      <c r="N82" s="24">
        <v>69.2924</v>
      </c>
      <c r="O82" s="17">
        <f>+(VLOOKUP($L82,ceny!$A$3:D$7,2,FALSE))*N82</f>
        <v>30456.781496000003</v>
      </c>
      <c r="P82" s="24">
        <v>74.7573</v>
      </c>
      <c r="Q82" s="17">
        <f>+(VLOOKUP($L82,ceny!$A$3:F$7,2,FALSE))*P82</f>
        <v>32858.823642</v>
      </c>
      <c r="R82" s="24">
        <v>62.00235</v>
      </c>
      <c r="S82" s="17">
        <f>+(VLOOKUP($L82,ceny!$A$3:H$7,2,FALSE))*R82</f>
        <v>27252.512919</v>
      </c>
      <c r="T82" s="24">
        <v>45.924150000000004</v>
      </c>
      <c r="U82" s="17">
        <f>+(VLOOKUP($L82,ceny!$A$3:J$7,2,FALSE))*T82</f>
        <v>20185.500891000003</v>
      </c>
      <c r="V82" s="24">
        <v>48.66715</v>
      </c>
      <c r="W82" s="17">
        <f>+(VLOOKUP($L82,ceny!$A$3:L$7,2,FALSE))*V82</f>
        <v>21391.159111</v>
      </c>
      <c r="X82" s="24">
        <v>10.7399</v>
      </c>
      <c r="Y82" s="17">
        <f>+(VLOOKUP($L82,ceny!$A$3:N$7,2,FALSE))*X82</f>
        <v>4720.615646</v>
      </c>
      <c r="Z82" s="24">
        <v>6.80475</v>
      </c>
      <c r="AA82" s="17">
        <f>+(VLOOKUP($L82,ceny!$A$3:P$7,2,FALSE))*Z82</f>
        <v>2990.959815</v>
      </c>
      <c r="AB82" s="24">
        <v>8.59825</v>
      </c>
      <c r="AC82" s="17">
        <f>+(VLOOKUP($L82,ceny!$A$3:R$7,2,FALSE))*AB82</f>
        <v>3779.2748050000005</v>
      </c>
      <c r="AD82" s="24">
        <v>9.4106</v>
      </c>
      <c r="AE82" s="17">
        <f>+(VLOOKUP($L82,ceny!$A$3:T$7,2,FALSE))*AD82</f>
        <v>4136.335124</v>
      </c>
      <c r="AF82" s="24">
        <v>53.794450000000005</v>
      </c>
      <c r="AG82" s="17">
        <f>+(VLOOKUP($L82,ceny!$A$3:V$7,2,FALSE))*AF82</f>
        <v>23644.812553000003</v>
      </c>
      <c r="AH82" s="24">
        <v>65.84255</v>
      </c>
      <c r="AI82" s="17">
        <f>+(VLOOKUP($L82,ceny!$A$3:X$7,2,FALSE))*AH82</f>
        <v>28940.434427000004</v>
      </c>
      <c r="AJ82" s="24">
        <v>64.5449</v>
      </c>
      <c r="AK82" s="17">
        <f>+(VLOOKUP($L82,ceny!$A$3:Z$7,2,FALSE))*AJ82</f>
        <v>28370.065346</v>
      </c>
      <c r="AL82" s="24">
        <v>520.37875</v>
      </c>
      <c r="AM82" s="39">
        <f>+(VLOOKUP($L82,ceny!$A$3:AB$7,2,FALSE))*AL82</f>
        <v>228727.275775</v>
      </c>
    </row>
    <row r="83" spans="3:39" ht="12.75">
      <c r="C83" s="38" t="s">
        <v>177</v>
      </c>
      <c r="D83" s="26" t="s">
        <v>178</v>
      </c>
      <c r="E83" s="26" t="s">
        <v>179</v>
      </c>
      <c r="F83" s="26" t="s">
        <v>180</v>
      </c>
      <c r="G83" s="26" t="s">
        <v>181</v>
      </c>
      <c r="H83" s="23" t="s">
        <v>182</v>
      </c>
      <c r="I83" s="23" t="s">
        <v>183</v>
      </c>
      <c r="J83" s="23"/>
      <c r="K83" s="23" t="s">
        <v>64</v>
      </c>
      <c r="L83" s="23" t="s">
        <v>24</v>
      </c>
      <c r="M83" s="23">
        <f>VLOOKUP(H83,kapacita!$A:$B,2,0)</f>
        <v>0.328</v>
      </c>
      <c r="N83" s="24">
        <v>52.67615</v>
      </c>
      <c r="O83" s="17">
        <f>+(VLOOKUP($L83,ceny!$A$3:D$7,2,FALSE))*N83</f>
        <v>23153.274971000003</v>
      </c>
      <c r="P83" s="24">
        <v>55.73565</v>
      </c>
      <c r="Q83" s="17">
        <f>+(VLOOKUP($L83,ceny!$A$3:F$7,2,FALSE))*P83</f>
        <v>24498.047601000002</v>
      </c>
      <c r="R83" s="24">
        <v>47.5383</v>
      </c>
      <c r="S83" s="17">
        <f>+(VLOOKUP($L83,ceny!$A$3:H$7,2,FALSE))*R83</f>
        <v>20894.984382000002</v>
      </c>
      <c r="T83" s="24">
        <v>28.30565</v>
      </c>
      <c r="U83" s="17">
        <f>+(VLOOKUP($L83,ceny!$A$3:J$7,2,FALSE))*T83</f>
        <v>12441.465401000001</v>
      </c>
      <c r="V83" s="24">
        <v>26.72315</v>
      </c>
      <c r="W83" s="17">
        <f>+(VLOOKUP($L83,ceny!$A$3:L$7,2,FALSE))*V83</f>
        <v>11745.893351</v>
      </c>
      <c r="X83" s="24">
        <v>10.01195</v>
      </c>
      <c r="Y83" s="17">
        <f>+(VLOOKUP($L83,ceny!$A$3:N$7,2,FALSE))*X83</f>
        <v>4400.652503</v>
      </c>
      <c r="Z83" s="24">
        <v>8.5455</v>
      </c>
      <c r="AA83" s="17">
        <f>+(VLOOKUP($L83,ceny!$A$3:P$7,2,FALSE))*Z83</f>
        <v>3756.0890700000004</v>
      </c>
      <c r="AB83" s="24">
        <v>11.65775</v>
      </c>
      <c r="AC83" s="17">
        <f>+(VLOOKUP($L83,ceny!$A$3:R$7,2,FALSE))*AB83</f>
        <v>5124.047435</v>
      </c>
      <c r="AD83" s="24">
        <v>11.51005</v>
      </c>
      <c r="AE83" s="17">
        <f>+(VLOOKUP($L83,ceny!$A$3:T$7,2,FALSE))*AD83</f>
        <v>5059.127377</v>
      </c>
      <c r="AF83" s="24">
        <v>36.777300000000004</v>
      </c>
      <c r="AG83" s="17">
        <f>+(VLOOKUP($L83,ceny!$A$3:V$7,2,FALSE))*AF83</f>
        <v>16165.094442000003</v>
      </c>
      <c r="AH83" s="24">
        <v>45.122350000000004</v>
      </c>
      <c r="AI83" s="17">
        <f>+(VLOOKUP($L83,ceny!$A$3:X$7,2,FALSE))*AH83</f>
        <v>19833.077719000004</v>
      </c>
      <c r="AJ83" s="24">
        <v>55.1554</v>
      </c>
      <c r="AK83" s="17">
        <f>+(VLOOKUP($L83,ceny!$A$3:Z$7,2,FALSE))*AJ83</f>
        <v>24243.004516</v>
      </c>
      <c r="AL83" s="24">
        <v>389.7592</v>
      </c>
      <c r="AM83" s="39">
        <f>+(VLOOKUP($L83,ceny!$A$3:AB$7,2,FALSE))*AL83</f>
        <v>171314.75876800003</v>
      </c>
    </row>
    <row r="84" spans="3:39" ht="12.75">
      <c r="C84" s="41"/>
      <c r="D84" s="35"/>
      <c r="E84" s="35"/>
      <c r="F84" s="35"/>
      <c r="G84" s="35"/>
      <c r="H84" s="23" t="s">
        <v>184</v>
      </c>
      <c r="I84" s="23" t="s">
        <v>53</v>
      </c>
      <c r="J84" s="23" t="s">
        <v>185</v>
      </c>
      <c r="K84" s="23" t="s">
        <v>186</v>
      </c>
      <c r="L84" s="23" t="s">
        <v>24</v>
      </c>
      <c r="M84" s="23">
        <f>VLOOKUP(H84,kapacita!$A:$B,2,0)</f>
        <v>0.186</v>
      </c>
      <c r="N84" s="24">
        <v>36.597950000000004</v>
      </c>
      <c r="O84" s="17">
        <f>+(VLOOKUP($L84,ceny!$A$3:D$7,2,FALSE))*N84</f>
        <v>16086.262943000003</v>
      </c>
      <c r="P84" s="24">
        <v>21.30045</v>
      </c>
      <c r="Q84" s="17">
        <f>+(VLOOKUP($L84,ceny!$A$3:F$7,2,FALSE))*P84</f>
        <v>9362.399793</v>
      </c>
      <c r="R84" s="24">
        <v>1.93065</v>
      </c>
      <c r="S84" s="17">
        <f>+(VLOOKUP($L84,ceny!$A$3:H$7,2,FALSE))*R84</f>
        <v>848.597901</v>
      </c>
      <c r="T84" s="24">
        <v>0</v>
      </c>
      <c r="U84" s="17">
        <f>+(VLOOKUP($L84,ceny!$A$3:J$7,2,FALSE))*T84</f>
        <v>0</v>
      </c>
      <c r="V84" s="24">
        <v>0</v>
      </c>
      <c r="W84" s="17">
        <f>+(VLOOKUP($L84,ceny!$A$3:L$7,2,FALSE))*V84</f>
        <v>0</v>
      </c>
      <c r="X84" s="24">
        <v>0</v>
      </c>
      <c r="Y84" s="17">
        <f>+(VLOOKUP($L84,ceny!$A$3:N$7,2,FALSE))*X84</f>
        <v>0</v>
      </c>
      <c r="Z84" s="24">
        <v>0</v>
      </c>
      <c r="AA84" s="17">
        <f>+(VLOOKUP($L84,ceny!$A$3:P$7,2,FALSE))*Z84</f>
        <v>0</v>
      </c>
      <c r="AB84" s="24">
        <v>0</v>
      </c>
      <c r="AC84" s="17">
        <f>+(VLOOKUP($L84,ceny!$A$3:R$7,2,FALSE))*AB84</f>
        <v>0</v>
      </c>
      <c r="AD84" s="24">
        <v>0</v>
      </c>
      <c r="AE84" s="17">
        <f>+(VLOOKUP($L84,ceny!$A$3:T$7,2,FALSE))*AD84</f>
        <v>0</v>
      </c>
      <c r="AF84" s="24">
        <v>0.20045000000000002</v>
      </c>
      <c r="AG84" s="17">
        <f>+(VLOOKUP($L84,ceny!$A$3:V$7,2,FALSE))*AF84</f>
        <v>88.105793</v>
      </c>
      <c r="AH84" s="24">
        <v>5.49655</v>
      </c>
      <c r="AI84" s="17">
        <f>+(VLOOKUP($L84,ceny!$A$3:X$7,2,FALSE))*AH84</f>
        <v>2415.953587</v>
      </c>
      <c r="AJ84" s="24">
        <v>11.1408</v>
      </c>
      <c r="AK84" s="17">
        <f>+(VLOOKUP($L84,ceny!$A$3:Z$7,2,FALSE))*AJ84</f>
        <v>4896.827232000001</v>
      </c>
      <c r="AL84" s="24">
        <v>76.66685</v>
      </c>
      <c r="AM84" s="39">
        <f>+(VLOOKUP($L84,ceny!$A$3:AB$7,2,FALSE))*AL84</f>
        <v>33698.147249</v>
      </c>
    </row>
    <row r="85" spans="3:39" ht="12.75">
      <c r="C85" s="40"/>
      <c r="D85" s="34"/>
      <c r="E85" s="34"/>
      <c r="F85" s="34"/>
      <c r="G85" s="34"/>
      <c r="H85" s="23" t="s">
        <v>187</v>
      </c>
      <c r="I85" s="23" t="s">
        <v>53</v>
      </c>
      <c r="J85" s="23" t="s">
        <v>188</v>
      </c>
      <c r="K85" s="23" t="s">
        <v>189</v>
      </c>
      <c r="L85" s="23" t="s">
        <v>24</v>
      </c>
      <c r="M85" s="23">
        <f>VLOOKUP(H85,kapacita!$A:$B,2,0)</f>
        <v>0.21</v>
      </c>
      <c r="N85" s="24">
        <v>57.08605</v>
      </c>
      <c r="O85" s="17">
        <f>+(VLOOKUP($L85,ceny!$A$3:D$7,2,FALSE))*N85</f>
        <v>25091.602417000002</v>
      </c>
      <c r="P85" s="24">
        <v>11.5206</v>
      </c>
      <c r="Q85" s="17">
        <f>+(VLOOKUP($L85,ceny!$A$3:F$7,2,FALSE))*P85</f>
        <v>5063.764524</v>
      </c>
      <c r="R85" s="24">
        <v>0</v>
      </c>
      <c r="S85" s="17">
        <f>+(VLOOKUP($L85,ceny!$A$3:H$7,2,FALSE))*R85</f>
        <v>0</v>
      </c>
      <c r="T85" s="24">
        <v>0</v>
      </c>
      <c r="U85" s="17">
        <f>+(VLOOKUP($L85,ceny!$A$3:J$7,2,FALSE))*T85</f>
        <v>0</v>
      </c>
      <c r="V85" s="24">
        <v>0</v>
      </c>
      <c r="W85" s="17">
        <f>+(VLOOKUP($L85,ceny!$A$3:L$7,2,FALSE))*V85</f>
        <v>0</v>
      </c>
      <c r="X85" s="24">
        <v>0</v>
      </c>
      <c r="Y85" s="17">
        <f>+(VLOOKUP($L85,ceny!$A$3:N$7,2,FALSE))*X85</f>
        <v>0</v>
      </c>
      <c r="Z85" s="24">
        <v>0</v>
      </c>
      <c r="AA85" s="17">
        <f>+(VLOOKUP($L85,ceny!$A$3:P$7,2,FALSE))*Z85</f>
        <v>0</v>
      </c>
      <c r="AB85" s="24">
        <v>0</v>
      </c>
      <c r="AC85" s="17">
        <f>+(VLOOKUP($L85,ceny!$A$3:R$7,2,FALSE))*AB85</f>
        <v>0</v>
      </c>
      <c r="AD85" s="24">
        <v>0</v>
      </c>
      <c r="AE85" s="17">
        <f>+(VLOOKUP($L85,ceny!$A$3:T$7,2,FALSE))*AD85</f>
        <v>0</v>
      </c>
      <c r="AF85" s="24">
        <v>0</v>
      </c>
      <c r="AG85" s="17">
        <f>+(VLOOKUP($L85,ceny!$A$3:V$7,2,FALSE))*AF85</f>
        <v>0</v>
      </c>
      <c r="AH85" s="24">
        <v>0</v>
      </c>
      <c r="AI85" s="17">
        <f>+(VLOOKUP($L85,ceny!$A$3:X$7,2,FALSE))*AH85</f>
        <v>0</v>
      </c>
      <c r="AJ85" s="24">
        <v>0</v>
      </c>
      <c r="AK85" s="17">
        <f>+(VLOOKUP($L85,ceny!$A$3:Z$7,2,FALSE))*AJ85</f>
        <v>0</v>
      </c>
      <c r="AL85" s="24">
        <v>68.60665</v>
      </c>
      <c r="AM85" s="39">
        <f>+(VLOOKUP($L85,ceny!$A$3:AB$7,2,FALSE))*AL85</f>
        <v>30155.366941000004</v>
      </c>
    </row>
    <row r="86" spans="3:39" ht="25.5">
      <c r="C86" s="38" t="s">
        <v>685</v>
      </c>
      <c r="D86" s="26" t="s">
        <v>686</v>
      </c>
      <c r="E86" s="26" t="s">
        <v>687</v>
      </c>
      <c r="F86" s="26" t="s">
        <v>688</v>
      </c>
      <c r="G86" s="26" t="s">
        <v>689</v>
      </c>
      <c r="H86" s="23" t="s">
        <v>690</v>
      </c>
      <c r="I86" s="23" t="s">
        <v>691</v>
      </c>
      <c r="J86" s="23" t="s">
        <v>691</v>
      </c>
      <c r="K86" s="23" t="s">
        <v>692</v>
      </c>
      <c r="L86" s="23" t="s">
        <v>642</v>
      </c>
      <c r="M86" s="23">
        <f>VLOOKUP(H86,kapacita!$A:$B,2,0)</f>
        <v>0.609</v>
      </c>
      <c r="N86" s="24">
        <v>109.92045</v>
      </c>
      <c r="O86" s="17">
        <f>+(VLOOKUP($L86,ceny!$A$3:D$7,2,FALSE))*N86</f>
        <v>48364.998</v>
      </c>
      <c r="P86" s="24">
        <v>108.80215</v>
      </c>
      <c r="Q86" s="17">
        <f>+(VLOOKUP($L86,ceny!$A$3:F$7,2,FALSE))*P86</f>
        <v>47872.945999999996</v>
      </c>
      <c r="R86" s="24">
        <v>94.09545</v>
      </c>
      <c r="S86" s="17">
        <f>+(VLOOKUP($L86,ceny!$A$3:H$7,2,FALSE))*R86</f>
        <v>41401.998</v>
      </c>
      <c r="T86" s="24">
        <v>61.32715</v>
      </c>
      <c r="U86" s="17">
        <f>+(VLOOKUP($L86,ceny!$A$3:J$7,2,FALSE))*T86</f>
        <v>26983.946</v>
      </c>
      <c r="V86" s="24">
        <v>57.0966</v>
      </c>
      <c r="W86" s="17">
        <f>+(VLOOKUP($L86,ceny!$A$3:L$7,2,FALSE))*V86</f>
        <v>25122.504</v>
      </c>
      <c r="X86" s="24">
        <v>15.35025</v>
      </c>
      <c r="Y86" s="17">
        <f>+(VLOOKUP($L86,ceny!$A$3:N$7,2,FALSE))*X86</f>
        <v>6754.110000000001</v>
      </c>
      <c r="Z86" s="24">
        <v>13.092550000000001</v>
      </c>
      <c r="AA86" s="17">
        <f>+(VLOOKUP($L86,ceny!$A$3:P$7,2,FALSE))*Z86</f>
        <v>5760.722000000001</v>
      </c>
      <c r="AB86" s="24">
        <v>12.754950000000001</v>
      </c>
      <c r="AC86" s="17">
        <f>+(VLOOKUP($L86,ceny!$A$3:R$7,2,FALSE))*AB86</f>
        <v>5612.178000000001</v>
      </c>
      <c r="AD86" s="24">
        <v>8.40835</v>
      </c>
      <c r="AE86" s="17">
        <f>+(VLOOKUP($L86,ceny!$A$3:T$7,2,FALSE))*AD86</f>
        <v>3699.674</v>
      </c>
      <c r="AF86" s="24">
        <v>1.9201000000000001</v>
      </c>
      <c r="AG86" s="17">
        <f>+(VLOOKUP($L86,ceny!$A$3:V$7,2,FALSE))*AF86</f>
        <v>844.844</v>
      </c>
      <c r="AH86" s="24">
        <v>8.3134</v>
      </c>
      <c r="AI86" s="17">
        <f>+(VLOOKUP($L86,ceny!$A$3:X$7,2,FALSE))*AH86</f>
        <v>3657.8959999999997</v>
      </c>
      <c r="AJ86" s="24">
        <v>14.54845</v>
      </c>
      <c r="AK86" s="17">
        <f>+(VLOOKUP($L86,ceny!$A$3:Z$7,2,FALSE))*AJ86</f>
        <v>6401.318</v>
      </c>
      <c r="AL86" s="24">
        <v>505.62985000000003</v>
      </c>
      <c r="AM86" s="39">
        <f>+(VLOOKUP($L86,ceny!$A$3:AB$7,2,FALSE))*AL86</f>
        <v>222477.13400000002</v>
      </c>
    </row>
    <row r="87" spans="3:39" ht="25.5">
      <c r="C87" s="38" t="s">
        <v>959</v>
      </c>
      <c r="D87" s="26" t="s">
        <v>960</v>
      </c>
      <c r="E87" s="26" t="s">
        <v>93</v>
      </c>
      <c r="F87" s="26" t="s">
        <v>961</v>
      </c>
      <c r="G87" s="26" t="s">
        <v>962</v>
      </c>
      <c r="H87" s="23" t="s">
        <v>963</v>
      </c>
      <c r="I87" s="23" t="s">
        <v>138</v>
      </c>
      <c r="J87" s="23" t="s">
        <v>964</v>
      </c>
      <c r="K87" s="23" t="s">
        <v>965</v>
      </c>
      <c r="L87" s="23" t="s">
        <v>850</v>
      </c>
      <c r="M87" s="23">
        <f>VLOOKUP(H87,kapacita!$A:$B,2,0)</f>
        <v>0</v>
      </c>
      <c r="N87" s="24">
        <v>9.9381</v>
      </c>
      <c r="O87" s="17">
        <f>+(VLOOKUP($L87,ceny!$A$3:D$7,2,FALSE))*N87</f>
        <v>4232.63679</v>
      </c>
      <c r="P87" s="24">
        <v>7.416650000000001</v>
      </c>
      <c r="Q87" s="17">
        <f>+(VLOOKUP($L87,ceny!$A$3:F$7,2,FALSE))*P87</f>
        <v>3158.751235</v>
      </c>
      <c r="R87" s="24">
        <v>7.0474000000000006</v>
      </c>
      <c r="S87" s="17">
        <f>+(VLOOKUP($L87,ceny!$A$3:H$7,2,FALSE))*R87</f>
        <v>3001.4876600000002</v>
      </c>
      <c r="T87" s="24">
        <v>3.4815</v>
      </c>
      <c r="U87" s="17">
        <f>+(VLOOKUP($L87,ceny!$A$3:J$7,2,FALSE))*T87</f>
        <v>1482.7708499999999</v>
      </c>
      <c r="V87" s="24">
        <v>2.22605</v>
      </c>
      <c r="W87" s="17">
        <f>+(VLOOKUP($L87,ceny!$A$3:L$7,2,FALSE))*V87</f>
        <v>948.0746949999999</v>
      </c>
      <c r="X87" s="24">
        <v>0.11605</v>
      </c>
      <c r="Y87" s="17">
        <f>+(VLOOKUP($L87,ceny!$A$3:N$7,2,FALSE))*X87</f>
        <v>49.425695</v>
      </c>
      <c r="Z87" s="24">
        <v>0.1266</v>
      </c>
      <c r="AA87" s="17">
        <f>+(VLOOKUP($L87,ceny!$A$3:P$7,2,FALSE))*Z87</f>
        <v>53.91893999999999</v>
      </c>
      <c r="AB87" s="24">
        <v>0.09495</v>
      </c>
      <c r="AC87" s="17">
        <f>+(VLOOKUP($L87,ceny!$A$3:R$7,2,FALSE))*AB87</f>
        <v>40.439205</v>
      </c>
      <c r="AD87" s="24">
        <v>0.15825</v>
      </c>
      <c r="AE87" s="17">
        <f>+(VLOOKUP($L87,ceny!$A$3:T$7,2,FALSE))*AD87</f>
        <v>67.398675</v>
      </c>
      <c r="AF87" s="24">
        <v>2.71135</v>
      </c>
      <c r="AG87" s="17">
        <f>+(VLOOKUP($L87,ceny!$A$3:V$7,2,FALSE))*AF87</f>
        <v>1154.7639649999999</v>
      </c>
      <c r="AH87" s="24">
        <v>6.351100000000001</v>
      </c>
      <c r="AI87" s="17">
        <f>+(VLOOKUP($L87,ceny!$A$3:X$7,2,FALSE))*AH87</f>
        <v>2704.9334900000003</v>
      </c>
      <c r="AJ87" s="24">
        <v>12.66</v>
      </c>
      <c r="AK87" s="17">
        <f>+(VLOOKUP($L87,ceny!$A$3:Z$7,2,FALSE))*AJ87</f>
        <v>5391.893999999999</v>
      </c>
      <c r="AL87" s="24">
        <v>52.328</v>
      </c>
      <c r="AM87" s="39">
        <f>+(VLOOKUP($L87,ceny!$A$3:AB$7,2,FALSE))*AL87</f>
        <v>22286.4952</v>
      </c>
    </row>
    <row r="88" spans="3:39" ht="25.5">
      <c r="C88" s="38" t="s">
        <v>190</v>
      </c>
      <c r="D88" s="26" t="s">
        <v>191</v>
      </c>
      <c r="E88" s="26" t="s">
        <v>192</v>
      </c>
      <c r="F88" s="26" t="s">
        <v>193</v>
      </c>
      <c r="G88" s="26" t="s">
        <v>194</v>
      </c>
      <c r="H88" s="23" t="s">
        <v>693</v>
      </c>
      <c r="I88" s="23" t="s">
        <v>196</v>
      </c>
      <c r="J88" s="23" t="s">
        <v>231</v>
      </c>
      <c r="K88" s="23" t="s">
        <v>694</v>
      </c>
      <c r="L88" s="23" t="s">
        <v>642</v>
      </c>
      <c r="M88" s="23">
        <f>VLOOKUP(H88,kapacita!$A:$B,2,0)</f>
        <v>0.814</v>
      </c>
      <c r="N88" s="24">
        <v>150.81225</v>
      </c>
      <c r="O88" s="17">
        <f>+(VLOOKUP($L88,ceny!$A$3:D$7,2,FALSE))*N88</f>
        <v>66357.39</v>
      </c>
      <c r="P88" s="24">
        <v>119.53150000000001</v>
      </c>
      <c r="Q88" s="17">
        <f>+(VLOOKUP($L88,ceny!$A$3:F$7,2,FALSE))*P88</f>
        <v>52593.86</v>
      </c>
      <c r="R88" s="24">
        <v>86.35175000000001</v>
      </c>
      <c r="S88" s="17">
        <f>+(VLOOKUP($L88,ceny!$A$3:H$7,2,FALSE))*R88</f>
        <v>37994.770000000004</v>
      </c>
      <c r="T88" s="24">
        <v>35.395250000000004</v>
      </c>
      <c r="U88" s="17">
        <f>+(VLOOKUP($L88,ceny!$A$3:J$7,2,FALSE))*T88</f>
        <v>15573.910000000002</v>
      </c>
      <c r="V88" s="24">
        <v>18.6735</v>
      </c>
      <c r="W88" s="17">
        <f>+(VLOOKUP($L88,ceny!$A$3:L$7,2,FALSE))*V88</f>
        <v>8216.34</v>
      </c>
      <c r="X88" s="24">
        <v>0</v>
      </c>
      <c r="Y88" s="17">
        <f>+(VLOOKUP($L88,ceny!$A$3:N$7,2,FALSE))*X88</f>
        <v>0</v>
      </c>
      <c r="Z88" s="24">
        <v>0</v>
      </c>
      <c r="AA88" s="17">
        <f>+(VLOOKUP($L88,ceny!$A$3:P$7,2,FALSE))*Z88</f>
        <v>0</v>
      </c>
      <c r="AB88" s="24">
        <v>0.01055</v>
      </c>
      <c r="AC88" s="17">
        <f>+(VLOOKUP($L88,ceny!$A$3:R$7,2,FALSE))*AB88</f>
        <v>4.642</v>
      </c>
      <c r="AD88" s="24">
        <v>0.5486</v>
      </c>
      <c r="AE88" s="17">
        <f>+(VLOOKUP($L88,ceny!$A$3:T$7,2,FALSE))*AD88</f>
        <v>241.384</v>
      </c>
      <c r="AF88" s="24">
        <v>69.97815</v>
      </c>
      <c r="AG88" s="17">
        <f>+(VLOOKUP($L88,ceny!$A$3:V$7,2,FALSE))*AF88</f>
        <v>30790.386</v>
      </c>
      <c r="AH88" s="24">
        <v>84.5688</v>
      </c>
      <c r="AI88" s="17">
        <f>+(VLOOKUP($L88,ceny!$A$3:X$7,2,FALSE))*AH88</f>
        <v>37210.272</v>
      </c>
      <c r="AJ88" s="24">
        <v>92.55515</v>
      </c>
      <c r="AK88" s="17">
        <f>+(VLOOKUP($L88,ceny!$A$3:Z$7,2,FALSE))*AJ88</f>
        <v>40724.265999999996</v>
      </c>
      <c r="AL88" s="24">
        <v>658.4255</v>
      </c>
      <c r="AM88" s="39">
        <f>+(VLOOKUP($L88,ceny!$A$3:AB$7,2,FALSE))*AL88</f>
        <v>289707.22000000003</v>
      </c>
    </row>
    <row r="89" spans="3:39" ht="25.5">
      <c r="C89" s="40"/>
      <c r="D89" s="34"/>
      <c r="E89" s="34"/>
      <c r="F89" s="34"/>
      <c r="G89" s="34"/>
      <c r="H89" s="23" t="s">
        <v>195</v>
      </c>
      <c r="I89" s="23" t="s">
        <v>196</v>
      </c>
      <c r="J89" s="23" t="s">
        <v>197</v>
      </c>
      <c r="K89" s="23" t="s">
        <v>198</v>
      </c>
      <c r="L89" s="23" t="s">
        <v>24</v>
      </c>
      <c r="M89" s="23">
        <f>VLOOKUP(H89,kapacita!$A:$B,2,0)</f>
        <v>0.069</v>
      </c>
      <c r="N89" s="24">
        <v>9.6427</v>
      </c>
      <c r="O89" s="17">
        <f>+(VLOOKUP($L89,ceny!$A$3:D$7,2,FALSE))*N89</f>
        <v>4238.352358</v>
      </c>
      <c r="P89" s="24">
        <v>4.69475</v>
      </c>
      <c r="Q89" s="17">
        <f>+(VLOOKUP($L89,ceny!$A$3:F$7,2,FALSE))*P89</f>
        <v>2063.530415</v>
      </c>
      <c r="R89" s="24">
        <v>0</v>
      </c>
      <c r="S89" s="17">
        <f>+(VLOOKUP($L89,ceny!$A$3:H$7,2,FALSE))*R89</f>
        <v>0</v>
      </c>
      <c r="T89" s="24">
        <v>0</v>
      </c>
      <c r="U89" s="17">
        <f>+(VLOOKUP($L89,ceny!$A$3:J$7,2,FALSE))*T89</f>
        <v>0</v>
      </c>
      <c r="V89" s="24">
        <v>0</v>
      </c>
      <c r="W89" s="17">
        <f>+(VLOOKUP($L89,ceny!$A$3:L$7,2,FALSE))*V89</f>
        <v>0</v>
      </c>
      <c r="X89" s="24">
        <v>0</v>
      </c>
      <c r="Y89" s="17">
        <f>+(VLOOKUP($L89,ceny!$A$3:N$7,2,FALSE))*X89</f>
        <v>0</v>
      </c>
      <c r="Z89" s="24">
        <v>0</v>
      </c>
      <c r="AA89" s="17">
        <f>+(VLOOKUP($L89,ceny!$A$3:P$7,2,FALSE))*Z89</f>
        <v>0</v>
      </c>
      <c r="AB89" s="24">
        <v>0</v>
      </c>
      <c r="AC89" s="17">
        <f>+(VLOOKUP($L89,ceny!$A$3:R$7,2,FALSE))*AB89</f>
        <v>0</v>
      </c>
      <c r="AD89" s="24">
        <v>0</v>
      </c>
      <c r="AE89" s="17">
        <f>+(VLOOKUP($L89,ceny!$A$3:T$7,2,FALSE))*AD89</f>
        <v>0</v>
      </c>
      <c r="AF89" s="24">
        <v>0</v>
      </c>
      <c r="AG89" s="17">
        <f>+(VLOOKUP($L89,ceny!$A$3:V$7,2,FALSE))*AF89</f>
        <v>0</v>
      </c>
      <c r="AH89" s="24">
        <v>0</v>
      </c>
      <c r="AI89" s="17">
        <f>+(VLOOKUP($L89,ceny!$A$3:X$7,2,FALSE))*AH89</f>
        <v>0</v>
      </c>
      <c r="AJ89" s="24">
        <v>1.4981</v>
      </c>
      <c r="AK89" s="17">
        <f>+(VLOOKUP($L89,ceny!$A$3:Z$7,2,FALSE))*AJ89</f>
        <v>658.474874</v>
      </c>
      <c r="AL89" s="24">
        <v>15.835550000000001</v>
      </c>
      <c r="AM89" s="39">
        <f>+(VLOOKUP($L89,ceny!$A$3:AB$7,2,FALSE))*AL89</f>
        <v>6960.357647000001</v>
      </c>
    </row>
    <row r="90" spans="3:39" ht="25.5">
      <c r="C90" s="38" t="s">
        <v>199</v>
      </c>
      <c r="D90" s="26" t="s">
        <v>200</v>
      </c>
      <c r="E90" s="26" t="s">
        <v>118</v>
      </c>
      <c r="F90" s="26" t="s">
        <v>201</v>
      </c>
      <c r="G90" s="26" t="s">
        <v>202</v>
      </c>
      <c r="H90" s="23" t="s">
        <v>203</v>
      </c>
      <c r="I90" s="23" t="s">
        <v>204</v>
      </c>
      <c r="J90" s="23" t="s">
        <v>205</v>
      </c>
      <c r="K90" s="23" t="s">
        <v>206</v>
      </c>
      <c r="L90" s="23" t="s">
        <v>24</v>
      </c>
      <c r="M90" s="23">
        <f>VLOOKUP(H90,kapacita!$A:$B,2,0)</f>
        <v>0.442</v>
      </c>
      <c r="N90" s="24">
        <v>107.7788</v>
      </c>
      <c r="O90" s="17">
        <f>+(VLOOKUP($L90,ceny!$A$3:D$7,2,FALSE))*N90</f>
        <v>47373.093752</v>
      </c>
      <c r="P90" s="24">
        <v>96.98615000000001</v>
      </c>
      <c r="Q90" s="17">
        <f>+(VLOOKUP($L90,ceny!$A$3:F$7,2,FALSE))*P90</f>
        <v>42629.292371</v>
      </c>
      <c r="R90" s="24">
        <v>57.7507</v>
      </c>
      <c r="S90" s="17">
        <f>+(VLOOKUP($L90,ceny!$A$3:H$7,2,FALSE))*R90</f>
        <v>25383.742678000002</v>
      </c>
      <c r="T90" s="24">
        <v>53.6784</v>
      </c>
      <c r="U90" s="17">
        <f>+(VLOOKUP($L90,ceny!$A$3:J$7,2,FALSE))*T90</f>
        <v>23593.803936000004</v>
      </c>
      <c r="V90" s="24">
        <v>26.76535</v>
      </c>
      <c r="W90" s="17">
        <f>+(VLOOKUP($L90,ceny!$A$3:L$7,2,FALSE))*V90</f>
        <v>11764.441939000002</v>
      </c>
      <c r="X90" s="24">
        <v>9.5161</v>
      </c>
      <c r="Y90" s="17">
        <f>+(VLOOKUP($L90,ceny!$A$3:N$7,2,FALSE))*X90</f>
        <v>4182.706594</v>
      </c>
      <c r="Z90" s="24">
        <v>8.13405</v>
      </c>
      <c r="AA90" s="17">
        <f>+(VLOOKUP($L90,ceny!$A$3:P$7,2,FALSE))*Z90</f>
        <v>3575.240337</v>
      </c>
      <c r="AB90" s="24">
        <v>1.55085</v>
      </c>
      <c r="AC90" s="17">
        <f>+(VLOOKUP($L90,ceny!$A$3:R$7,2,FALSE))*AB90</f>
        <v>681.660609</v>
      </c>
      <c r="AD90" s="24">
        <v>8.893650000000001</v>
      </c>
      <c r="AE90" s="17">
        <f>+(VLOOKUP($L90,ceny!$A$3:T$7,2,FALSE))*AD90</f>
        <v>3909.114921000001</v>
      </c>
      <c r="AF90" s="24">
        <v>51.420700000000004</v>
      </c>
      <c r="AG90" s="17">
        <f>+(VLOOKUP($L90,ceny!$A$3:V$7,2,FALSE))*AF90</f>
        <v>22601.454478000003</v>
      </c>
      <c r="AH90" s="24">
        <v>89.83325</v>
      </c>
      <c r="AI90" s="17">
        <f>+(VLOOKUP($L90,ceny!$A$3:X$7,2,FALSE))*AH90</f>
        <v>39485.306705</v>
      </c>
      <c r="AJ90" s="24">
        <v>69.32405</v>
      </c>
      <c r="AK90" s="17">
        <f>+(VLOOKUP($L90,ceny!$A$3:Z$7,2,FALSE))*AJ90</f>
        <v>30470.692937</v>
      </c>
      <c r="AL90" s="24">
        <v>581.63205</v>
      </c>
      <c r="AM90" s="39">
        <f>+(VLOOKUP($L90,ceny!$A$3:AB$7,2,FALSE))*AL90</f>
        <v>255650.55125700004</v>
      </c>
    </row>
    <row r="91" spans="3:39" ht="25.5">
      <c r="C91" s="41"/>
      <c r="D91" s="35"/>
      <c r="E91" s="35"/>
      <c r="F91" s="35"/>
      <c r="G91" s="35"/>
      <c r="H91" s="23" t="s">
        <v>966</v>
      </c>
      <c r="I91" s="23" t="s">
        <v>204</v>
      </c>
      <c r="J91" s="23" t="s">
        <v>205</v>
      </c>
      <c r="K91" s="23" t="s">
        <v>206</v>
      </c>
      <c r="L91" s="23" t="s">
        <v>850</v>
      </c>
      <c r="M91" s="23">
        <f>VLOOKUP(H91,kapacita!$A:$B,2,0)</f>
        <v>0</v>
      </c>
      <c r="N91" s="24">
        <v>3.25995</v>
      </c>
      <c r="O91" s="17">
        <f>+(VLOOKUP($L91,ceny!$A$3:D$7,2,FALSE))*N91</f>
        <v>1388.412705</v>
      </c>
      <c r="P91" s="24">
        <v>5.6126000000000005</v>
      </c>
      <c r="Q91" s="17">
        <f>+(VLOOKUP($L91,ceny!$A$3:F$7,2,FALSE))*P91</f>
        <v>2390.40634</v>
      </c>
      <c r="R91" s="24">
        <v>0</v>
      </c>
      <c r="S91" s="17">
        <f>+(VLOOKUP($L91,ceny!$A$3:H$7,2,FALSE))*R91</f>
        <v>0</v>
      </c>
      <c r="T91" s="24">
        <v>1.7196500000000001</v>
      </c>
      <c r="U91" s="17">
        <f>+(VLOOKUP($L91,ceny!$A$3:J$7,2,FALSE))*T91</f>
        <v>732.398935</v>
      </c>
      <c r="V91" s="24">
        <v>2.0572500000000002</v>
      </c>
      <c r="W91" s="17">
        <f>+(VLOOKUP($L91,ceny!$A$3:L$7,2,FALSE))*V91</f>
        <v>876.1827750000001</v>
      </c>
      <c r="X91" s="24">
        <v>0</v>
      </c>
      <c r="Y91" s="17">
        <f>+(VLOOKUP($L91,ceny!$A$3:N$7,2,FALSE))*X91</f>
        <v>0</v>
      </c>
      <c r="Z91" s="24">
        <v>0</v>
      </c>
      <c r="AA91" s="17">
        <f>+(VLOOKUP($L91,ceny!$A$3:P$7,2,FALSE))*Z91</f>
        <v>0</v>
      </c>
      <c r="AB91" s="24">
        <v>1.00225</v>
      </c>
      <c r="AC91" s="17">
        <f>+(VLOOKUP($L91,ceny!$A$3:R$7,2,FALSE))*AB91</f>
        <v>426.858275</v>
      </c>
      <c r="AD91" s="24">
        <v>0.01055</v>
      </c>
      <c r="AE91" s="17">
        <f>+(VLOOKUP($L91,ceny!$A$3:T$7,2,FALSE))*AD91</f>
        <v>4.493245</v>
      </c>
      <c r="AF91" s="24">
        <v>0</v>
      </c>
      <c r="AG91" s="17">
        <f>+(VLOOKUP($L91,ceny!$A$3:V$7,2,FALSE))*AF91</f>
        <v>0</v>
      </c>
      <c r="AH91" s="24">
        <v>0</v>
      </c>
      <c r="AI91" s="17">
        <f>+(VLOOKUP($L91,ceny!$A$3:X$7,2,FALSE))*AH91</f>
        <v>0</v>
      </c>
      <c r="AJ91" s="24">
        <v>0</v>
      </c>
      <c r="AK91" s="17">
        <f>+(VLOOKUP($L91,ceny!$A$3:Z$7,2,FALSE))*AJ91</f>
        <v>0</v>
      </c>
      <c r="AL91" s="24">
        <v>13.66225</v>
      </c>
      <c r="AM91" s="39">
        <f>+(VLOOKUP($L91,ceny!$A$3:AB$7,2,FALSE))*AL91</f>
        <v>5818.752275</v>
      </c>
    </row>
    <row r="92" spans="3:39" ht="25.5">
      <c r="C92" s="41"/>
      <c r="D92" s="35"/>
      <c r="E92" s="35"/>
      <c r="F92" s="35"/>
      <c r="G92" s="35"/>
      <c r="H92" s="23" t="s">
        <v>967</v>
      </c>
      <c r="I92" s="23" t="s">
        <v>204</v>
      </c>
      <c r="J92" s="23" t="s">
        <v>205</v>
      </c>
      <c r="K92" s="23" t="s">
        <v>206</v>
      </c>
      <c r="L92" s="23" t="s">
        <v>850</v>
      </c>
      <c r="M92" s="23">
        <f>VLOOKUP(H92,kapacita!$A:$B,2,0)</f>
        <v>0</v>
      </c>
      <c r="N92" s="24">
        <v>0.6435500000000001</v>
      </c>
      <c r="O92" s="17">
        <f>+(VLOOKUP($L92,ceny!$A$3:D$7,2,FALSE))*N92</f>
        <v>274.087945</v>
      </c>
      <c r="P92" s="24">
        <v>1.7724</v>
      </c>
      <c r="Q92" s="17">
        <f>+(VLOOKUP($L92,ceny!$A$3:F$7,2,FALSE))*P92</f>
        <v>754.86516</v>
      </c>
      <c r="R92" s="24">
        <v>0</v>
      </c>
      <c r="S92" s="17">
        <f>+(VLOOKUP($L92,ceny!$A$3:H$7,2,FALSE))*R92</f>
        <v>0</v>
      </c>
      <c r="T92" s="24">
        <v>0.79125</v>
      </c>
      <c r="U92" s="17">
        <f>+(VLOOKUP($L92,ceny!$A$3:J$7,2,FALSE))*T92</f>
        <v>336.99337499999996</v>
      </c>
      <c r="V92" s="24">
        <v>0.2532</v>
      </c>
      <c r="W92" s="17">
        <f>+(VLOOKUP($L92,ceny!$A$3:L$7,2,FALSE))*V92</f>
        <v>107.83787999999998</v>
      </c>
      <c r="X92" s="24">
        <v>0</v>
      </c>
      <c r="Y92" s="17">
        <f>+(VLOOKUP($L92,ceny!$A$3:N$7,2,FALSE))*X92</f>
        <v>0</v>
      </c>
      <c r="Z92" s="24">
        <v>0</v>
      </c>
      <c r="AA92" s="17">
        <f>+(VLOOKUP($L92,ceny!$A$3:P$7,2,FALSE))*Z92</f>
        <v>0</v>
      </c>
      <c r="AB92" s="24">
        <v>0.09495</v>
      </c>
      <c r="AC92" s="17">
        <f>+(VLOOKUP($L92,ceny!$A$3:R$7,2,FALSE))*AB92</f>
        <v>40.439205</v>
      </c>
      <c r="AD92" s="24">
        <v>0</v>
      </c>
      <c r="AE92" s="17">
        <f>+(VLOOKUP($L92,ceny!$A$3:T$7,2,FALSE))*AD92</f>
        <v>0</v>
      </c>
      <c r="AF92" s="24">
        <v>0.0211</v>
      </c>
      <c r="AG92" s="17">
        <f>+(VLOOKUP($L92,ceny!$A$3:V$7,2,FALSE))*AF92</f>
        <v>8.98649</v>
      </c>
      <c r="AH92" s="24">
        <v>0.07385</v>
      </c>
      <c r="AI92" s="17">
        <f>+(VLOOKUP($L92,ceny!$A$3:X$7,2,FALSE))*AH92</f>
        <v>31.452714999999998</v>
      </c>
      <c r="AJ92" s="24">
        <v>0</v>
      </c>
      <c r="AK92" s="17">
        <f>+(VLOOKUP($L92,ceny!$A$3:Z$7,2,FALSE))*AJ92</f>
        <v>0</v>
      </c>
      <c r="AL92" s="24">
        <v>3.6503</v>
      </c>
      <c r="AM92" s="39">
        <f>+(VLOOKUP($L92,ceny!$A$3:AB$7,2,FALSE))*AL92</f>
        <v>1554.66277</v>
      </c>
    </row>
    <row r="93" spans="3:39" ht="25.5">
      <c r="C93" s="40"/>
      <c r="D93" s="34"/>
      <c r="E93" s="34"/>
      <c r="F93" s="34"/>
      <c r="G93" s="34"/>
      <c r="H93" s="23" t="s">
        <v>968</v>
      </c>
      <c r="I93" s="23" t="s">
        <v>204</v>
      </c>
      <c r="J93" s="23" t="s">
        <v>205</v>
      </c>
      <c r="K93" s="23" t="s">
        <v>206</v>
      </c>
      <c r="L93" s="23" t="s">
        <v>850</v>
      </c>
      <c r="M93" s="23">
        <f>VLOOKUP(H93,kapacita!$A:$B,2,0)</f>
        <v>0</v>
      </c>
      <c r="N93" s="24">
        <v>1.4453500000000001</v>
      </c>
      <c r="O93" s="17">
        <f>+(VLOOKUP($L93,ceny!$A$3:D$7,2,FALSE))*N93</f>
        <v>615.574565</v>
      </c>
      <c r="P93" s="24">
        <v>2.2999</v>
      </c>
      <c r="Q93" s="17">
        <f>+(VLOOKUP($L93,ceny!$A$3:F$7,2,FALSE))*P93</f>
        <v>979.5274099999999</v>
      </c>
      <c r="R93" s="24">
        <v>0</v>
      </c>
      <c r="S93" s="17">
        <f>+(VLOOKUP($L93,ceny!$A$3:H$7,2,FALSE))*R93</f>
        <v>0</v>
      </c>
      <c r="T93" s="24">
        <v>0.9706</v>
      </c>
      <c r="U93" s="17">
        <f>+(VLOOKUP($L93,ceny!$A$3:J$7,2,FALSE))*T93</f>
        <v>413.37854</v>
      </c>
      <c r="V93" s="24">
        <v>0.22155</v>
      </c>
      <c r="W93" s="17">
        <f>+(VLOOKUP($L93,ceny!$A$3:L$7,2,FALSE))*V93</f>
        <v>94.358145</v>
      </c>
      <c r="X93" s="24">
        <v>0</v>
      </c>
      <c r="Y93" s="17">
        <f>+(VLOOKUP($L93,ceny!$A$3:N$7,2,FALSE))*X93</f>
        <v>0</v>
      </c>
      <c r="Z93" s="24">
        <v>0</v>
      </c>
      <c r="AA93" s="17">
        <f>+(VLOOKUP($L93,ceny!$A$3:P$7,2,FALSE))*Z93</f>
        <v>0</v>
      </c>
      <c r="AB93" s="24">
        <v>0</v>
      </c>
      <c r="AC93" s="17">
        <f>+(VLOOKUP($L93,ceny!$A$3:R$7,2,FALSE))*AB93</f>
        <v>0</v>
      </c>
      <c r="AD93" s="24">
        <v>0</v>
      </c>
      <c r="AE93" s="17">
        <f>+(VLOOKUP($L93,ceny!$A$3:T$7,2,FALSE))*AD93</f>
        <v>0</v>
      </c>
      <c r="AF93" s="24">
        <v>0.01055</v>
      </c>
      <c r="AG93" s="17">
        <f>+(VLOOKUP($L93,ceny!$A$3:V$7,2,FALSE))*AF93</f>
        <v>4.493245</v>
      </c>
      <c r="AH93" s="24">
        <v>0.58025</v>
      </c>
      <c r="AI93" s="17">
        <f>+(VLOOKUP($L93,ceny!$A$3:X$7,2,FALSE))*AH93</f>
        <v>247.128475</v>
      </c>
      <c r="AJ93" s="24">
        <v>0</v>
      </c>
      <c r="AK93" s="17">
        <f>+(VLOOKUP($L93,ceny!$A$3:Z$7,2,FALSE))*AJ93</f>
        <v>0</v>
      </c>
      <c r="AL93" s="24">
        <v>5.5282</v>
      </c>
      <c r="AM93" s="39">
        <f>+(VLOOKUP($L93,ceny!$A$3:AB$7,2,FALSE))*AL93</f>
        <v>2354.46038</v>
      </c>
    </row>
    <row r="94" spans="3:39" ht="12.75">
      <c r="C94" s="38" t="s">
        <v>207</v>
      </c>
      <c r="D94" s="26" t="s">
        <v>208</v>
      </c>
      <c r="E94" s="26" t="s">
        <v>93</v>
      </c>
      <c r="F94" s="26" t="s">
        <v>209</v>
      </c>
      <c r="G94" s="26" t="s">
        <v>210</v>
      </c>
      <c r="H94" s="23" t="s">
        <v>211</v>
      </c>
      <c r="I94" s="23" t="s">
        <v>36</v>
      </c>
      <c r="J94" s="23" t="s">
        <v>212</v>
      </c>
      <c r="K94" s="23" t="s">
        <v>213</v>
      </c>
      <c r="L94" s="23" t="s">
        <v>24</v>
      </c>
      <c r="M94" s="23">
        <f>VLOOKUP(H94,kapacita!$A:$B,2,0)</f>
        <v>0.286</v>
      </c>
      <c r="N94" s="24">
        <v>31.671100000000003</v>
      </c>
      <c r="O94" s="17">
        <f>+(VLOOKUP($L94,ceny!$A$3:D$7,2,FALSE))*N94</f>
        <v>13920.715294000001</v>
      </c>
      <c r="P94" s="24">
        <v>31.977050000000002</v>
      </c>
      <c r="Q94" s="17">
        <f>+(VLOOKUP($L94,ceny!$A$3:F$7,2,FALSE))*P94</f>
        <v>14055.192557000002</v>
      </c>
      <c r="R94" s="24">
        <v>25.79475</v>
      </c>
      <c r="S94" s="17">
        <f>+(VLOOKUP($L94,ceny!$A$3:H$7,2,FALSE))*R94</f>
        <v>11337.824415000001</v>
      </c>
      <c r="T94" s="24">
        <v>13.26135</v>
      </c>
      <c r="U94" s="17">
        <f>+(VLOOKUP($L94,ceny!$A$3:J$7,2,FALSE))*T94</f>
        <v>5828.893779</v>
      </c>
      <c r="V94" s="24">
        <v>9.94865</v>
      </c>
      <c r="W94" s="17">
        <f>+(VLOOKUP($L94,ceny!$A$3:L$7,2,FALSE))*V94</f>
        <v>4372.829621000001</v>
      </c>
      <c r="X94" s="24">
        <v>0</v>
      </c>
      <c r="Y94" s="17">
        <f>+(VLOOKUP($L94,ceny!$A$3:N$7,2,FALSE))*X94</f>
        <v>0</v>
      </c>
      <c r="Z94" s="24">
        <v>0</v>
      </c>
      <c r="AA94" s="17">
        <f>+(VLOOKUP($L94,ceny!$A$3:P$7,2,FALSE))*Z94</f>
        <v>0</v>
      </c>
      <c r="AB94" s="24">
        <v>0</v>
      </c>
      <c r="AC94" s="17">
        <f>+(VLOOKUP($L94,ceny!$A$3:R$7,2,FALSE))*AB94</f>
        <v>0</v>
      </c>
      <c r="AD94" s="24">
        <v>0</v>
      </c>
      <c r="AE94" s="17">
        <f>+(VLOOKUP($L94,ceny!$A$3:T$7,2,FALSE))*AD94</f>
        <v>0</v>
      </c>
      <c r="AF94" s="24">
        <v>13.8627</v>
      </c>
      <c r="AG94" s="17">
        <f>+(VLOOKUP($L94,ceny!$A$3:V$7,2,FALSE))*AF94</f>
        <v>6093.211158</v>
      </c>
      <c r="AH94" s="24">
        <v>23.6109</v>
      </c>
      <c r="AI94" s="17">
        <f>+(VLOOKUP($L94,ceny!$A$3:X$7,2,FALSE))*AH94</f>
        <v>10377.934986</v>
      </c>
      <c r="AJ94" s="24">
        <v>27.9575</v>
      </c>
      <c r="AK94" s="17">
        <f>+(VLOOKUP($L94,ceny!$A$3:Z$7,2,FALSE))*AJ94</f>
        <v>12288.439550000001</v>
      </c>
      <c r="AL94" s="24">
        <v>178.084</v>
      </c>
      <c r="AM94" s="39">
        <f>+(VLOOKUP($L94,ceny!$A$3:AB$7,2,FALSE))*AL94</f>
        <v>78275.04136</v>
      </c>
    </row>
    <row r="95" spans="3:39" ht="12.75">
      <c r="C95" s="38" t="s">
        <v>214</v>
      </c>
      <c r="D95" s="26" t="s">
        <v>215</v>
      </c>
      <c r="E95" s="26" t="s">
        <v>216</v>
      </c>
      <c r="F95" s="26" t="s">
        <v>217</v>
      </c>
      <c r="G95" s="26" t="s">
        <v>218</v>
      </c>
      <c r="H95" s="23" t="s">
        <v>969</v>
      </c>
      <c r="I95" s="23" t="s">
        <v>138</v>
      </c>
      <c r="J95" s="23" t="s">
        <v>696</v>
      </c>
      <c r="K95" s="23" t="s">
        <v>697</v>
      </c>
      <c r="L95" s="23" t="s">
        <v>850</v>
      </c>
      <c r="M95" s="23">
        <f>VLOOKUP(H95,kapacita!$A:$B,2,0)</f>
        <v>0</v>
      </c>
      <c r="N95" s="24">
        <v>0</v>
      </c>
      <c r="O95" s="17">
        <f>+(VLOOKUP($L95,ceny!$A$3:D$7,2,FALSE))*N95</f>
        <v>0</v>
      </c>
      <c r="P95" s="24">
        <v>0.03165</v>
      </c>
      <c r="Q95" s="17">
        <f>+(VLOOKUP($L95,ceny!$A$3:F$7,2,FALSE))*P95</f>
        <v>13.479734999999998</v>
      </c>
      <c r="R95" s="24">
        <v>0</v>
      </c>
      <c r="S95" s="17">
        <f>+(VLOOKUP($L95,ceny!$A$3:H$7,2,FALSE))*R95</f>
        <v>0</v>
      </c>
      <c r="T95" s="24">
        <v>0</v>
      </c>
      <c r="U95" s="17">
        <f>+(VLOOKUP($L95,ceny!$A$3:J$7,2,FALSE))*T95</f>
        <v>0</v>
      </c>
      <c r="V95" s="24">
        <v>0.01055</v>
      </c>
      <c r="W95" s="17">
        <f>+(VLOOKUP($L95,ceny!$A$3:L$7,2,FALSE))*V95</f>
        <v>4.493245</v>
      </c>
      <c r="X95" s="24">
        <v>0.01055</v>
      </c>
      <c r="Y95" s="17">
        <f>+(VLOOKUP($L95,ceny!$A$3:N$7,2,FALSE))*X95</f>
        <v>4.493245</v>
      </c>
      <c r="Z95" s="24">
        <v>0</v>
      </c>
      <c r="AA95" s="17">
        <f>+(VLOOKUP($L95,ceny!$A$3:P$7,2,FALSE))*Z95</f>
        <v>0</v>
      </c>
      <c r="AB95" s="24">
        <v>0</v>
      </c>
      <c r="AC95" s="17">
        <f>+(VLOOKUP($L95,ceny!$A$3:R$7,2,FALSE))*AB95</f>
        <v>0</v>
      </c>
      <c r="AD95" s="24">
        <v>0</v>
      </c>
      <c r="AE95" s="17">
        <f>+(VLOOKUP($L95,ceny!$A$3:T$7,2,FALSE))*AD95</f>
        <v>0</v>
      </c>
      <c r="AF95" s="24">
        <v>0</v>
      </c>
      <c r="AG95" s="17">
        <f>+(VLOOKUP($L95,ceny!$A$3:V$7,2,FALSE))*AF95</f>
        <v>0</v>
      </c>
      <c r="AH95" s="24">
        <v>0.01055</v>
      </c>
      <c r="AI95" s="17">
        <f>+(VLOOKUP($L95,ceny!$A$3:X$7,2,FALSE))*AH95</f>
        <v>4.493245</v>
      </c>
      <c r="AJ95" s="24">
        <v>0.01055</v>
      </c>
      <c r="AK95" s="17">
        <f>+(VLOOKUP($L95,ceny!$A$3:Z$7,2,FALSE))*AJ95</f>
        <v>4.493245</v>
      </c>
      <c r="AL95" s="24">
        <v>0.07385</v>
      </c>
      <c r="AM95" s="39">
        <f>+(VLOOKUP($L95,ceny!$A$3:AB$7,2,FALSE))*AL95</f>
        <v>31.452714999999998</v>
      </c>
    </row>
    <row r="96" spans="3:39" ht="12.75">
      <c r="C96" s="41"/>
      <c r="D96" s="35"/>
      <c r="E96" s="35"/>
      <c r="F96" s="35"/>
      <c r="G96" s="35"/>
      <c r="H96" s="23" t="s">
        <v>970</v>
      </c>
      <c r="I96" s="23" t="s">
        <v>971</v>
      </c>
      <c r="J96" s="23" t="s">
        <v>696</v>
      </c>
      <c r="K96" s="23" t="s">
        <v>697</v>
      </c>
      <c r="L96" s="23" t="s">
        <v>850</v>
      </c>
      <c r="M96" s="23">
        <f>VLOOKUP(H96,kapacita!$A:$B,2,0)</f>
        <v>0</v>
      </c>
      <c r="N96" s="24">
        <v>0</v>
      </c>
      <c r="O96" s="17">
        <f>+(VLOOKUP($L96,ceny!$A$3:D$7,2,FALSE))*N96</f>
        <v>0</v>
      </c>
      <c r="P96" s="24">
        <v>0</v>
      </c>
      <c r="Q96" s="17">
        <f>+(VLOOKUP($L96,ceny!$A$3:F$7,2,FALSE))*P96</f>
        <v>0</v>
      </c>
      <c r="R96" s="24">
        <v>0.01055</v>
      </c>
      <c r="S96" s="17">
        <f>+(VLOOKUP($L96,ceny!$A$3:H$7,2,FALSE))*R96</f>
        <v>4.493245</v>
      </c>
      <c r="T96" s="24">
        <v>0</v>
      </c>
      <c r="U96" s="17">
        <f>+(VLOOKUP($L96,ceny!$A$3:J$7,2,FALSE))*T96</f>
        <v>0</v>
      </c>
      <c r="V96" s="24">
        <v>0</v>
      </c>
      <c r="W96" s="17">
        <f>+(VLOOKUP($L96,ceny!$A$3:L$7,2,FALSE))*V96</f>
        <v>0</v>
      </c>
      <c r="X96" s="24">
        <v>0</v>
      </c>
      <c r="Y96" s="17">
        <f>+(VLOOKUP($L96,ceny!$A$3:N$7,2,FALSE))*X96</f>
        <v>0</v>
      </c>
      <c r="Z96" s="24">
        <v>0</v>
      </c>
      <c r="AA96" s="17">
        <f>+(VLOOKUP($L96,ceny!$A$3:P$7,2,FALSE))*Z96</f>
        <v>0</v>
      </c>
      <c r="AB96" s="24">
        <v>0</v>
      </c>
      <c r="AC96" s="17">
        <f>+(VLOOKUP($L96,ceny!$A$3:R$7,2,FALSE))*AB96</f>
        <v>0</v>
      </c>
      <c r="AD96" s="24">
        <v>0</v>
      </c>
      <c r="AE96" s="17">
        <f>+(VLOOKUP($L96,ceny!$A$3:T$7,2,FALSE))*AD96</f>
        <v>0</v>
      </c>
      <c r="AF96" s="24">
        <v>0</v>
      </c>
      <c r="AG96" s="17">
        <f>+(VLOOKUP($L96,ceny!$A$3:V$7,2,FALSE))*AF96</f>
        <v>0</v>
      </c>
      <c r="AH96" s="24">
        <v>0</v>
      </c>
      <c r="AI96" s="17">
        <f>+(VLOOKUP($L96,ceny!$A$3:X$7,2,FALSE))*AH96</f>
        <v>0</v>
      </c>
      <c r="AJ96" s="24">
        <v>0</v>
      </c>
      <c r="AK96" s="17">
        <f>+(VLOOKUP($L96,ceny!$A$3:Z$7,2,FALSE))*AJ96</f>
        <v>0</v>
      </c>
      <c r="AL96" s="24">
        <v>0.01055</v>
      </c>
      <c r="AM96" s="39">
        <f>+(VLOOKUP($L96,ceny!$A$3:AB$7,2,FALSE))*AL96</f>
        <v>4.493245</v>
      </c>
    </row>
    <row r="97" spans="3:39" ht="12.75">
      <c r="C97" s="41"/>
      <c r="D97" s="35"/>
      <c r="E97" s="35"/>
      <c r="F97" s="35"/>
      <c r="G97" s="35"/>
      <c r="H97" s="23" t="s">
        <v>219</v>
      </c>
      <c r="I97" s="23" t="s">
        <v>138</v>
      </c>
      <c r="J97" s="23" t="s">
        <v>220</v>
      </c>
      <c r="K97" s="23" t="s">
        <v>221</v>
      </c>
      <c r="L97" s="23" t="s">
        <v>24</v>
      </c>
      <c r="M97" s="23">
        <f>VLOOKUP(H97,kapacita!$A:$B,2,0)</f>
        <v>0.054</v>
      </c>
      <c r="N97" s="24">
        <v>15.4452</v>
      </c>
      <c r="O97" s="17">
        <f>+(VLOOKUP($L97,ceny!$A$3:D$7,2,FALSE))*N97</f>
        <v>6788.783208</v>
      </c>
      <c r="P97" s="24">
        <v>11.93205</v>
      </c>
      <c r="Q97" s="17">
        <f>+(VLOOKUP($L97,ceny!$A$3:F$7,2,FALSE))*P97</f>
        <v>5244.613257</v>
      </c>
      <c r="R97" s="24">
        <v>10.01195</v>
      </c>
      <c r="S97" s="17">
        <f>+(VLOOKUP($L97,ceny!$A$3:H$7,2,FALSE))*R97</f>
        <v>4400.652503</v>
      </c>
      <c r="T97" s="24">
        <v>4.8319</v>
      </c>
      <c r="U97" s="17">
        <f>+(VLOOKUP($L97,ceny!$A$3:J$7,2,FALSE))*T97</f>
        <v>2123.813326</v>
      </c>
      <c r="V97" s="24">
        <v>3.82965</v>
      </c>
      <c r="W97" s="17">
        <f>+(VLOOKUP($L97,ceny!$A$3:L$7,2,FALSE))*V97</f>
        <v>1683.284361</v>
      </c>
      <c r="X97" s="24">
        <v>0</v>
      </c>
      <c r="Y97" s="17">
        <f>+(VLOOKUP($L97,ceny!$A$3:N$7,2,FALSE))*X97</f>
        <v>0</v>
      </c>
      <c r="Z97" s="24">
        <v>0</v>
      </c>
      <c r="AA97" s="17">
        <f>+(VLOOKUP($L97,ceny!$A$3:P$7,2,FALSE))*Z97</f>
        <v>0</v>
      </c>
      <c r="AB97" s="24">
        <v>0</v>
      </c>
      <c r="AC97" s="17">
        <f>+(VLOOKUP($L97,ceny!$A$3:R$7,2,FALSE))*AB97</f>
        <v>0</v>
      </c>
      <c r="AD97" s="24">
        <v>0</v>
      </c>
      <c r="AE97" s="17">
        <f>+(VLOOKUP($L97,ceny!$A$3:T$7,2,FALSE))*AD97</f>
        <v>0</v>
      </c>
      <c r="AF97" s="24">
        <v>6.40385</v>
      </c>
      <c r="AG97" s="17">
        <f>+(VLOOKUP($L97,ceny!$A$3:V$7,2,FALSE))*AF97</f>
        <v>2814.7482290000003</v>
      </c>
      <c r="AH97" s="24">
        <v>9.50555</v>
      </c>
      <c r="AI97" s="17">
        <f>+(VLOOKUP($L97,ceny!$A$3:X$7,2,FALSE))*AH97</f>
        <v>4178.069447</v>
      </c>
      <c r="AJ97" s="24">
        <v>9.695450000000001</v>
      </c>
      <c r="AK97" s="17">
        <f>+(VLOOKUP($L97,ceny!$A$3:Z$7,2,FALSE))*AJ97</f>
        <v>4261.538093000001</v>
      </c>
      <c r="AL97" s="24">
        <v>71.6556</v>
      </c>
      <c r="AM97" s="39">
        <f>+(VLOOKUP($L97,ceny!$A$3:AB$7,2,FALSE))*AL97</f>
        <v>31495.502424000006</v>
      </c>
    </row>
    <row r="98" spans="3:39" ht="25.5">
      <c r="C98" s="40"/>
      <c r="D98" s="34"/>
      <c r="E98" s="34"/>
      <c r="F98" s="34"/>
      <c r="G98" s="34"/>
      <c r="H98" s="23" t="s">
        <v>695</v>
      </c>
      <c r="I98" s="23" t="s">
        <v>138</v>
      </c>
      <c r="J98" s="23" t="s">
        <v>696</v>
      </c>
      <c r="K98" s="23" t="s">
        <v>697</v>
      </c>
      <c r="L98" s="23" t="s">
        <v>642</v>
      </c>
      <c r="M98" s="23">
        <f>VLOOKUP(H98,kapacita!$A:$B,2,0)</f>
        <v>0.431</v>
      </c>
      <c r="N98" s="24">
        <v>92.2492</v>
      </c>
      <c r="O98" s="17">
        <f>+(VLOOKUP($L98,ceny!$A$3:D$7,2,FALSE))*N98</f>
        <v>40589.648</v>
      </c>
      <c r="P98" s="24">
        <v>72.59455</v>
      </c>
      <c r="Q98" s="17">
        <f>+(VLOOKUP($L98,ceny!$A$3:F$7,2,FALSE))*P98</f>
        <v>31941.602</v>
      </c>
      <c r="R98" s="24">
        <v>59.57585</v>
      </c>
      <c r="S98" s="17">
        <f>+(VLOOKUP($L98,ceny!$A$3:H$7,2,FALSE))*R98</f>
        <v>26213.374</v>
      </c>
      <c r="T98" s="24">
        <v>31.2069</v>
      </c>
      <c r="U98" s="17">
        <f>+(VLOOKUP($L98,ceny!$A$3:J$7,2,FALSE))*T98</f>
        <v>13731.036</v>
      </c>
      <c r="V98" s="24">
        <v>23.26275</v>
      </c>
      <c r="W98" s="17">
        <f>+(VLOOKUP($L98,ceny!$A$3:L$7,2,FALSE))*V98</f>
        <v>10235.61</v>
      </c>
      <c r="X98" s="24">
        <v>0</v>
      </c>
      <c r="Y98" s="17">
        <f>+(VLOOKUP($L98,ceny!$A$3:N$7,2,FALSE))*X98</f>
        <v>0</v>
      </c>
      <c r="Z98" s="24">
        <v>0</v>
      </c>
      <c r="AA98" s="17">
        <f>+(VLOOKUP($L98,ceny!$A$3:P$7,2,FALSE))*Z98</f>
        <v>0</v>
      </c>
      <c r="AB98" s="24">
        <v>0</v>
      </c>
      <c r="AC98" s="17">
        <f>+(VLOOKUP($L98,ceny!$A$3:R$7,2,FALSE))*AB98</f>
        <v>0</v>
      </c>
      <c r="AD98" s="24">
        <v>0</v>
      </c>
      <c r="AE98" s="17">
        <f>+(VLOOKUP($L98,ceny!$A$3:T$7,2,FALSE))*AD98</f>
        <v>0</v>
      </c>
      <c r="AF98" s="24">
        <v>37.7057</v>
      </c>
      <c r="AG98" s="17">
        <f>+(VLOOKUP($L98,ceny!$A$3:V$7,2,FALSE))*AF98</f>
        <v>16590.508</v>
      </c>
      <c r="AH98" s="24">
        <v>57.2654</v>
      </c>
      <c r="AI98" s="17">
        <f>+(VLOOKUP($L98,ceny!$A$3:X$7,2,FALSE))*AH98</f>
        <v>25196.775999999998</v>
      </c>
      <c r="AJ98" s="24">
        <v>60.37765</v>
      </c>
      <c r="AK98" s="17">
        <f>+(VLOOKUP($L98,ceny!$A$3:Z$7,2,FALSE))*AJ98</f>
        <v>26566.166</v>
      </c>
      <c r="AL98" s="24">
        <v>434.238</v>
      </c>
      <c r="AM98" s="39">
        <f>+(VLOOKUP($L98,ceny!$A$3:AB$7,2,FALSE))*AL98</f>
        <v>191064.72</v>
      </c>
    </row>
    <row r="99" spans="3:39" ht="12.75">
      <c r="C99" s="38" t="s">
        <v>222</v>
      </c>
      <c r="D99" s="26" t="s">
        <v>223</v>
      </c>
      <c r="E99" s="26" t="s">
        <v>224</v>
      </c>
      <c r="F99" s="26" t="s">
        <v>225</v>
      </c>
      <c r="G99" s="26" t="s">
        <v>226</v>
      </c>
      <c r="H99" s="23" t="s">
        <v>227</v>
      </c>
      <c r="I99" s="23" t="s">
        <v>228</v>
      </c>
      <c r="J99" s="23" t="s">
        <v>54</v>
      </c>
      <c r="K99" s="23" t="s">
        <v>229</v>
      </c>
      <c r="L99" s="23" t="s">
        <v>24</v>
      </c>
      <c r="M99" s="23">
        <f>VLOOKUP(H99,kapacita!$A:$B,2,0)</f>
        <v>0.094</v>
      </c>
      <c r="N99" s="24">
        <v>57.286500000000004</v>
      </c>
      <c r="O99" s="17">
        <f>+(VLOOKUP($L99,ceny!$A$3:D$7,2,FALSE))*N99</f>
        <v>25179.708210000004</v>
      </c>
      <c r="P99" s="24">
        <v>60.135000000000005</v>
      </c>
      <c r="Q99" s="17">
        <f>+(VLOOKUP($L99,ceny!$A$3:F$7,2,FALSE))*P99</f>
        <v>26431.737900000004</v>
      </c>
      <c r="R99" s="24">
        <v>38.824</v>
      </c>
      <c r="S99" s="17">
        <f>+(VLOOKUP($L99,ceny!$A$3:H$7,2,FALSE))*R99</f>
        <v>17064.70096</v>
      </c>
      <c r="T99" s="24">
        <v>19.623</v>
      </c>
      <c r="U99" s="17">
        <f>+(VLOOKUP($L99,ceny!$A$3:J$7,2,FALSE))*T99</f>
        <v>8625.093420000001</v>
      </c>
      <c r="V99" s="24">
        <v>12.60725</v>
      </c>
      <c r="W99" s="17">
        <f>+(VLOOKUP($L99,ceny!$A$3:L$7,2,FALSE))*V99</f>
        <v>5541.390665000001</v>
      </c>
      <c r="X99" s="24">
        <v>0</v>
      </c>
      <c r="Y99" s="17">
        <f>+(VLOOKUP($L99,ceny!$A$3:N$7,2,FALSE))*X99</f>
        <v>0</v>
      </c>
      <c r="Z99" s="24">
        <v>0</v>
      </c>
      <c r="AA99" s="17">
        <f>+(VLOOKUP($L99,ceny!$A$3:P$7,2,FALSE))*Z99</f>
        <v>0</v>
      </c>
      <c r="AB99" s="24">
        <v>0</v>
      </c>
      <c r="AC99" s="17">
        <f>+(VLOOKUP($L99,ceny!$A$3:R$7,2,FALSE))*AB99</f>
        <v>0</v>
      </c>
      <c r="AD99" s="24">
        <v>0</v>
      </c>
      <c r="AE99" s="17">
        <f>+(VLOOKUP($L99,ceny!$A$3:T$7,2,FALSE))*AD99</f>
        <v>0</v>
      </c>
      <c r="AF99" s="24">
        <v>26.84975</v>
      </c>
      <c r="AG99" s="17">
        <f>+(VLOOKUP($L99,ceny!$A$3:V$7,2,FALSE))*AF99</f>
        <v>11801.539115000001</v>
      </c>
      <c r="AH99" s="24">
        <v>37.136</v>
      </c>
      <c r="AI99" s="17">
        <f>+(VLOOKUP($L99,ceny!$A$3:X$7,2,FALSE))*AH99</f>
        <v>16322.757440000001</v>
      </c>
      <c r="AJ99" s="24">
        <v>36.503</v>
      </c>
      <c r="AK99" s="17">
        <f>+(VLOOKUP($L99,ceny!$A$3:Z$7,2,FALSE))*AJ99</f>
        <v>16044.528620000001</v>
      </c>
      <c r="AL99" s="24">
        <v>288.9645</v>
      </c>
      <c r="AM99" s="39">
        <f>+(VLOOKUP($L99,ceny!$A$3:AB$7,2,FALSE))*AL99</f>
        <v>127011.45633</v>
      </c>
    </row>
    <row r="100" spans="3:39" ht="12.75">
      <c r="C100" s="41"/>
      <c r="D100" s="35"/>
      <c r="E100" s="35"/>
      <c r="F100" s="35"/>
      <c r="G100" s="35"/>
      <c r="H100" s="23" t="s">
        <v>230</v>
      </c>
      <c r="I100" s="23" t="s">
        <v>228</v>
      </c>
      <c r="J100" s="23" t="s">
        <v>231</v>
      </c>
      <c r="K100" s="23" t="s">
        <v>232</v>
      </c>
      <c r="L100" s="23" t="s">
        <v>24</v>
      </c>
      <c r="M100" s="23">
        <f>VLOOKUP(H100,kapacita!$A:$B,2,0)</f>
        <v>0.1</v>
      </c>
      <c r="N100" s="24">
        <v>22.155</v>
      </c>
      <c r="O100" s="17">
        <f>+(VLOOKUP($L100,ceny!$A$3:D$7,2,FALSE))*N100</f>
        <v>9738.0087</v>
      </c>
      <c r="P100" s="24">
        <v>21.36375</v>
      </c>
      <c r="Q100" s="17">
        <f>+(VLOOKUP($L100,ceny!$A$3:F$7,2,FALSE))*P100</f>
        <v>9390.222675</v>
      </c>
      <c r="R100" s="24">
        <v>18.3992</v>
      </c>
      <c r="S100" s="17">
        <f>+(VLOOKUP($L100,ceny!$A$3:H$7,2,FALSE))*R100</f>
        <v>8087.184368</v>
      </c>
      <c r="T100" s="24">
        <v>9.706</v>
      </c>
      <c r="U100" s="17">
        <f>+(VLOOKUP($L100,ceny!$A$3:J$7,2,FALSE))*T100</f>
        <v>4266.17524</v>
      </c>
      <c r="V100" s="24">
        <v>6.2456000000000005</v>
      </c>
      <c r="W100" s="17">
        <f>+(VLOOKUP($L100,ceny!$A$3:L$7,2,FALSE))*V100</f>
        <v>2745.191024</v>
      </c>
      <c r="X100" s="24">
        <v>0</v>
      </c>
      <c r="Y100" s="17">
        <f>+(VLOOKUP($L100,ceny!$A$3:N$7,2,FALSE))*X100</f>
        <v>0</v>
      </c>
      <c r="Z100" s="24">
        <v>0</v>
      </c>
      <c r="AA100" s="17">
        <f>+(VLOOKUP($L100,ceny!$A$3:P$7,2,FALSE))*Z100</f>
        <v>0</v>
      </c>
      <c r="AB100" s="24">
        <v>0</v>
      </c>
      <c r="AC100" s="17">
        <f>+(VLOOKUP($L100,ceny!$A$3:R$7,2,FALSE))*AB100</f>
        <v>0</v>
      </c>
      <c r="AD100" s="24">
        <v>1.82515</v>
      </c>
      <c r="AE100" s="17">
        <f>+(VLOOKUP($L100,ceny!$A$3:T$7,2,FALSE))*AD100</f>
        <v>802.226431</v>
      </c>
      <c r="AF100" s="24">
        <v>9.42115</v>
      </c>
      <c r="AG100" s="17">
        <f>+(VLOOKUP($L100,ceny!$A$3:V$7,2,FALSE))*AF100</f>
        <v>4140.972271000001</v>
      </c>
      <c r="AH100" s="24">
        <v>15.2131</v>
      </c>
      <c r="AI100" s="17">
        <f>+(VLOOKUP($L100,ceny!$A$3:X$7,2,FALSE))*AH100</f>
        <v>6686.765974000001</v>
      </c>
      <c r="AJ100" s="24">
        <v>15.297500000000001</v>
      </c>
      <c r="AK100" s="17">
        <f>+(VLOOKUP($L100,ceny!$A$3:Z$7,2,FALSE))*AJ100</f>
        <v>6723.863150000001</v>
      </c>
      <c r="AL100" s="24">
        <v>119.62645</v>
      </c>
      <c r="AM100" s="39">
        <f>+(VLOOKUP($L100,ceny!$A$3:AB$7,2,FALSE))*AL100</f>
        <v>52580.609833</v>
      </c>
    </row>
    <row r="101" spans="3:39" ht="12.75">
      <c r="C101" s="40"/>
      <c r="D101" s="34"/>
      <c r="E101" s="34"/>
      <c r="F101" s="34"/>
      <c r="G101" s="34"/>
      <c r="H101" s="23" t="s">
        <v>233</v>
      </c>
      <c r="I101" s="23" t="s">
        <v>228</v>
      </c>
      <c r="J101" s="23" t="s">
        <v>54</v>
      </c>
      <c r="K101" s="23" t="s">
        <v>229</v>
      </c>
      <c r="L101" s="23" t="s">
        <v>24</v>
      </c>
      <c r="M101" s="23">
        <f>VLOOKUP(H101,kapacita!$A:$B,2,0)</f>
        <v>0.094</v>
      </c>
      <c r="N101" s="24">
        <v>22.788</v>
      </c>
      <c r="O101" s="17">
        <f>+(VLOOKUP($L101,ceny!$A$3:D$7,2,FALSE))*N101</f>
        <v>10016.23752</v>
      </c>
      <c r="P101" s="24">
        <v>17.935000000000002</v>
      </c>
      <c r="Q101" s="17">
        <f>+(VLOOKUP($L101,ceny!$A$3:F$7,2,FALSE))*P101</f>
        <v>7883.149900000001</v>
      </c>
      <c r="R101" s="24">
        <v>14.137</v>
      </c>
      <c r="S101" s="17">
        <f>+(VLOOKUP($L101,ceny!$A$3:H$7,2,FALSE))*R101</f>
        <v>6213.776980000001</v>
      </c>
      <c r="T101" s="24">
        <v>7.174</v>
      </c>
      <c r="U101" s="17">
        <f>+(VLOOKUP($L101,ceny!$A$3:J$7,2,FALSE))*T101</f>
        <v>3153.2599600000003</v>
      </c>
      <c r="V101" s="24">
        <v>5.66535</v>
      </c>
      <c r="W101" s="17">
        <f>+(VLOOKUP($L101,ceny!$A$3:L$7,2,FALSE))*V101</f>
        <v>2490.147939</v>
      </c>
      <c r="X101" s="24">
        <v>0</v>
      </c>
      <c r="Y101" s="17">
        <f>+(VLOOKUP($L101,ceny!$A$3:N$7,2,FALSE))*X101</f>
        <v>0</v>
      </c>
      <c r="Z101" s="24">
        <v>0</v>
      </c>
      <c r="AA101" s="17">
        <f>+(VLOOKUP($L101,ceny!$A$3:P$7,2,FALSE))*Z101</f>
        <v>0</v>
      </c>
      <c r="AB101" s="24">
        <v>0</v>
      </c>
      <c r="AC101" s="17">
        <f>+(VLOOKUP($L101,ceny!$A$3:R$7,2,FALSE))*AB101</f>
        <v>0</v>
      </c>
      <c r="AD101" s="24">
        <v>7.9441500000000005</v>
      </c>
      <c r="AE101" s="17">
        <f>+(VLOOKUP($L101,ceny!$A$3:T$7,2,FALSE))*AD101</f>
        <v>3491.7716910000004</v>
      </c>
      <c r="AF101" s="24">
        <v>8.1235</v>
      </c>
      <c r="AG101" s="17">
        <f>+(VLOOKUP($L101,ceny!$A$3:V$7,2,FALSE))*AF101</f>
        <v>3570.6031900000003</v>
      </c>
      <c r="AH101" s="24">
        <v>14.2636</v>
      </c>
      <c r="AI101" s="17">
        <f>+(VLOOKUP($L101,ceny!$A$3:X$7,2,FALSE))*AH101</f>
        <v>6269.422744</v>
      </c>
      <c r="AJ101" s="24">
        <v>13.5884</v>
      </c>
      <c r="AK101" s="17">
        <f>+(VLOOKUP($L101,ceny!$A$3:Z$7,2,FALSE))*AJ101</f>
        <v>5972.6453360000005</v>
      </c>
      <c r="AL101" s="24">
        <v>111.619</v>
      </c>
      <c r="AM101" s="39">
        <f>+(VLOOKUP($L101,ceny!$A$3:AB$7,2,FALSE))*AL101</f>
        <v>49061.01526</v>
      </c>
    </row>
    <row r="102" spans="3:39" ht="25.5">
      <c r="C102" s="38" t="s">
        <v>234</v>
      </c>
      <c r="D102" s="26" t="s">
        <v>235</v>
      </c>
      <c r="E102" s="26" t="s">
        <v>76</v>
      </c>
      <c r="F102" s="26" t="s">
        <v>236</v>
      </c>
      <c r="G102" s="26" t="s">
        <v>237</v>
      </c>
      <c r="H102" s="23" t="s">
        <v>698</v>
      </c>
      <c r="I102" s="23" t="s">
        <v>53</v>
      </c>
      <c r="J102" s="23" t="s">
        <v>699</v>
      </c>
      <c r="K102" s="23" t="s">
        <v>700</v>
      </c>
      <c r="L102" s="23" t="s">
        <v>642</v>
      </c>
      <c r="M102" s="23">
        <f>VLOOKUP(H102,kapacita!$A:$B,2,0)</f>
        <v>0.754</v>
      </c>
      <c r="N102" s="24">
        <v>133.2465</v>
      </c>
      <c r="O102" s="17">
        <f>+(VLOOKUP($L102,ceny!$A$3:D$7,2,FALSE))*N102</f>
        <v>58628.46</v>
      </c>
      <c r="P102" s="24">
        <v>118.4765</v>
      </c>
      <c r="Q102" s="17">
        <f>+(VLOOKUP($L102,ceny!$A$3:F$7,2,FALSE))*P102</f>
        <v>52129.66</v>
      </c>
      <c r="R102" s="24">
        <v>97.693</v>
      </c>
      <c r="S102" s="17">
        <f>+(VLOOKUP($L102,ceny!$A$3:H$7,2,FALSE))*R102</f>
        <v>42984.92</v>
      </c>
      <c r="T102" s="24">
        <v>33.76</v>
      </c>
      <c r="U102" s="17">
        <f>+(VLOOKUP($L102,ceny!$A$3:J$7,2,FALSE))*T102</f>
        <v>14854.4</v>
      </c>
      <c r="V102" s="24">
        <v>32.35685</v>
      </c>
      <c r="W102" s="17">
        <f>+(VLOOKUP($L102,ceny!$A$3:L$7,2,FALSE))*V102</f>
        <v>14237.014000000001</v>
      </c>
      <c r="X102" s="24">
        <v>3.5553500000000002</v>
      </c>
      <c r="Y102" s="17">
        <f>+(VLOOKUP($L102,ceny!$A$3:N$7,2,FALSE))*X102</f>
        <v>1564.354</v>
      </c>
      <c r="Z102" s="24">
        <v>2.3843</v>
      </c>
      <c r="AA102" s="17">
        <f>+(VLOOKUP($L102,ceny!$A$3:P$7,2,FALSE))*Z102</f>
        <v>1049.092</v>
      </c>
      <c r="AB102" s="24">
        <v>3.3549</v>
      </c>
      <c r="AC102" s="17">
        <f>+(VLOOKUP($L102,ceny!$A$3:R$7,2,FALSE))*AB102</f>
        <v>1476.1560000000002</v>
      </c>
      <c r="AD102" s="24">
        <v>4.2411</v>
      </c>
      <c r="AE102" s="17">
        <f>+(VLOOKUP($L102,ceny!$A$3:T$7,2,FALSE))*AD102</f>
        <v>1866.084</v>
      </c>
      <c r="AF102" s="24">
        <v>63.03625</v>
      </c>
      <c r="AG102" s="17">
        <f>+(VLOOKUP($L102,ceny!$A$3:V$7,2,FALSE))*AF102</f>
        <v>27735.95</v>
      </c>
      <c r="AH102" s="24">
        <v>101.38550000000001</v>
      </c>
      <c r="AI102" s="17">
        <f>+(VLOOKUP($L102,ceny!$A$3:X$7,2,FALSE))*AH102</f>
        <v>44609.62</v>
      </c>
      <c r="AJ102" s="24">
        <v>125.967</v>
      </c>
      <c r="AK102" s="17">
        <f>+(VLOOKUP($L102,ceny!$A$3:Z$7,2,FALSE))*AJ102</f>
        <v>55425.479999999996</v>
      </c>
      <c r="AL102" s="24">
        <v>719.45725</v>
      </c>
      <c r="AM102" s="39">
        <f>+(VLOOKUP($L102,ceny!$A$3:AB$7,2,FALSE))*AL102</f>
        <v>316561.19</v>
      </c>
    </row>
    <row r="103" spans="3:39" ht="12.75">
      <c r="C103" s="41"/>
      <c r="D103" s="35"/>
      <c r="E103" s="35"/>
      <c r="F103" s="35"/>
      <c r="G103" s="35"/>
      <c r="H103" s="23" t="s">
        <v>972</v>
      </c>
      <c r="I103" s="23" t="s">
        <v>53</v>
      </c>
      <c r="J103" s="23" t="s">
        <v>239</v>
      </c>
      <c r="K103" s="23" t="s">
        <v>240</v>
      </c>
      <c r="L103" s="23" t="s">
        <v>850</v>
      </c>
      <c r="M103" s="23">
        <f>VLOOKUP(H103,kapacita!$A:$B,2,0)</f>
        <v>0</v>
      </c>
      <c r="N103" s="24">
        <v>0</v>
      </c>
      <c r="O103" s="17">
        <f>+(VLOOKUP($L103,ceny!$A$3:D$7,2,FALSE))*N103</f>
        <v>0</v>
      </c>
      <c r="P103" s="24">
        <v>0</v>
      </c>
      <c r="Q103" s="17">
        <f>+(VLOOKUP($L103,ceny!$A$3:F$7,2,FALSE))*P103</f>
        <v>0</v>
      </c>
      <c r="R103" s="24">
        <v>0</v>
      </c>
      <c r="S103" s="17">
        <f>+(VLOOKUP($L103,ceny!$A$3:H$7,2,FALSE))*R103</f>
        <v>0</v>
      </c>
      <c r="T103" s="24">
        <v>0</v>
      </c>
      <c r="U103" s="17">
        <f>+(VLOOKUP($L103,ceny!$A$3:J$7,2,FALSE))*T103</f>
        <v>0</v>
      </c>
      <c r="V103" s="24">
        <v>0</v>
      </c>
      <c r="W103" s="17">
        <f>+(VLOOKUP($L103,ceny!$A$3:L$7,2,FALSE))*V103</f>
        <v>0</v>
      </c>
      <c r="X103" s="24">
        <v>0</v>
      </c>
      <c r="Y103" s="17">
        <f>+(VLOOKUP($L103,ceny!$A$3:N$7,2,FALSE))*X103</f>
        <v>0</v>
      </c>
      <c r="Z103" s="24">
        <v>0</v>
      </c>
      <c r="AA103" s="17">
        <f>+(VLOOKUP($L103,ceny!$A$3:P$7,2,FALSE))*Z103</f>
        <v>0</v>
      </c>
      <c r="AB103" s="24">
        <v>0</v>
      </c>
      <c r="AC103" s="17">
        <f>+(VLOOKUP($L103,ceny!$A$3:R$7,2,FALSE))*AB103</f>
        <v>0</v>
      </c>
      <c r="AD103" s="24">
        <v>0</v>
      </c>
      <c r="AE103" s="17">
        <f>+(VLOOKUP($L103,ceny!$A$3:T$7,2,FALSE))*AD103</f>
        <v>0</v>
      </c>
      <c r="AF103" s="24">
        <v>0</v>
      </c>
      <c r="AG103" s="17">
        <f>+(VLOOKUP($L103,ceny!$A$3:V$7,2,FALSE))*AF103</f>
        <v>0</v>
      </c>
      <c r="AH103" s="24">
        <v>0</v>
      </c>
      <c r="AI103" s="17">
        <f>+(VLOOKUP($L103,ceny!$A$3:X$7,2,FALSE))*AH103</f>
        <v>0</v>
      </c>
      <c r="AJ103" s="24">
        <v>0</v>
      </c>
      <c r="AK103" s="17">
        <f>+(VLOOKUP($L103,ceny!$A$3:Z$7,2,FALSE))*AJ103</f>
        <v>0</v>
      </c>
      <c r="AL103" s="24">
        <v>0</v>
      </c>
      <c r="AM103" s="39">
        <f>+(VLOOKUP($L103,ceny!$A$3:AB$7,2,FALSE))*AL103</f>
        <v>0</v>
      </c>
    </row>
    <row r="104" spans="3:39" ht="12.75">
      <c r="C104" s="41"/>
      <c r="D104" s="35"/>
      <c r="E104" s="35"/>
      <c r="F104" s="35"/>
      <c r="G104" s="35"/>
      <c r="H104" s="23" t="s">
        <v>238</v>
      </c>
      <c r="I104" s="23" t="s">
        <v>53</v>
      </c>
      <c r="J104" s="23" t="s">
        <v>239</v>
      </c>
      <c r="K104" s="23" t="s">
        <v>240</v>
      </c>
      <c r="L104" s="23" t="s">
        <v>24</v>
      </c>
      <c r="M104" s="23">
        <f>VLOOKUP(H104,kapacita!$A:$B,2,0)</f>
        <v>0.076</v>
      </c>
      <c r="N104" s="24">
        <v>26.11125</v>
      </c>
      <c r="O104" s="17">
        <f>+(VLOOKUP($L104,ceny!$A$3:D$7,2,FALSE))*N104</f>
        <v>11476.938825</v>
      </c>
      <c r="P104" s="24">
        <v>1.5825</v>
      </c>
      <c r="Q104" s="17">
        <f>+(VLOOKUP($L104,ceny!$A$3:F$7,2,FALSE))*P104</f>
        <v>695.57205</v>
      </c>
      <c r="R104" s="24">
        <v>0.3798</v>
      </c>
      <c r="S104" s="17">
        <f>+(VLOOKUP($L104,ceny!$A$3:H$7,2,FALSE))*R104</f>
        <v>166.937292</v>
      </c>
      <c r="T104" s="24">
        <v>0</v>
      </c>
      <c r="U104" s="17">
        <f>+(VLOOKUP($L104,ceny!$A$3:J$7,2,FALSE))*T104</f>
        <v>0</v>
      </c>
      <c r="V104" s="24">
        <v>0</v>
      </c>
      <c r="W104" s="17">
        <f>+(VLOOKUP($L104,ceny!$A$3:L$7,2,FALSE))*V104</f>
        <v>0</v>
      </c>
      <c r="X104" s="24">
        <v>0</v>
      </c>
      <c r="Y104" s="17">
        <f>+(VLOOKUP($L104,ceny!$A$3:N$7,2,FALSE))*X104</f>
        <v>0</v>
      </c>
      <c r="Z104" s="24">
        <v>0</v>
      </c>
      <c r="AA104" s="17">
        <f>+(VLOOKUP($L104,ceny!$A$3:P$7,2,FALSE))*Z104</f>
        <v>0</v>
      </c>
      <c r="AB104" s="24">
        <v>0</v>
      </c>
      <c r="AC104" s="17">
        <f>+(VLOOKUP($L104,ceny!$A$3:R$7,2,FALSE))*AB104</f>
        <v>0</v>
      </c>
      <c r="AD104" s="24">
        <v>0</v>
      </c>
      <c r="AE104" s="17">
        <f>+(VLOOKUP($L104,ceny!$A$3:T$7,2,FALSE))*AD104</f>
        <v>0</v>
      </c>
      <c r="AF104" s="24">
        <v>0</v>
      </c>
      <c r="AG104" s="17">
        <f>+(VLOOKUP($L104,ceny!$A$3:V$7,2,FALSE))*AF104</f>
        <v>0</v>
      </c>
      <c r="AH104" s="24">
        <v>5.950200000000001</v>
      </c>
      <c r="AI104" s="17">
        <f>+(VLOOKUP($L104,ceny!$A$3:X$7,2,FALSE))*AH104</f>
        <v>2615.3509080000003</v>
      </c>
      <c r="AJ104" s="24">
        <v>17.724</v>
      </c>
      <c r="AK104" s="17">
        <f>+(VLOOKUP($L104,ceny!$A$3:Z$7,2,FALSE))*AJ104</f>
        <v>7790.40696</v>
      </c>
      <c r="AL104" s="24">
        <v>51.74775</v>
      </c>
      <c r="AM104" s="39">
        <f>+(VLOOKUP($L104,ceny!$A$3:AB$7,2,FALSE))*AL104</f>
        <v>22745.206035000003</v>
      </c>
    </row>
    <row r="105" spans="3:39" ht="12.75">
      <c r="C105" s="40"/>
      <c r="D105" s="34"/>
      <c r="E105" s="34"/>
      <c r="F105" s="34"/>
      <c r="G105" s="34"/>
      <c r="H105" s="23" t="s">
        <v>973</v>
      </c>
      <c r="I105" s="23" t="s">
        <v>53</v>
      </c>
      <c r="J105" s="23" t="s">
        <v>239</v>
      </c>
      <c r="K105" s="23" t="s">
        <v>240</v>
      </c>
      <c r="L105" s="23" t="s">
        <v>850</v>
      </c>
      <c r="M105" s="23">
        <f>VLOOKUP(H105,kapacita!$A:$B,2,0)</f>
        <v>0</v>
      </c>
      <c r="N105" s="24">
        <v>0</v>
      </c>
      <c r="O105" s="17">
        <f>+(VLOOKUP($L105,ceny!$A$3:D$7,2,FALSE))*N105</f>
        <v>0</v>
      </c>
      <c r="P105" s="24">
        <v>0</v>
      </c>
      <c r="Q105" s="17">
        <f>+(VLOOKUP($L105,ceny!$A$3:F$7,2,FALSE))*P105</f>
        <v>0</v>
      </c>
      <c r="R105" s="24">
        <v>0</v>
      </c>
      <c r="S105" s="17">
        <f>+(VLOOKUP($L105,ceny!$A$3:H$7,2,FALSE))*R105</f>
        <v>0</v>
      </c>
      <c r="T105" s="24">
        <v>0</v>
      </c>
      <c r="U105" s="17">
        <f>+(VLOOKUP($L105,ceny!$A$3:J$7,2,FALSE))*T105</f>
        <v>0</v>
      </c>
      <c r="V105" s="24">
        <v>0</v>
      </c>
      <c r="W105" s="17">
        <f>+(VLOOKUP($L105,ceny!$A$3:L$7,2,FALSE))*V105</f>
        <v>0</v>
      </c>
      <c r="X105" s="24">
        <v>0</v>
      </c>
      <c r="Y105" s="17">
        <f>+(VLOOKUP($L105,ceny!$A$3:N$7,2,FALSE))*X105</f>
        <v>0</v>
      </c>
      <c r="Z105" s="24">
        <v>0</v>
      </c>
      <c r="AA105" s="17">
        <f>+(VLOOKUP($L105,ceny!$A$3:P$7,2,FALSE))*Z105</f>
        <v>0</v>
      </c>
      <c r="AB105" s="24">
        <v>0</v>
      </c>
      <c r="AC105" s="17">
        <f>+(VLOOKUP($L105,ceny!$A$3:R$7,2,FALSE))*AB105</f>
        <v>0</v>
      </c>
      <c r="AD105" s="24">
        <v>0</v>
      </c>
      <c r="AE105" s="17">
        <f>+(VLOOKUP($L105,ceny!$A$3:T$7,2,FALSE))*AD105</f>
        <v>0</v>
      </c>
      <c r="AF105" s="24">
        <v>0</v>
      </c>
      <c r="AG105" s="17">
        <f>+(VLOOKUP($L105,ceny!$A$3:V$7,2,FALSE))*AF105</f>
        <v>0</v>
      </c>
      <c r="AH105" s="24">
        <v>0</v>
      </c>
      <c r="AI105" s="17">
        <f>+(VLOOKUP($L105,ceny!$A$3:X$7,2,FALSE))*AH105</f>
        <v>0</v>
      </c>
      <c r="AJ105" s="24">
        <v>0</v>
      </c>
      <c r="AK105" s="17">
        <f>+(VLOOKUP($L105,ceny!$A$3:Z$7,2,FALSE))*AJ105</f>
        <v>0</v>
      </c>
      <c r="AL105" s="24">
        <v>0</v>
      </c>
      <c r="AM105" s="39">
        <f>+(VLOOKUP($L105,ceny!$A$3:AB$7,2,FALSE))*AL105</f>
        <v>0</v>
      </c>
    </row>
    <row r="106" spans="3:39" ht="12.75">
      <c r="C106" s="38" t="s">
        <v>241</v>
      </c>
      <c r="D106" s="26" t="s">
        <v>242</v>
      </c>
      <c r="E106" s="26" t="s">
        <v>243</v>
      </c>
      <c r="F106" s="26" t="s">
        <v>244</v>
      </c>
      <c r="G106" s="26" t="s">
        <v>245</v>
      </c>
      <c r="H106" s="23" t="s">
        <v>246</v>
      </c>
      <c r="I106" s="23" t="s">
        <v>247</v>
      </c>
      <c r="J106" s="23" t="s">
        <v>248</v>
      </c>
      <c r="K106" s="23" t="s">
        <v>249</v>
      </c>
      <c r="L106" s="23" t="s">
        <v>24</v>
      </c>
      <c r="M106" s="23">
        <f>VLOOKUP(H106,kapacita!$A:$B,2,0)</f>
        <v>0.547</v>
      </c>
      <c r="N106" s="24">
        <v>116.6408</v>
      </c>
      <c r="O106" s="17">
        <f>+(VLOOKUP($L106,ceny!$A$3:D$7,2,FALSE))*N106</f>
        <v>51268.297232000004</v>
      </c>
      <c r="P106" s="24">
        <v>92.7767</v>
      </c>
      <c r="Q106" s="17">
        <f>+(VLOOKUP($L106,ceny!$A$3:F$7,2,FALSE))*P106</f>
        <v>40779.070718</v>
      </c>
      <c r="R106" s="24">
        <v>70.28410000000001</v>
      </c>
      <c r="S106" s="17">
        <f>+(VLOOKUP($L106,ceny!$A$3:H$7,2,FALSE))*R106</f>
        <v>30892.673314000007</v>
      </c>
      <c r="T106" s="24">
        <v>33.34855</v>
      </c>
      <c r="U106" s="17">
        <f>+(VLOOKUP($L106,ceny!$A$3:J$7,2,FALSE))*T106</f>
        <v>14658.021667000003</v>
      </c>
      <c r="V106" s="24">
        <v>23.853550000000002</v>
      </c>
      <c r="W106" s="17">
        <f>+(VLOOKUP($L106,ceny!$A$3:L$7,2,FALSE))*V106</f>
        <v>10484.589367</v>
      </c>
      <c r="X106" s="24">
        <v>6.0557</v>
      </c>
      <c r="Y106" s="17">
        <f>+(VLOOKUP($L106,ceny!$A$3:N$7,2,FALSE))*X106</f>
        <v>2661.722378</v>
      </c>
      <c r="Z106" s="24">
        <v>3.28105</v>
      </c>
      <c r="AA106" s="17">
        <f>+(VLOOKUP($L106,ceny!$A$3:P$7,2,FALSE))*Z106</f>
        <v>1442.1527170000002</v>
      </c>
      <c r="AB106" s="24">
        <v>4.4099</v>
      </c>
      <c r="AC106" s="17">
        <f>+(VLOOKUP($L106,ceny!$A$3:R$7,2,FALSE))*AB106</f>
        <v>1938.3274460000002</v>
      </c>
      <c r="AD106" s="24">
        <v>6.10845</v>
      </c>
      <c r="AE106" s="17">
        <f>+(VLOOKUP($L106,ceny!$A$3:T$7,2,FALSE))*AD106</f>
        <v>2684.9081130000004</v>
      </c>
      <c r="AF106" s="24">
        <v>42.136700000000005</v>
      </c>
      <c r="AG106" s="17">
        <f>+(VLOOKUP($L106,ceny!$A$3:V$7,2,FALSE))*AF106</f>
        <v>18520.765118000003</v>
      </c>
      <c r="AH106" s="24">
        <v>71.2125</v>
      </c>
      <c r="AI106" s="17">
        <f>+(VLOOKUP($L106,ceny!$A$3:X$7,2,FALSE))*AH106</f>
        <v>31300.742250000003</v>
      </c>
      <c r="AJ106" s="24">
        <v>90.3291</v>
      </c>
      <c r="AK106" s="17">
        <f>+(VLOOKUP($L106,ceny!$A$3:Z$7,2,FALSE))*AJ106</f>
        <v>39703.252614</v>
      </c>
      <c r="AL106" s="24">
        <v>560.4371</v>
      </c>
      <c r="AM106" s="39">
        <f>+(VLOOKUP($L106,ceny!$A$3:AB$7,2,FALSE))*AL106</f>
        <v>246334.522934</v>
      </c>
    </row>
    <row r="107" spans="3:39" ht="12.75">
      <c r="C107" s="40"/>
      <c r="D107" s="34"/>
      <c r="E107" s="34"/>
      <c r="F107" s="34"/>
      <c r="G107" s="34"/>
      <c r="H107" s="23" t="s">
        <v>974</v>
      </c>
      <c r="I107" s="23" t="s">
        <v>247</v>
      </c>
      <c r="J107" s="23" t="s">
        <v>975</v>
      </c>
      <c r="K107" s="23" t="s">
        <v>249</v>
      </c>
      <c r="L107" s="23" t="s">
        <v>850</v>
      </c>
      <c r="M107" s="23">
        <f>VLOOKUP(H107,kapacita!$A:$B,2,0)</f>
        <v>0</v>
      </c>
      <c r="N107" s="24">
        <v>1.46645</v>
      </c>
      <c r="O107" s="17">
        <f>+(VLOOKUP($L107,ceny!$A$3:D$7,2,FALSE))*N107</f>
        <v>624.561055</v>
      </c>
      <c r="P107" s="24">
        <v>1.0866500000000001</v>
      </c>
      <c r="Q107" s="17">
        <f>+(VLOOKUP($L107,ceny!$A$3:F$7,2,FALSE))*P107</f>
        <v>462.804235</v>
      </c>
      <c r="R107" s="24">
        <v>0.68575</v>
      </c>
      <c r="S107" s="17">
        <f>+(VLOOKUP($L107,ceny!$A$3:H$7,2,FALSE))*R107</f>
        <v>292.060925</v>
      </c>
      <c r="T107" s="24">
        <v>0.07385</v>
      </c>
      <c r="U107" s="17">
        <f>+(VLOOKUP($L107,ceny!$A$3:J$7,2,FALSE))*T107</f>
        <v>31.452714999999998</v>
      </c>
      <c r="V107" s="24">
        <v>0</v>
      </c>
      <c r="W107" s="17">
        <f>+(VLOOKUP($L107,ceny!$A$3:L$7,2,FALSE))*V107</f>
        <v>0</v>
      </c>
      <c r="X107" s="24">
        <v>0</v>
      </c>
      <c r="Y107" s="17">
        <f>+(VLOOKUP($L107,ceny!$A$3:N$7,2,FALSE))*X107</f>
        <v>0</v>
      </c>
      <c r="Z107" s="24">
        <v>0</v>
      </c>
      <c r="AA107" s="17">
        <f>+(VLOOKUP($L107,ceny!$A$3:P$7,2,FALSE))*Z107</f>
        <v>0</v>
      </c>
      <c r="AB107" s="24">
        <v>0</v>
      </c>
      <c r="AC107" s="17">
        <f>+(VLOOKUP($L107,ceny!$A$3:R$7,2,FALSE))*AB107</f>
        <v>0</v>
      </c>
      <c r="AD107" s="24">
        <v>0</v>
      </c>
      <c r="AE107" s="17">
        <f>+(VLOOKUP($L107,ceny!$A$3:T$7,2,FALSE))*AD107</f>
        <v>0</v>
      </c>
      <c r="AF107" s="24">
        <v>0.28485</v>
      </c>
      <c r="AG107" s="17">
        <f>+(VLOOKUP($L107,ceny!$A$3:V$7,2,FALSE))*AF107</f>
        <v>121.31761499999999</v>
      </c>
      <c r="AH107" s="24">
        <v>0.6646500000000001</v>
      </c>
      <c r="AI107" s="17">
        <f>+(VLOOKUP($L107,ceny!$A$3:X$7,2,FALSE))*AH107</f>
        <v>283.074435</v>
      </c>
      <c r="AJ107" s="24">
        <v>1.266</v>
      </c>
      <c r="AK107" s="17">
        <f>+(VLOOKUP($L107,ceny!$A$3:Z$7,2,FALSE))*AJ107</f>
        <v>539.1894</v>
      </c>
      <c r="AL107" s="24">
        <v>5.5282</v>
      </c>
      <c r="AM107" s="39">
        <f>+(VLOOKUP($L107,ceny!$A$3:AB$7,2,FALSE))*AL107</f>
        <v>2354.46038</v>
      </c>
    </row>
    <row r="108" spans="3:39" ht="25.5">
      <c r="C108" s="38" t="s">
        <v>701</v>
      </c>
      <c r="D108" s="26" t="s">
        <v>702</v>
      </c>
      <c r="E108" s="26" t="s">
        <v>703</v>
      </c>
      <c r="F108" s="26" t="s">
        <v>704</v>
      </c>
      <c r="G108" s="26" t="s">
        <v>705</v>
      </c>
      <c r="H108" s="23" t="s">
        <v>706</v>
      </c>
      <c r="I108" s="23" t="s">
        <v>158</v>
      </c>
      <c r="J108" s="23" t="s">
        <v>707</v>
      </c>
      <c r="K108" s="23" t="s">
        <v>708</v>
      </c>
      <c r="L108" s="23" t="s">
        <v>642</v>
      </c>
      <c r="M108" s="23">
        <f>VLOOKUP(H108,kapacita!$A:$B,2,0)</f>
        <v>0.521</v>
      </c>
      <c r="N108" s="24">
        <v>86.8687</v>
      </c>
      <c r="O108" s="17">
        <f>+(VLOOKUP($L108,ceny!$A$3:D$7,2,FALSE))*N108</f>
        <v>38222.228</v>
      </c>
      <c r="P108" s="24">
        <v>80.31715</v>
      </c>
      <c r="Q108" s="17">
        <f>+(VLOOKUP($L108,ceny!$A$3:F$7,2,FALSE))*P108</f>
        <v>35339.546</v>
      </c>
      <c r="R108" s="24">
        <v>63.54265</v>
      </c>
      <c r="S108" s="17">
        <f>+(VLOOKUP($L108,ceny!$A$3:H$7,2,FALSE))*R108</f>
        <v>27958.766</v>
      </c>
      <c r="T108" s="24">
        <v>36.3131</v>
      </c>
      <c r="U108" s="17">
        <f>+(VLOOKUP($L108,ceny!$A$3:J$7,2,FALSE))*T108</f>
        <v>15977.764</v>
      </c>
      <c r="V108" s="24">
        <v>32.31465</v>
      </c>
      <c r="W108" s="17">
        <f>+(VLOOKUP($L108,ceny!$A$3:L$7,2,FALSE))*V108</f>
        <v>14218.446</v>
      </c>
      <c r="X108" s="24">
        <v>5.15895</v>
      </c>
      <c r="Y108" s="17">
        <f>+(VLOOKUP($L108,ceny!$A$3:N$7,2,FALSE))*X108</f>
        <v>2269.938</v>
      </c>
      <c r="Z108" s="24">
        <v>4.23055</v>
      </c>
      <c r="AA108" s="17">
        <f>+(VLOOKUP($L108,ceny!$A$3:P$7,2,FALSE))*Z108</f>
        <v>1861.442</v>
      </c>
      <c r="AB108" s="24">
        <v>4.2411</v>
      </c>
      <c r="AC108" s="17">
        <f>+(VLOOKUP($L108,ceny!$A$3:R$7,2,FALSE))*AB108</f>
        <v>1866.084</v>
      </c>
      <c r="AD108" s="24">
        <v>4.9796000000000005</v>
      </c>
      <c r="AE108" s="17">
        <f>+(VLOOKUP($L108,ceny!$A$3:T$7,2,FALSE))*AD108</f>
        <v>2191.0240000000003</v>
      </c>
      <c r="AF108" s="24">
        <v>42.27385</v>
      </c>
      <c r="AG108" s="17">
        <f>+(VLOOKUP($L108,ceny!$A$3:V$7,2,FALSE))*AF108</f>
        <v>18600.494000000002</v>
      </c>
      <c r="AH108" s="24">
        <v>65.54715</v>
      </c>
      <c r="AI108" s="17">
        <f>+(VLOOKUP($L108,ceny!$A$3:X$7,2,FALSE))*AH108</f>
        <v>28840.746</v>
      </c>
      <c r="AJ108" s="24">
        <v>78.92455</v>
      </c>
      <c r="AK108" s="17">
        <f>+(VLOOKUP($L108,ceny!$A$3:Z$7,2,FALSE))*AJ108</f>
        <v>34726.801999999996</v>
      </c>
      <c r="AL108" s="24">
        <v>504.712</v>
      </c>
      <c r="AM108" s="39">
        <f>+(VLOOKUP($L108,ceny!$A$3:AB$7,2,FALSE))*AL108</f>
        <v>222073.28</v>
      </c>
    </row>
    <row r="109" spans="3:39" ht="12.75">
      <c r="C109" s="38" t="s">
        <v>250</v>
      </c>
      <c r="D109" s="26" t="s">
        <v>251</v>
      </c>
      <c r="E109" s="26" t="s">
        <v>252</v>
      </c>
      <c r="F109" s="26" t="s">
        <v>253</v>
      </c>
      <c r="G109" s="26" t="s">
        <v>254</v>
      </c>
      <c r="H109" s="23" t="s">
        <v>255</v>
      </c>
      <c r="I109" s="23" t="s">
        <v>167</v>
      </c>
      <c r="J109" s="23" t="s">
        <v>256</v>
      </c>
      <c r="K109" s="23" t="s">
        <v>249</v>
      </c>
      <c r="L109" s="23" t="s">
        <v>24</v>
      </c>
      <c r="M109" s="23">
        <f>VLOOKUP(H109,kapacita!$A:$B,2,0)</f>
        <v>0.554</v>
      </c>
      <c r="N109" s="24">
        <v>108.94985</v>
      </c>
      <c r="O109" s="17">
        <f>+(VLOOKUP($L109,ceny!$A$3:D$7,2,FALSE))*N109</f>
        <v>47887.817069000004</v>
      </c>
      <c r="P109" s="24">
        <v>96.26875</v>
      </c>
      <c r="Q109" s="17">
        <f>+(VLOOKUP($L109,ceny!$A$3:F$7,2,FALSE))*P109</f>
        <v>42313.966375</v>
      </c>
      <c r="R109" s="24">
        <v>68.4062</v>
      </c>
      <c r="S109" s="17">
        <f>+(VLOOKUP($L109,ceny!$A$3:H$7,2,FALSE))*R109</f>
        <v>30067.261148</v>
      </c>
      <c r="T109" s="24">
        <v>31.76605</v>
      </c>
      <c r="U109" s="17">
        <f>+(VLOOKUP($L109,ceny!$A$3:J$7,2,FALSE))*T109</f>
        <v>13962.449617</v>
      </c>
      <c r="V109" s="24">
        <v>20.6147</v>
      </c>
      <c r="W109" s="17">
        <f>+(VLOOKUP($L109,ceny!$A$3:L$7,2,FALSE))*V109</f>
        <v>9060.985238</v>
      </c>
      <c r="X109" s="24">
        <v>0</v>
      </c>
      <c r="Y109" s="17">
        <f>+(VLOOKUP($L109,ceny!$A$3:N$7,2,FALSE))*X109</f>
        <v>0</v>
      </c>
      <c r="Z109" s="24">
        <v>0</v>
      </c>
      <c r="AA109" s="17">
        <f>+(VLOOKUP($L109,ceny!$A$3:P$7,2,FALSE))*Z109</f>
        <v>0</v>
      </c>
      <c r="AB109" s="24">
        <v>0.01055</v>
      </c>
      <c r="AC109" s="17">
        <f>+(VLOOKUP($L109,ceny!$A$3:R$7,2,FALSE))*AB109</f>
        <v>4.637147000000001</v>
      </c>
      <c r="AD109" s="24">
        <v>2.6375</v>
      </c>
      <c r="AE109" s="17">
        <f>+(VLOOKUP($L109,ceny!$A$3:T$7,2,FALSE))*AD109</f>
        <v>1159.2867500000002</v>
      </c>
      <c r="AF109" s="24">
        <v>36.8195</v>
      </c>
      <c r="AG109" s="17">
        <f>+(VLOOKUP($L109,ceny!$A$3:V$7,2,FALSE))*AF109</f>
        <v>16183.64303</v>
      </c>
      <c r="AH109" s="24">
        <v>77.0783</v>
      </c>
      <c r="AI109" s="17">
        <f>+(VLOOKUP($L109,ceny!$A$3:X$7,2,FALSE))*AH109</f>
        <v>33878.995982</v>
      </c>
      <c r="AJ109" s="24">
        <v>73.54405</v>
      </c>
      <c r="AK109" s="17">
        <f>+(VLOOKUP($L109,ceny!$A$3:Z$7,2,FALSE))*AJ109</f>
        <v>32325.551737</v>
      </c>
      <c r="AL109" s="24">
        <v>516.09545</v>
      </c>
      <c r="AM109" s="39">
        <f>+(VLOOKUP($L109,ceny!$A$3:AB$7,2,FALSE))*AL109</f>
        <v>226844.59409300002</v>
      </c>
    </row>
    <row r="110" spans="3:39" ht="25.5">
      <c r="C110" s="38" t="s">
        <v>257</v>
      </c>
      <c r="D110" s="26" t="s">
        <v>258</v>
      </c>
      <c r="E110" s="26" t="s">
        <v>58</v>
      </c>
      <c r="F110" s="26" t="s">
        <v>259</v>
      </c>
      <c r="G110" s="26" t="s">
        <v>260</v>
      </c>
      <c r="H110" s="23" t="s">
        <v>261</v>
      </c>
      <c r="I110" s="23" t="s">
        <v>262</v>
      </c>
      <c r="J110" s="23" t="s">
        <v>263</v>
      </c>
      <c r="K110" s="23" t="s">
        <v>264</v>
      </c>
      <c r="L110" s="23" t="s">
        <v>24</v>
      </c>
      <c r="M110" s="23">
        <f>VLOOKUP(H110,kapacita!$A:$B,2,0)</f>
        <v>0.415</v>
      </c>
      <c r="N110" s="24">
        <v>87.91315</v>
      </c>
      <c r="O110" s="17">
        <f>+(VLOOKUP($L110,ceny!$A$3:D$7,2,FALSE))*N110</f>
        <v>38641.345951</v>
      </c>
      <c r="P110" s="24">
        <v>69.1025</v>
      </c>
      <c r="Q110" s="17">
        <f>+(VLOOKUP($L110,ceny!$A$3:F$7,2,FALSE))*P110</f>
        <v>30373.312850000006</v>
      </c>
      <c r="R110" s="24">
        <v>87.7971</v>
      </c>
      <c r="S110" s="17">
        <f>+(VLOOKUP($L110,ceny!$A$3:H$7,2,FALSE))*R110</f>
        <v>38590.337334</v>
      </c>
      <c r="T110" s="24">
        <v>37.6002</v>
      </c>
      <c r="U110" s="17">
        <f>+(VLOOKUP($L110,ceny!$A$3:J$7,2,FALSE))*T110</f>
        <v>16526.791908000003</v>
      </c>
      <c r="V110" s="24">
        <v>25.37275</v>
      </c>
      <c r="W110" s="17">
        <f>+(VLOOKUP($L110,ceny!$A$3:L$7,2,FALSE))*V110</f>
        <v>11152.338535</v>
      </c>
      <c r="X110" s="24">
        <v>8.292300000000001</v>
      </c>
      <c r="Y110" s="17">
        <f>+(VLOOKUP($L110,ceny!$A$3:N$7,2,FALSE))*X110</f>
        <v>3644.7975420000007</v>
      </c>
      <c r="Z110" s="24">
        <v>0</v>
      </c>
      <c r="AA110" s="17">
        <f>+(VLOOKUP($L110,ceny!$A$3:P$7,2,FALSE))*Z110</f>
        <v>0</v>
      </c>
      <c r="AB110" s="24">
        <v>0.42200000000000004</v>
      </c>
      <c r="AC110" s="17">
        <f>+(VLOOKUP($L110,ceny!$A$3:R$7,2,FALSE))*AB110</f>
        <v>185.48588000000004</v>
      </c>
      <c r="AD110" s="24">
        <v>6.614850000000001</v>
      </c>
      <c r="AE110" s="17">
        <f>+(VLOOKUP($L110,ceny!$A$3:T$7,2,FALSE))*AD110</f>
        <v>2907.4911690000004</v>
      </c>
      <c r="AF110" s="24">
        <v>41.1028</v>
      </c>
      <c r="AG110" s="17">
        <f>+(VLOOKUP($L110,ceny!$A$3:V$7,2,FALSE))*AF110</f>
        <v>18066.324712</v>
      </c>
      <c r="AH110" s="24">
        <v>81.3405</v>
      </c>
      <c r="AI110" s="17">
        <f>+(VLOOKUP($L110,ceny!$A$3:X$7,2,FALSE))*AH110</f>
        <v>35752.40337000001</v>
      </c>
      <c r="AJ110" s="24">
        <v>85.6027</v>
      </c>
      <c r="AK110" s="17">
        <f>+(VLOOKUP($L110,ceny!$A$3:Z$7,2,FALSE))*AJ110</f>
        <v>37625.810758</v>
      </c>
      <c r="AL110" s="24">
        <v>531.16085</v>
      </c>
      <c r="AM110" s="39">
        <f>+(VLOOKUP($L110,ceny!$A$3:AB$7,2,FALSE))*AL110</f>
        <v>233466.440009</v>
      </c>
    </row>
    <row r="111" spans="3:39" ht="25.5">
      <c r="C111" s="38" t="s">
        <v>976</v>
      </c>
      <c r="D111" s="26" t="s">
        <v>977</v>
      </c>
      <c r="E111" s="26" t="s">
        <v>978</v>
      </c>
      <c r="F111" s="26" t="s">
        <v>979</v>
      </c>
      <c r="G111" s="26" t="s">
        <v>980</v>
      </c>
      <c r="H111" s="23" t="s">
        <v>981</v>
      </c>
      <c r="I111" s="23" t="s">
        <v>335</v>
      </c>
      <c r="J111" s="23" t="s">
        <v>982</v>
      </c>
      <c r="K111" s="23" t="s">
        <v>983</v>
      </c>
      <c r="L111" s="23" t="s">
        <v>850</v>
      </c>
      <c r="M111" s="23">
        <f>VLOOKUP(H111,kapacita!$A:$B,2,0)</f>
        <v>0</v>
      </c>
      <c r="N111" s="24">
        <v>0</v>
      </c>
      <c r="O111" s="17">
        <f>+(VLOOKUP($L111,ceny!$A$3:D$7,2,FALSE))*N111</f>
        <v>0</v>
      </c>
      <c r="P111" s="24">
        <v>0</v>
      </c>
      <c r="Q111" s="17">
        <f>+(VLOOKUP($L111,ceny!$A$3:F$7,2,FALSE))*P111</f>
        <v>0</v>
      </c>
      <c r="R111" s="24">
        <v>0</v>
      </c>
      <c r="S111" s="17">
        <f>+(VLOOKUP($L111,ceny!$A$3:H$7,2,FALSE))*R111</f>
        <v>0</v>
      </c>
      <c r="T111" s="24">
        <v>0</v>
      </c>
      <c r="U111" s="17">
        <f>+(VLOOKUP($L111,ceny!$A$3:J$7,2,FALSE))*T111</f>
        <v>0</v>
      </c>
      <c r="V111" s="24">
        <v>0</v>
      </c>
      <c r="W111" s="17">
        <f>+(VLOOKUP($L111,ceny!$A$3:L$7,2,FALSE))*V111</f>
        <v>0</v>
      </c>
      <c r="X111" s="24">
        <v>0</v>
      </c>
      <c r="Y111" s="17">
        <f>+(VLOOKUP($L111,ceny!$A$3:N$7,2,FALSE))*X111</f>
        <v>0</v>
      </c>
      <c r="Z111" s="24">
        <v>0</v>
      </c>
      <c r="AA111" s="17">
        <f>+(VLOOKUP($L111,ceny!$A$3:P$7,2,FALSE))*Z111</f>
        <v>0</v>
      </c>
      <c r="AB111" s="24">
        <v>0</v>
      </c>
      <c r="AC111" s="17">
        <f>+(VLOOKUP($L111,ceny!$A$3:R$7,2,FALSE))*AB111</f>
        <v>0</v>
      </c>
      <c r="AD111" s="24">
        <v>0</v>
      </c>
      <c r="AE111" s="17">
        <f>+(VLOOKUP($L111,ceny!$A$3:T$7,2,FALSE))*AD111</f>
        <v>0</v>
      </c>
      <c r="AF111" s="24">
        <v>0</v>
      </c>
      <c r="AG111" s="17">
        <f>+(VLOOKUP($L111,ceny!$A$3:V$7,2,FALSE))*AF111</f>
        <v>0</v>
      </c>
      <c r="AH111" s="24">
        <v>0</v>
      </c>
      <c r="AI111" s="17">
        <f>+(VLOOKUP($L111,ceny!$A$3:X$7,2,FALSE))*AH111</f>
        <v>0</v>
      </c>
      <c r="AJ111" s="24">
        <v>0.20045000000000002</v>
      </c>
      <c r="AK111" s="17">
        <f>+(VLOOKUP($L111,ceny!$A$3:Z$7,2,FALSE))*AJ111</f>
        <v>85.371655</v>
      </c>
      <c r="AL111" s="24">
        <v>0.20045000000000002</v>
      </c>
      <c r="AM111" s="39">
        <f>+(VLOOKUP($L111,ceny!$A$3:AB$7,2,FALSE))*AL111</f>
        <v>85.371655</v>
      </c>
    </row>
    <row r="112" spans="3:39" ht="25.5">
      <c r="C112" s="40"/>
      <c r="D112" s="34"/>
      <c r="E112" s="34"/>
      <c r="F112" s="34"/>
      <c r="G112" s="34"/>
      <c r="H112" s="23" t="s">
        <v>984</v>
      </c>
      <c r="I112" s="23" t="s">
        <v>335</v>
      </c>
      <c r="J112" s="23" t="s">
        <v>982</v>
      </c>
      <c r="K112" s="23" t="s">
        <v>983</v>
      </c>
      <c r="L112" s="23" t="s">
        <v>850</v>
      </c>
      <c r="M112" s="23">
        <f>VLOOKUP(H112,kapacita!$A:$B,2,0)</f>
        <v>0</v>
      </c>
      <c r="N112" s="24">
        <v>0</v>
      </c>
      <c r="O112" s="17">
        <f>+(VLOOKUP($L112,ceny!$A$3:D$7,2,FALSE))*N112</f>
        <v>0</v>
      </c>
      <c r="P112" s="24">
        <v>0</v>
      </c>
      <c r="Q112" s="17">
        <f>+(VLOOKUP($L112,ceny!$A$3:F$7,2,FALSE))*P112</f>
        <v>0</v>
      </c>
      <c r="R112" s="24">
        <v>0</v>
      </c>
      <c r="S112" s="17">
        <f>+(VLOOKUP($L112,ceny!$A$3:H$7,2,FALSE))*R112</f>
        <v>0</v>
      </c>
      <c r="T112" s="24">
        <v>0</v>
      </c>
      <c r="U112" s="17">
        <f>+(VLOOKUP($L112,ceny!$A$3:J$7,2,FALSE))*T112</f>
        <v>0</v>
      </c>
      <c r="V112" s="24">
        <v>0</v>
      </c>
      <c r="W112" s="17">
        <f>+(VLOOKUP($L112,ceny!$A$3:L$7,2,FALSE))*V112</f>
        <v>0</v>
      </c>
      <c r="X112" s="24">
        <v>0</v>
      </c>
      <c r="Y112" s="17">
        <f>+(VLOOKUP($L112,ceny!$A$3:N$7,2,FALSE))*X112</f>
        <v>0</v>
      </c>
      <c r="Z112" s="24">
        <v>0</v>
      </c>
      <c r="AA112" s="17">
        <f>+(VLOOKUP($L112,ceny!$A$3:P$7,2,FALSE))*Z112</f>
        <v>0</v>
      </c>
      <c r="AB112" s="24">
        <v>0</v>
      </c>
      <c r="AC112" s="17">
        <f>+(VLOOKUP($L112,ceny!$A$3:R$7,2,FALSE))*AB112</f>
        <v>0</v>
      </c>
      <c r="AD112" s="24">
        <v>0</v>
      </c>
      <c r="AE112" s="17">
        <f>+(VLOOKUP($L112,ceny!$A$3:T$7,2,FALSE))*AD112</f>
        <v>0</v>
      </c>
      <c r="AF112" s="24">
        <v>0</v>
      </c>
      <c r="AG112" s="17">
        <f>+(VLOOKUP($L112,ceny!$A$3:V$7,2,FALSE))*AF112</f>
        <v>0</v>
      </c>
      <c r="AH112" s="24">
        <v>0</v>
      </c>
      <c r="AI112" s="17">
        <f>+(VLOOKUP($L112,ceny!$A$3:X$7,2,FALSE))*AH112</f>
        <v>0</v>
      </c>
      <c r="AJ112" s="24">
        <v>8.4822</v>
      </c>
      <c r="AK112" s="17">
        <f>+(VLOOKUP($L112,ceny!$A$3:Z$7,2,FALSE))*AJ112</f>
        <v>3612.56898</v>
      </c>
      <c r="AL112" s="24">
        <v>8.4822</v>
      </c>
      <c r="AM112" s="39">
        <f>+(VLOOKUP($L112,ceny!$A$3:AB$7,2,FALSE))*AL112</f>
        <v>3612.56898</v>
      </c>
    </row>
    <row r="113" spans="3:39" ht="25.5">
      <c r="C113" s="38" t="s">
        <v>265</v>
      </c>
      <c r="D113" s="26" t="s">
        <v>266</v>
      </c>
      <c r="E113" s="26" t="s">
        <v>49</v>
      </c>
      <c r="F113" s="26" t="s">
        <v>267</v>
      </c>
      <c r="G113" s="26" t="s">
        <v>268</v>
      </c>
      <c r="H113" s="23" t="s">
        <v>269</v>
      </c>
      <c r="I113" s="23" t="s">
        <v>270</v>
      </c>
      <c r="J113" s="23" t="s">
        <v>271</v>
      </c>
      <c r="K113" s="23" t="s">
        <v>64</v>
      </c>
      <c r="L113" s="23" t="s">
        <v>24</v>
      </c>
      <c r="M113" s="23">
        <f>VLOOKUP(H113,kapacita!$A:$B,2,0)</f>
        <v>0.165</v>
      </c>
      <c r="N113" s="24">
        <v>29.139100000000003</v>
      </c>
      <c r="O113" s="17">
        <f>+(VLOOKUP($L113,ceny!$A$3:D$7,2,FALSE))*N113</f>
        <v>12807.800014000002</v>
      </c>
      <c r="P113" s="24">
        <v>29.466150000000003</v>
      </c>
      <c r="Q113" s="17">
        <f>+(VLOOKUP($L113,ceny!$A$3:F$7,2,FALSE))*P113</f>
        <v>12951.551571000002</v>
      </c>
      <c r="R113" s="24">
        <v>19.40145</v>
      </c>
      <c r="S113" s="17">
        <f>+(VLOOKUP($L113,ceny!$A$3:H$7,2,FALSE))*R113</f>
        <v>8527.713333000002</v>
      </c>
      <c r="T113" s="24">
        <v>11.6472</v>
      </c>
      <c r="U113" s="17">
        <f>+(VLOOKUP($L113,ceny!$A$3:J$7,2,FALSE))*T113</f>
        <v>5119.410288</v>
      </c>
      <c r="V113" s="24">
        <v>11.38345</v>
      </c>
      <c r="W113" s="17">
        <f>+(VLOOKUP($L113,ceny!$A$3:L$7,2,FALSE))*V113</f>
        <v>5003.481613</v>
      </c>
      <c r="X113" s="24">
        <v>1.8779000000000001</v>
      </c>
      <c r="Y113" s="17">
        <f>+(VLOOKUP($L113,ceny!$A$3:N$7,2,FALSE))*X113</f>
        <v>825.4121660000001</v>
      </c>
      <c r="Z113" s="24">
        <v>2.4687</v>
      </c>
      <c r="AA113" s="17">
        <f>+(VLOOKUP($L113,ceny!$A$3:P$7,2,FALSE))*Z113</f>
        <v>1085.092398</v>
      </c>
      <c r="AB113" s="24">
        <v>1.04445</v>
      </c>
      <c r="AC113" s="17">
        <f>+(VLOOKUP($L113,ceny!$A$3:R$7,2,FALSE))*AB113</f>
        <v>459.0775530000001</v>
      </c>
      <c r="AD113" s="24">
        <v>2.56365</v>
      </c>
      <c r="AE113" s="17">
        <f>+(VLOOKUP($L113,ceny!$A$3:T$7,2,FALSE))*AD113</f>
        <v>1126.8267210000001</v>
      </c>
      <c r="AF113" s="24">
        <v>12.902650000000001</v>
      </c>
      <c r="AG113" s="17">
        <f>+(VLOOKUP($L113,ceny!$A$3:V$7,2,FALSE))*AF113</f>
        <v>5671.230781000001</v>
      </c>
      <c r="AH113" s="24">
        <v>24.6659</v>
      </c>
      <c r="AI113" s="17">
        <f>+(VLOOKUP($L113,ceny!$A$3:X$7,2,FALSE))*AH113</f>
        <v>10841.649686</v>
      </c>
      <c r="AJ113" s="24">
        <v>40.77575</v>
      </c>
      <c r="AK113" s="17">
        <f>+(VLOOKUP($L113,ceny!$A$3:Z$7,2,FALSE))*AJ113</f>
        <v>17922.573155000002</v>
      </c>
      <c r="AL113" s="24">
        <v>187.33635</v>
      </c>
      <c r="AM113" s="39">
        <f>+(VLOOKUP($L113,ceny!$A$3:AB$7,2,FALSE))*AL113</f>
        <v>82341.819279</v>
      </c>
    </row>
    <row r="114" spans="3:39" ht="25.5">
      <c r="C114" s="41"/>
      <c r="D114" s="35"/>
      <c r="E114" s="35"/>
      <c r="F114" s="35"/>
      <c r="G114" s="35"/>
      <c r="H114" s="23" t="s">
        <v>272</v>
      </c>
      <c r="I114" s="23" t="s">
        <v>270</v>
      </c>
      <c r="J114" s="23" t="s">
        <v>273</v>
      </c>
      <c r="K114" s="23" t="s">
        <v>274</v>
      </c>
      <c r="L114" s="23" t="s">
        <v>24</v>
      </c>
      <c r="M114" s="23">
        <f>VLOOKUP(H114,kapacita!$A:$B,2,0)</f>
        <v>0.168</v>
      </c>
      <c r="N114" s="24">
        <v>27.67265</v>
      </c>
      <c r="O114" s="17">
        <f>+(VLOOKUP($L114,ceny!$A$3:D$7,2,FALSE))*N114</f>
        <v>12163.236581000001</v>
      </c>
      <c r="P114" s="24">
        <v>35.8911</v>
      </c>
      <c r="Q114" s="17">
        <f>+(VLOOKUP($L114,ceny!$A$3:F$7,2,FALSE))*P114</f>
        <v>15775.574094000001</v>
      </c>
      <c r="R114" s="24">
        <v>24.54985</v>
      </c>
      <c r="S114" s="17">
        <f>+(VLOOKUP($L114,ceny!$A$3:H$7,2,FALSE))*R114</f>
        <v>10790.641069</v>
      </c>
      <c r="T114" s="24">
        <v>13.567300000000001</v>
      </c>
      <c r="U114" s="17">
        <f>+(VLOOKUP($L114,ceny!$A$3:J$7,2,FALSE))*T114</f>
        <v>5963.371042000001</v>
      </c>
      <c r="V114" s="24">
        <v>10.79265</v>
      </c>
      <c r="W114" s="17">
        <f>+(VLOOKUP($L114,ceny!$A$3:L$7,2,FALSE))*V114</f>
        <v>4743.801381</v>
      </c>
      <c r="X114" s="24">
        <v>5.517650000000001</v>
      </c>
      <c r="Y114" s="17">
        <f>+(VLOOKUP($L114,ceny!$A$3:N$7,2,FALSE))*X114</f>
        <v>2425.2278810000003</v>
      </c>
      <c r="Z114" s="24">
        <v>5.9291</v>
      </c>
      <c r="AA114" s="17">
        <f>+(VLOOKUP($L114,ceny!$A$3:P$7,2,FALSE))*Z114</f>
        <v>2606.076614</v>
      </c>
      <c r="AB114" s="24">
        <v>2.6902500000000003</v>
      </c>
      <c r="AC114" s="17">
        <f>+(VLOOKUP($L114,ceny!$A$3:R$7,2,FALSE))*AB114</f>
        <v>1182.4724850000002</v>
      </c>
      <c r="AD114" s="24">
        <v>4.684200000000001</v>
      </c>
      <c r="AE114" s="17">
        <f>+(VLOOKUP($L114,ceny!$A$3:T$7,2,FALSE))*AD114</f>
        <v>2058.8932680000003</v>
      </c>
      <c r="AF114" s="24">
        <v>18.09325</v>
      </c>
      <c r="AG114" s="17">
        <f>+(VLOOKUP($L114,ceny!$A$3:V$7,2,FALSE))*AF114</f>
        <v>7952.707105000001</v>
      </c>
      <c r="AH114" s="24">
        <v>23.49485</v>
      </c>
      <c r="AI114" s="17">
        <f>+(VLOOKUP($L114,ceny!$A$3:X$7,2,FALSE))*AH114</f>
        <v>10326.926369</v>
      </c>
      <c r="AJ114" s="24">
        <v>28.7804</v>
      </c>
      <c r="AK114" s="17">
        <f>+(VLOOKUP($L114,ceny!$A$3:Z$7,2,FALSE))*AJ114</f>
        <v>12650.137016</v>
      </c>
      <c r="AL114" s="24">
        <v>201.66325</v>
      </c>
      <c r="AM114" s="39">
        <f>+(VLOOKUP($L114,ceny!$A$3:AB$7,2,FALSE))*AL114</f>
        <v>88639.064905</v>
      </c>
    </row>
    <row r="115" spans="3:39" ht="25.5">
      <c r="C115" s="40"/>
      <c r="D115" s="34"/>
      <c r="E115" s="34"/>
      <c r="F115" s="34"/>
      <c r="G115" s="34"/>
      <c r="H115" s="23" t="s">
        <v>275</v>
      </c>
      <c r="I115" s="23" t="s">
        <v>270</v>
      </c>
      <c r="J115" s="23" t="s">
        <v>273</v>
      </c>
      <c r="K115" s="23" t="s">
        <v>276</v>
      </c>
      <c r="L115" s="23" t="s">
        <v>24</v>
      </c>
      <c r="M115" s="23">
        <f>VLOOKUP(H115,kapacita!$A:$B,2,0)</f>
        <v>0.151</v>
      </c>
      <c r="N115" s="24">
        <v>32.0298</v>
      </c>
      <c r="O115" s="17">
        <f>+(VLOOKUP($L115,ceny!$A$3:D$7,2,FALSE))*N115</f>
        <v>14078.378292000001</v>
      </c>
      <c r="P115" s="24">
        <v>33.570100000000004</v>
      </c>
      <c r="Q115" s="17">
        <f>+(VLOOKUP($L115,ceny!$A$3:F$7,2,FALSE))*P115</f>
        <v>14755.401754000002</v>
      </c>
      <c r="R115" s="24">
        <v>24.52875</v>
      </c>
      <c r="S115" s="17">
        <f>+(VLOOKUP($L115,ceny!$A$3:H$7,2,FALSE))*R115</f>
        <v>10781.366775</v>
      </c>
      <c r="T115" s="24">
        <v>12.83935</v>
      </c>
      <c r="U115" s="17">
        <f>+(VLOOKUP($L115,ceny!$A$3:J$7,2,FALSE))*T115</f>
        <v>5643.407899</v>
      </c>
      <c r="V115" s="24">
        <v>2.8063000000000002</v>
      </c>
      <c r="W115" s="17">
        <f>+(VLOOKUP($L115,ceny!$A$3:L$7,2,FALSE))*V115</f>
        <v>1233.4811020000002</v>
      </c>
      <c r="X115" s="24">
        <v>2.18385</v>
      </c>
      <c r="Y115" s="17">
        <f>+(VLOOKUP($L115,ceny!$A$3:N$7,2,FALSE))*X115</f>
        <v>959.8894290000001</v>
      </c>
      <c r="Z115" s="24">
        <v>1.9201000000000001</v>
      </c>
      <c r="AA115" s="17">
        <f>+(VLOOKUP($L115,ceny!$A$3:P$7,2,FALSE))*Z115</f>
        <v>843.9607540000001</v>
      </c>
      <c r="AB115" s="24">
        <v>2.9223500000000002</v>
      </c>
      <c r="AC115" s="17">
        <f>+(VLOOKUP($L115,ceny!$A$3:R$7,2,FALSE))*AB115</f>
        <v>1284.4897190000002</v>
      </c>
      <c r="AD115" s="24">
        <v>2.3632</v>
      </c>
      <c r="AE115" s="17">
        <f>+(VLOOKUP($L115,ceny!$A$3:T$7,2,FALSE))*AD115</f>
        <v>1038.720928</v>
      </c>
      <c r="AF115" s="24">
        <v>15.5085</v>
      </c>
      <c r="AG115" s="17">
        <f>+(VLOOKUP($L115,ceny!$A$3:V$7,2,FALSE))*AF115</f>
        <v>6816.60609</v>
      </c>
      <c r="AH115" s="24">
        <v>22.7458</v>
      </c>
      <c r="AI115" s="17">
        <f>+(VLOOKUP($L115,ceny!$A$3:X$7,2,FALSE))*AH115</f>
        <v>9997.688932000001</v>
      </c>
      <c r="AJ115" s="24">
        <v>32.0509</v>
      </c>
      <c r="AK115" s="17">
        <f>+(VLOOKUP($L115,ceny!$A$3:Z$7,2,FALSE))*AJ115</f>
        <v>14087.652586</v>
      </c>
      <c r="AL115" s="24">
        <v>185.469</v>
      </c>
      <c r="AM115" s="39">
        <f>+(VLOOKUP($L115,ceny!$A$3:AB$7,2,FALSE))*AL115</f>
        <v>81521.04426</v>
      </c>
    </row>
    <row r="116" spans="3:39" ht="25.5">
      <c r="C116" s="38" t="s">
        <v>277</v>
      </c>
      <c r="D116" s="26" t="s">
        <v>278</v>
      </c>
      <c r="E116" s="26" t="s">
        <v>179</v>
      </c>
      <c r="F116" s="26" t="s">
        <v>279</v>
      </c>
      <c r="G116" s="26" t="s">
        <v>280</v>
      </c>
      <c r="H116" s="23" t="s">
        <v>281</v>
      </c>
      <c r="I116" s="23" t="s">
        <v>282</v>
      </c>
      <c r="J116" s="23" t="s">
        <v>283</v>
      </c>
      <c r="K116" s="23" t="s">
        <v>64</v>
      </c>
      <c r="L116" s="23" t="s">
        <v>24</v>
      </c>
      <c r="M116" s="23">
        <f>VLOOKUP(H116,kapacita!$A:$B,2,0)</f>
        <v>0.173</v>
      </c>
      <c r="N116" s="24">
        <v>10.7399</v>
      </c>
      <c r="O116" s="17">
        <f>+(VLOOKUP($L116,ceny!$A$3:D$7,2,FALSE))*N116</f>
        <v>4720.615646</v>
      </c>
      <c r="P116" s="24">
        <v>34.8572</v>
      </c>
      <c r="Q116" s="17">
        <f>+(VLOOKUP($L116,ceny!$A$3:F$7,2,FALSE))*P116</f>
        <v>15321.133688</v>
      </c>
      <c r="R116" s="24">
        <v>28.89645</v>
      </c>
      <c r="S116" s="17">
        <f>+(VLOOKUP($L116,ceny!$A$3:H$7,2,FALSE))*R116</f>
        <v>12701.145633000002</v>
      </c>
      <c r="T116" s="24">
        <v>15.26585</v>
      </c>
      <c r="U116" s="17">
        <f>+(VLOOKUP($L116,ceny!$A$3:J$7,2,FALSE))*T116</f>
        <v>6709.951709000001</v>
      </c>
      <c r="V116" s="24">
        <v>13.092550000000001</v>
      </c>
      <c r="W116" s="17">
        <f>+(VLOOKUP($L116,ceny!$A$3:L$7,2,FALSE))*V116</f>
        <v>5754.6994270000005</v>
      </c>
      <c r="X116" s="24">
        <v>1.8040500000000002</v>
      </c>
      <c r="Y116" s="17">
        <f>+(VLOOKUP($L116,ceny!$A$3:N$7,2,FALSE))*X116</f>
        <v>792.9521370000001</v>
      </c>
      <c r="Z116" s="24">
        <v>1.23435</v>
      </c>
      <c r="AA116" s="17">
        <f>+(VLOOKUP($L116,ceny!$A$3:P$7,2,FALSE))*Z116</f>
        <v>542.546199</v>
      </c>
      <c r="AB116" s="24">
        <v>1.266</v>
      </c>
      <c r="AC116" s="17">
        <f>+(VLOOKUP($L116,ceny!$A$3:R$7,2,FALSE))*AB116</f>
        <v>556.4576400000001</v>
      </c>
      <c r="AD116" s="24">
        <v>1.67745</v>
      </c>
      <c r="AE116" s="17">
        <f>+(VLOOKUP($L116,ceny!$A$3:T$7,2,FALSE))*AD116</f>
        <v>737.3063730000001</v>
      </c>
      <c r="AF116" s="24">
        <v>17.1121</v>
      </c>
      <c r="AG116" s="17">
        <f>+(VLOOKUP($L116,ceny!$A$3:V$7,2,FALSE))*AF116</f>
        <v>7521.452434000001</v>
      </c>
      <c r="AH116" s="24">
        <v>27.20845</v>
      </c>
      <c r="AI116" s="17">
        <f>+(VLOOKUP($L116,ceny!$A$3:X$7,2,FALSE))*AH116</f>
        <v>11959.202113</v>
      </c>
      <c r="AJ116" s="24">
        <v>35.37415</v>
      </c>
      <c r="AK116" s="17">
        <f>+(VLOOKUP($L116,ceny!$A$3:Z$7,2,FALSE))*AJ116</f>
        <v>15548.353891</v>
      </c>
      <c r="AL116" s="24">
        <v>188.5285</v>
      </c>
      <c r="AM116" s="39">
        <f>+(VLOOKUP($L116,ceny!$A$3:AB$7,2,FALSE))*AL116</f>
        <v>82865.81689</v>
      </c>
    </row>
    <row r="117" spans="3:39" ht="25.5">
      <c r="C117" s="38" t="s">
        <v>709</v>
      </c>
      <c r="D117" s="26" t="s">
        <v>710</v>
      </c>
      <c r="E117" s="26" t="s">
        <v>711</v>
      </c>
      <c r="F117" s="26" t="s">
        <v>712</v>
      </c>
      <c r="G117" s="26" t="s">
        <v>713</v>
      </c>
      <c r="H117" s="23" t="s">
        <v>714</v>
      </c>
      <c r="I117" s="23" t="s">
        <v>53</v>
      </c>
      <c r="J117" s="23" t="s">
        <v>606</v>
      </c>
      <c r="K117" s="23" t="s">
        <v>715</v>
      </c>
      <c r="L117" s="23" t="s">
        <v>642</v>
      </c>
      <c r="M117" s="23">
        <f>VLOOKUP(H117,kapacita!$A:$B,2,0)</f>
        <v>0.921</v>
      </c>
      <c r="N117" s="24">
        <v>165.2341</v>
      </c>
      <c r="O117" s="17">
        <f>+(VLOOKUP($L117,ceny!$A$3:D$7,2,FALSE))*N117</f>
        <v>72703.004</v>
      </c>
      <c r="P117" s="24">
        <v>128.8366</v>
      </c>
      <c r="Q117" s="17">
        <f>+(VLOOKUP($L117,ceny!$A$3:F$7,2,FALSE))*P117</f>
        <v>56688.104</v>
      </c>
      <c r="R117" s="24">
        <v>155.3382</v>
      </c>
      <c r="S117" s="17">
        <f>+(VLOOKUP($L117,ceny!$A$3:H$7,2,FALSE))*R117</f>
        <v>68348.808</v>
      </c>
      <c r="T117" s="24">
        <v>117.68525000000001</v>
      </c>
      <c r="U117" s="17">
        <f>+(VLOOKUP($L117,ceny!$A$3:J$7,2,FALSE))*T117</f>
        <v>51781.51</v>
      </c>
      <c r="V117" s="24">
        <v>85.71875</v>
      </c>
      <c r="W117" s="17">
        <f>+(VLOOKUP($L117,ceny!$A$3:L$7,2,FALSE))*V117</f>
        <v>37716.25</v>
      </c>
      <c r="X117" s="24">
        <v>5.275</v>
      </c>
      <c r="Y117" s="17">
        <f>+(VLOOKUP($L117,ceny!$A$3:N$7,2,FALSE))*X117</f>
        <v>2321</v>
      </c>
      <c r="Z117" s="24">
        <v>0.15825</v>
      </c>
      <c r="AA117" s="17">
        <f>+(VLOOKUP($L117,ceny!$A$3:P$7,2,FALSE))*Z117</f>
        <v>69.63</v>
      </c>
      <c r="AB117" s="24">
        <v>0.21100000000000002</v>
      </c>
      <c r="AC117" s="17">
        <f>+(VLOOKUP($L117,ceny!$A$3:R$7,2,FALSE))*AB117</f>
        <v>92.84</v>
      </c>
      <c r="AD117" s="24">
        <v>15.614</v>
      </c>
      <c r="AE117" s="17">
        <f>+(VLOOKUP($L117,ceny!$A$3:T$7,2,FALSE))*AD117</f>
        <v>6870.160000000001</v>
      </c>
      <c r="AF117" s="24">
        <v>115.91285</v>
      </c>
      <c r="AG117" s="17">
        <f>+(VLOOKUP($L117,ceny!$A$3:V$7,2,FALSE))*AF117</f>
        <v>51001.654</v>
      </c>
      <c r="AH117" s="24">
        <v>101.02680000000001</v>
      </c>
      <c r="AI117" s="17">
        <f>+(VLOOKUP($L117,ceny!$A$3:X$7,2,FALSE))*AH117</f>
        <v>44451.792</v>
      </c>
      <c r="AJ117" s="24">
        <v>139.893</v>
      </c>
      <c r="AK117" s="17">
        <f>+(VLOOKUP($L117,ceny!$A$3:Z$7,2,FALSE))*AJ117</f>
        <v>61552.92</v>
      </c>
      <c r="AL117" s="24">
        <v>1030.9038</v>
      </c>
      <c r="AM117" s="39">
        <f>+(VLOOKUP($L117,ceny!$A$3:AB$7,2,FALSE))*AL117</f>
        <v>453597.672</v>
      </c>
    </row>
    <row r="118" spans="3:39" ht="25.5">
      <c r="C118" s="41"/>
      <c r="D118" s="35"/>
      <c r="E118" s="35"/>
      <c r="F118" s="35"/>
      <c r="G118" s="35"/>
      <c r="H118" s="23" t="s">
        <v>716</v>
      </c>
      <c r="I118" s="23" t="s">
        <v>53</v>
      </c>
      <c r="J118" s="23" t="s">
        <v>577</v>
      </c>
      <c r="K118" s="23" t="s">
        <v>717</v>
      </c>
      <c r="L118" s="23" t="s">
        <v>642</v>
      </c>
      <c r="M118" s="23">
        <f>VLOOKUP(H118,kapacita!$A:$B,2,0)</f>
        <v>0.5</v>
      </c>
      <c r="N118" s="24">
        <v>0</v>
      </c>
      <c r="O118" s="17">
        <f>+(VLOOKUP($L118,ceny!$A$3:D$7,2,FALSE))*N118</f>
        <v>0</v>
      </c>
      <c r="P118" s="24">
        <v>0</v>
      </c>
      <c r="Q118" s="17">
        <f>+(VLOOKUP($L118,ceny!$A$3:F$7,2,FALSE))*P118</f>
        <v>0</v>
      </c>
      <c r="R118" s="24">
        <v>0</v>
      </c>
      <c r="S118" s="17">
        <f>+(VLOOKUP($L118,ceny!$A$3:H$7,2,FALSE))*R118</f>
        <v>0</v>
      </c>
      <c r="T118" s="24">
        <v>0</v>
      </c>
      <c r="U118" s="17">
        <f>+(VLOOKUP($L118,ceny!$A$3:J$7,2,FALSE))*T118</f>
        <v>0</v>
      </c>
      <c r="V118" s="24">
        <v>0</v>
      </c>
      <c r="W118" s="17">
        <f>+(VLOOKUP($L118,ceny!$A$3:L$7,2,FALSE))*V118</f>
        <v>0</v>
      </c>
      <c r="X118" s="24">
        <v>0</v>
      </c>
      <c r="Y118" s="17">
        <f>+(VLOOKUP($L118,ceny!$A$3:N$7,2,FALSE))*X118</f>
        <v>0</v>
      </c>
      <c r="Z118" s="24">
        <v>0</v>
      </c>
      <c r="AA118" s="17">
        <f>+(VLOOKUP($L118,ceny!$A$3:P$7,2,FALSE))*Z118</f>
        <v>0</v>
      </c>
      <c r="AB118" s="24">
        <v>0</v>
      </c>
      <c r="AC118" s="17">
        <f>+(VLOOKUP($L118,ceny!$A$3:R$7,2,FALSE))*AB118</f>
        <v>0</v>
      </c>
      <c r="AD118" s="24">
        <v>0</v>
      </c>
      <c r="AE118" s="17">
        <f>+(VLOOKUP($L118,ceny!$A$3:T$7,2,FALSE))*AD118</f>
        <v>0</v>
      </c>
      <c r="AF118" s="24">
        <v>0</v>
      </c>
      <c r="AG118" s="17">
        <f>+(VLOOKUP($L118,ceny!$A$3:V$7,2,FALSE))*AF118</f>
        <v>0</v>
      </c>
      <c r="AH118" s="24">
        <v>0</v>
      </c>
      <c r="AI118" s="17">
        <f>+(VLOOKUP($L118,ceny!$A$3:X$7,2,FALSE))*AH118</f>
        <v>0</v>
      </c>
      <c r="AJ118" s="24">
        <v>0</v>
      </c>
      <c r="AK118" s="17">
        <f>+(VLOOKUP($L118,ceny!$A$3:Z$7,2,FALSE))*AJ118</f>
        <v>0</v>
      </c>
      <c r="AL118" s="24">
        <v>0</v>
      </c>
      <c r="AM118" s="39">
        <f>+(VLOOKUP($L118,ceny!$A$3:AB$7,2,FALSE))*AL118</f>
        <v>0</v>
      </c>
    </row>
    <row r="119" spans="3:39" ht="25.5">
      <c r="C119" s="41"/>
      <c r="D119" s="35"/>
      <c r="E119" s="35"/>
      <c r="F119" s="35"/>
      <c r="G119" s="35"/>
      <c r="H119" s="23" t="s">
        <v>718</v>
      </c>
      <c r="I119" s="23" t="s">
        <v>53</v>
      </c>
      <c r="J119" s="23" t="s">
        <v>577</v>
      </c>
      <c r="K119" s="23" t="s">
        <v>717</v>
      </c>
      <c r="L119" s="23" t="s">
        <v>642</v>
      </c>
      <c r="M119" s="23">
        <f>VLOOKUP(H119,kapacita!$A:$B,2,0)</f>
        <v>0.5</v>
      </c>
      <c r="N119" s="24">
        <v>0</v>
      </c>
      <c r="O119" s="17">
        <f>+(VLOOKUP($L119,ceny!$A$3:D$7,2,FALSE))*N119</f>
        <v>0</v>
      </c>
      <c r="P119" s="24">
        <v>0</v>
      </c>
      <c r="Q119" s="17">
        <f>+(VLOOKUP($L119,ceny!$A$3:F$7,2,FALSE))*P119</f>
        <v>0</v>
      </c>
      <c r="R119" s="24">
        <v>0</v>
      </c>
      <c r="S119" s="17">
        <f>+(VLOOKUP($L119,ceny!$A$3:H$7,2,FALSE))*R119</f>
        <v>0</v>
      </c>
      <c r="T119" s="24">
        <v>0</v>
      </c>
      <c r="U119" s="17">
        <f>+(VLOOKUP($L119,ceny!$A$3:J$7,2,FALSE))*T119</f>
        <v>0</v>
      </c>
      <c r="V119" s="24">
        <v>0</v>
      </c>
      <c r="W119" s="17">
        <f>+(VLOOKUP($L119,ceny!$A$3:L$7,2,FALSE))*V119</f>
        <v>0</v>
      </c>
      <c r="X119" s="24">
        <v>0</v>
      </c>
      <c r="Y119" s="17">
        <f>+(VLOOKUP($L119,ceny!$A$3:N$7,2,FALSE))*X119</f>
        <v>0</v>
      </c>
      <c r="Z119" s="24">
        <v>0</v>
      </c>
      <c r="AA119" s="17">
        <f>+(VLOOKUP($L119,ceny!$A$3:P$7,2,FALSE))*Z119</f>
        <v>0</v>
      </c>
      <c r="AB119" s="24">
        <v>0</v>
      </c>
      <c r="AC119" s="17">
        <f>+(VLOOKUP($L119,ceny!$A$3:R$7,2,FALSE))*AB119</f>
        <v>0</v>
      </c>
      <c r="AD119" s="24">
        <v>0</v>
      </c>
      <c r="AE119" s="17">
        <f>+(VLOOKUP($L119,ceny!$A$3:T$7,2,FALSE))*AD119</f>
        <v>0</v>
      </c>
      <c r="AF119" s="24">
        <v>0</v>
      </c>
      <c r="AG119" s="17">
        <f>+(VLOOKUP($L119,ceny!$A$3:V$7,2,FALSE))*AF119</f>
        <v>0</v>
      </c>
      <c r="AH119" s="24">
        <v>0</v>
      </c>
      <c r="AI119" s="17">
        <f>+(VLOOKUP($L119,ceny!$A$3:X$7,2,FALSE))*AH119</f>
        <v>0</v>
      </c>
      <c r="AJ119" s="24">
        <v>0</v>
      </c>
      <c r="AK119" s="17">
        <f>+(VLOOKUP($L119,ceny!$A$3:Z$7,2,FALSE))*AJ119</f>
        <v>0</v>
      </c>
      <c r="AL119" s="24">
        <v>0</v>
      </c>
      <c r="AM119" s="39">
        <f>+(VLOOKUP($L119,ceny!$A$3:AB$7,2,FALSE))*AL119</f>
        <v>0</v>
      </c>
    </row>
    <row r="120" spans="3:39" ht="25.5">
      <c r="C120" s="41"/>
      <c r="D120" s="35"/>
      <c r="E120" s="35"/>
      <c r="F120" s="35"/>
      <c r="G120" s="35"/>
      <c r="H120" s="23" t="s">
        <v>719</v>
      </c>
      <c r="I120" s="23" t="s">
        <v>53</v>
      </c>
      <c r="J120" s="23" t="s">
        <v>577</v>
      </c>
      <c r="K120" s="23" t="s">
        <v>717</v>
      </c>
      <c r="L120" s="23" t="s">
        <v>642</v>
      </c>
      <c r="M120" s="23">
        <f>VLOOKUP(H120,kapacita!$A:$B,2,0)</f>
        <v>0.5</v>
      </c>
      <c r="N120" s="24">
        <v>0</v>
      </c>
      <c r="O120" s="17">
        <f>+(VLOOKUP($L120,ceny!$A$3:D$7,2,FALSE))*N120</f>
        <v>0</v>
      </c>
      <c r="P120" s="24">
        <v>0</v>
      </c>
      <c r="Q120" s="17">
        <f>+(VLOOKUP($L120,ceny!$A$3:F$7,2,FALSE))*P120</f>
        <v>0</v>
      </c>
      <c r="R120" s="24">
        <v>0</v>
      </c>
      <c r="S120" s="17">
        <f>+(VLOOKUP($L120,ceny!$A$3:H$7,2,FALSE))*R120</f>
        <v>0</v>
      </c>
      <c r="T120" s="24">
        <v>0</v>
      </c>
      <c r="U120" s="17">
        <f>+(VLOOKUP($L120,ceny!$A$3:J$7,2,FALSE))*T120</f>
        <v>0</v>
      </c>
      <c r="V120" s="24">
        <v>0</v>
      </c>
      <c r="W120" s="17">
        <f>+(VLOOKUP($L120,ceny!$A$3:L$7,2,FALSE))*V120</f>
        <v>0</v>
      </c>
      <c r="X120" s="24">
        <v>0</v>
      </c>
      <c r="Y120" s="17">
        <f>+(VLOOKUP($L120,ceny!$A$3:N$7,2,FALSE))*X120</f>
        <v>0</v>
      </c>
      <c r="Z120" s="24">
        <v>0</v>
      </c>
      <c r="AA120" s="17">
        <f>+(VLOOKUP($L120,ceny!$A$3:P$7,2,FALSE))*Z120</f>
        <v>0</v>
      </c>
      <c r="AB120" s="24">
        <v>0</v>
      </c>
      <c r="AC120" s="17">
        <f>+(VLOOKUP($L120,ceny!$A$3:R$7,2,FALSE))*AB120</f>
        <v>0</v>
      </c>
      <c r="AD120" s="24">
        <v>0</v>
      </c>
      <c r="AE120" s="17">
        <f>+(VLOOKUP($L120,ceny!$A$3:T$7,2,FALSE))*AD120</f>
        <v>0</v>
      </c>
      <c r="AF120" s="24">
        <v>0</v>
      </c>
      <c r="AG120" s="17">
        <f>+(VLOOKUP($L120,ceny!$A$3:V$7,2,FALSE))*AF120</f>
        <v>0</v>
      </c>
      <c r="AH120" s="24">
        <v>0</v>
      </c>
      <c r="AI120" s="17">
        <f>+(VLOOKUP($L120,ceny!$A$3:X$7,2,FALSE))*AH120</f>
        <v>0</v>
      </c>
      <c r="AJ120" s="24">
        <v>0</v>
      </c>
      <c r="AK120" s="17">
        <f>+(VLOOKUP($L120,ceny!$A$3:Z$7,2,FALSE))*AJ120</f>
        <v>0</v>
      </c>
      <c r="AL120" s="24">
        <v>0</v>
      </c>
      <c r="AM120" s="39">
        <f>+(VLOOKUP($L120,ceny!$A$3:AB$7,2,FALSE))*AL120</f>
        <v>0</v>
      </c>
    </row>
    <row r="121" spans="3:39" ht="25.5">
      <c r="C121" s="41"/>
      <c r="D121" s="35"/>
      <c r="E121" s="35"/>
      <c r="F121" s="35"/>
      <c r="G121" s="35"/>
      <c r="H121" s="23" t="s">
        <v>720</v>
      </c>
      <c r="I121" s="23" t="s">
        <v>53</v>
      </c>
      <c r="J121" s="23" t="s">
        <v>721</v>
      </c>
      <c r="K121" s="23" t="s">
        <v>722</v>
      </c>
      <c r="L121" s="23" t="s">
        <v>642</v>
      </c>
      <c r="M121" s="23">
        <f>VLOOKUP(H121,kapacita!$A:$B,2,0)</f>
        <v>0.5</v>
      </c>
      <c r="N121" s="24">
        <v>0</v>
      </c>
      <c r="O121" s="17">
        <f>+(VLOOKUP($L121,ceny!$A$3:D$7,2,FALSE))*N121</f>
        <v>0</v>
      </c>
      <c r="P121" s="24">
        <v>0</v>
      </c>
      <c r="Q121" s="17">
        <f>+(VLOOKUP($L121,ceny!$A$3:F$7,2,FALSE))*P121</f>
        <v>0</v>
      </c>
      <c r="R121" s="24">
        <v>0</v>
      </c>
      <c r="S121" s="17">
        <f>+(VLOOKUP($L121,ceny!$A$3:H$7,2,FALSE))*R121</f>
        <v>0</v>
      </c>
      <c r="T121" s="24">
        <v>0</v>
      </c>
      <c r="U121" s="17">
        <f>+(VLOOKUP($L121,ceny!$A$3:J$7,2,FALSE))*T121</f>
        <v>0</v>
      </c>
      <c r="V121" s="24">
        <v>0</v>
      </c>
      <c r="W121" s="17">
        <f>+(VLOOKUP($L121,ceny!$A$3:L$7,2,FALSE))*V121</f>
        <v>0</v>
      </c>
      <c r="X121" s="24">
        <v>0</v>
      </c>
      <c r="Y121" s="17">
        <f>+(VLOOKUP($L121,ceny!$A$3:N$7,2,FALSE))*X121</f>
        <v>0</v>
      </c>
      <c r="Z121" s="24">
        <v>0</v>
      </c>
      <c r="AA121" s="17">
        <f>+(VLOOKUP($L121,ceny!$A$3:P$7,2,FALSE))*Z121</f>
        <v>0</v>
      </c>
      <c r="AB121" s="24">
        <v>0</v>
      </c>
      <c r="AC121" s="17">
        <f>+(VLOOKUP($L121,ceny!$A$3:R$7,2,FALSE))*AB121</f>
        <v>0</v>
      </c>
      <c r="AD121" s="24">
        <v>0</v>
      </c>
      <c r="AE121" s="17">
        <f>+(VLOOKUP($L121,ceny!$A$3:T$7,2,FALSE))*AD121</f>
        <v>0</v>
      </c>
      <c r="AF121" s="24">
        <v>0</v>
      </c>
      <c r="AG121" s="17">
        <f>+(VLOOKUP($L121,ceny!$A$3:V$7,2,FALSE))*AF121</f>
        <v>0</v>
      </c>
      <c r="AH121" s="24">
        <v>0</v>
      </c>
      <c r="AI121" s="17">
        <f>+(VLOOKUP($L121,ceny!$A$3:X$7,2,FALSE))*AH121</f>
        <v>0</v>
      </c>
      <c r="AJ121" s="24">
        <v>0</v>
      </c>
      <c r="AK121" s="17">
        <f>+(VLOOKUP($L121,ceny!$A$3:Z$7,2,FALSE))*AJ121</f>
        <v>0</v>
      </c>
      <c r="AL121" s="24">
        <v>0</v>
      </c>
      <c r="AM121" s="39">
        <f>+(VLOOKUP($L121,ceny!$A$3:AB$7,2,FALSE))*AL121</f>
        <v>0</v>
      </c>
    </row>
    <row r="122" spans="3:39" ht="25.5">
      <c r="C122" s="41"/>
      <c r="D122" s="35"/>
      <c r="E122" s="35"/>
      <c r="F122" s="35"/>
      <c r="G122" s="35"/>
      <c r="H122" s="23" t="s">
        <v>723</v>
      </c>
      <c r="I122" s="23" t="s">
        <v>53</v>
      </c>
      <c r="J122" s="23" t="s">
        <v>577</v>
      </c>
      <c r="K122" s="23" t="s">
        <v>717</v>
      </c>
      <c r="L122" s="23" t="s">
        <v>642</v>
      </c>
      <c r="M122" s="23">
        <f>VLOOKUP(H122,kapacita!$A:$B,2,0)</f>
        <v>0.5</v>
      </c>
      <c r="N122" s="24">
        <v>0</v>
      </c>
      <c r="O122" s="17">
        <f>+(VLOOKUP($L122,ceny!$A$3:D$7,2,FALSE))*N122</f>
        <v>0</v>
      </c>
      <c r="P122" s="24">
        <v>0</v>
      </c>
      <c r="Q122" s="17">
        <f>+(VLOOKUP($L122,ceny!$A$3:F$7,2,FALSE))*P122</f>
        <v>0</v>
      </c>
      <c r="R122" s="24">
        <v>0</v>
      </c>
      <c r="S122" s="17">
        <f>+(VLOOKUP($L122,ceny!$A$3:H$7,2,FALSE))*R122</f>
        <v>0</v>
      </c>
      <c r="T122" s="24">
        <v>0</v>
      </c>
      <c r="U122" s="17">
        <f>+(VLOOKUP($L122,ceny!$A$3:J$7,2,FALSE))*T122</f>
        <v>0</v>
      </c>
      <c r="V122" s="24">
        <v>0</v>
      </c>
      <c r="W122" s="17">
        <f>+(VLOOKUP($L122,ceny!$A$3:L$7,2,FALSE))*V122</f>
        <v>0</v>
      </c>
      <c r="X122" s="24">
        <v>0</v>
      </c>
      <c r="Y122" s="17">
        <f>+(VLOOKUP($L122,ceny!$A$3:N$7,2,FALSE))*X122</f>
        <v>0</v>
      </c>
      <c r="Z122" s="24">
        <v>0</v>
      </c>
      <c r="AA122" s="17">
        <f>+(VLOOKUP($L122,ceny!$A$3:P$7,2,FALSE))*Z122</f>
        <v>0</v>
      </c>
      <c r="AB122" s="24">
        <v>0</v>
      </c>
      <c r="AC122" s="17">
        <f>+(VLOOKUP($L122,ceny!$A$3:R$7,2,FALSE))*AB122</f>
        <v>0</v>
      </c>
      <c r="AD122" s="24">
        <v>0</v>
      </c>
      <c r="AE122" s="17">
        <f>+(VLOOKUP($L122,ceny!$A$3:T$7,2,FALSE))*AD122</f>
        <v>0</v>
      </c>
      <c r="AF122" s="24">
        <v>0</v>
      </c>
      <c r="AG122" s="17">
        <f>+(VLOOKUP($L122,ceny!$A$3:V$7,2,FALSE))*AF122</f>
        <v>0</v>
      </c>
      <c r="AH122" s="24">
        <v>0</v>
      </c>
      <c r="AI122" s="17">
        <f>+(VLOOKUP($L122,ceny!$A$3:X$7,2,FALSE))*AH122</f>
        <v>0</v>
      </c>
      <c r="AJ122" s="24">
        <v>0</v>
      </c>
      <c r="AK122" s="17">
        <f>+(VLOOKUP($L122,ceny!$A$3:Z$7,2,FALSE))*AJ122</f>
        <v>0</v>
      </c>
      <c r="AL122" s="24">
        <v>0</v>
      </c>
      <c r="AM122" s="39">
        <f>+(VLOOKUP($L122,ceny!$A$3:AB$7,2,FALSE))*AL122</f>
        <v>0</v>
      </c>
    </row>
    <row r="123" spans="3:39" ht="25.5">
      <c r="C123" s="41"/>
      <c r="D123" s="35"/>
      <c r="E123" s="35"/>
      <c r="F123" s="35"/>
      <c r="G123" s="35"/>
      <c r="H123" s="23" t="s">
        <v>724</v>
      </c>
      <c r="I123" s="23" t="s">
        <v>53</v>
      </c>
      <c r="J123" s="23" t="s">
        <v>725</v>
      </c>
      <c r="K123" s="23" t="s">
        <v>726</v>
      </c>
      <c r="L123" s="23" t="s">
        <v>642</v>
      </c>
      <c r="M123" s="23">
        <f>VLOOKUP(H123,kapacita!$A:$B,2,0)</f>
        <v>0.5</v>
      </c>
      <c r="N123" s="24">
        <v>0</v>
      </c>
      <c r="O123" s="17">
        <f>+(VLOOKUP($L123,ceny!$A$3:D$7,2,FALSE))*N123</f>
        <v>0</v>
      </c>
      <c r="P123" s="24">
        <v>0</v>
      </c>
      <c r="Q123" s="17">
        <f>+(VLOOKUP($L123,ceny!$A$3:F$7,2,FALSE))*P123</f>
        <v>0</v>
      </c>
      <c r="R123" s="24">
        <v>0</v>
      </c>
      <c r="S123" s="17">
        <f>+(VLOOKUP($L123,ceny!$A$3:H$7,2,FALSE))*R123</f>
        <v>0</v>
      </c>
      <c r="T123" s="24">
        <v>0</v>
      </c>
      <c r="U123" s="17">
        <f>+(VLOOKUP($L123,ceny!$A$3:J$7,2,FALSE))*T123</f>
        <v>0</v>
      </c>
      <c r="V123" s="24">
        <v>0</v>
      </c>
      <c r="W123" s="17">
        <f>+(VLOOKUP($L123,ceny!$A$3:L$7,2,FALSE))*V123</f>
        <v>0</v>
      </c>
      <c r="X123" s="24">
        <v>0</v>
      </c>
      <c r="Y123" s="17">
        <f>+(VLOOKUP($L123,ceny!$A$3:N$7,2,FALSE))*X123</f>
        <v>0</v>
      </c>
      <c r="Z123" s="24">
        <v>0</v>
      </c>
      <c r="AA123" s="17">
        <f>+(VLOOKUP($L123,ceny!$A$3:P$7,2,FALSE))*Z123</f>
        <v>0</v>
      </c>
      <c r="AB123" s="24">
        <v>0</v>
      </c>
      <c r="AC123" s="17">
        <f>+(VLOOKUP($L123,ceny!$A$3:R$7,2,FALSE))*AB123</f>
        <v>0</v>
      </c>
      <c r="AD123" s="24">
        <v>0</v>
      </c>
      <c r="AE123" s="17">
        <f>+(VLOOKUP($L123,ceny!$A$3:T$7,2,FALSE))*AD123</f>
        <v>0</v>
      </c>
      <c r="AF123" s="24">
        <v>0</v>
      </c>
      <c r="AG123" s="17">
        <f>+(VLOOKUP($L123,ceny!$A$3:V$7,2,FALSE))*AF123</f>
        <v>0</v>
      </c>
      <c r="AH123" s="24">
        <v>0</v>
      </c>
      <c r="AI123" s="17">
        <f>+(VLOOKUP($L123,ceny!$A$3:X$7,2,FALSE))*AH123</f>
        <v>0</v>
      </c>
      <c r="AJ123" s="24">
        <v>0</v>
      </c>
      <c r="AK123" s="17">
        <f>+(VLOOKUP($L123,ceny!$A$3:Z$7,2,FALSE))*AJ123</f>
        <v>0</v>
      </c>
      <c r="AL123" s="24">
        <v>0</v>
      </c>
      <c r="AM123" s="39">
        <f>+(VLOOKUP($L123,ceny!$A$3:AB$7,2,FALSE))*AL123</f>
        <v>0</v>
      </c>
    </row>
    <row r="124" spans="3:39" ht="25.5">
      <c r="C124" s="40"/>
      <c r="D124" s="34"/>
      <c r="E124" s="34"/>
      <c r="F124" s="34"/>
      <c r="G124" s="34"/>
      <c r="H124" s="23" t="s">
        <v>727</v>
      </c>
      <c r="I124" s="23" t="s">
        <v>53</v>
      </c>
      <c r="J124" s="23" t="s">
        <v>725</v>
      </c>
      <c r="K124" s="23" t="s">
        <v>728</v>
      </c>
      <c r="L124" s="23" t="s">
        <v>642</v>
      </c>
      <c r="M124" s="23">
        <f>VLOOKUP(H124,kapacita!$A:$B,2,0)</f>
        <v>0.06</v>
      </c>
      <c r="N124" s="24">
        <v>0</v>
      </c>
      <c r="O124" s="17">
        <f>+(VLOOKUP($L124,ceny!$A$3:D$7,2,FALSE))*N124</f>
        <v>0</v>
      </c>
      <c r="P124" s="24">
        <v>0</v>
      </c>
      <c r="Q124" s="17">
        <f>+(VLOOKUP($L124,ceny!$A$3:F$7,2,FALSE))*P124</f>
        <v>0</v>
      </c>
      <c r="R124" s="24">
        <v>0</v>
      </c>
      <c r="S124" s="17">
        <f>+(VLOOKUP($L124,ceny!$A$3:H$7,2,FALSE))*R124</f>
        <v>0</v>
      </c>
      <c r="T124" s="24">
        <v>0</v>
      </c>
      <c r="U124" s="17">
        <f>+(VLOOKUP($L124,ceny!$A$3:J$7,2,FALSE))*T124</f>
        <v>0</v>
      </c>
      <c r="V124" s="24">
        <v>0</v>
      </c>
      <c r="W124" s="17">
        <f>+(VLOOKUP($L124,ceny!$A$3:L$7,2,FALSE))*V124</f>
        <v>0</v>
      </c>
      <c r="X124" s="24">
        <v>0</v>
      </c>
      <c r="Y124" s="17">
        <f>+(VLOOKUP($L124,ceny!$A$3:N$7,2,FALSE))*X124</f>
        <v>0</v>
      </c>
      <c r="Z124" s="24">
        <v>0</v>
      </c>
      <c r="AA124" s="17">
        <f>+(VLOOKUP($L124,ceny!$A$3:P$7,2,FALSE))*Z124</f>
        <v>0</v>
      </c>
      <c r="AB124" s="24">
        <v>0</v>
      </c>
      <c r="AC124" s="17">
        <f>+(VLOOKUP($L124,ceny!$A$3:R$7,2,FALSE))*AB124</f>
        <v>0</v>
      </c>
      <c r="AD124" s="24">
        <v>0</v>
      </c>
      <c r="AE124" s="17">
        <f>+(VLOOKUP($L124,ceny!$A$3:T$7,2,FALSE))*AD124</f>
        <v>0</v>
      </c>
      <c r="AF124" s="24">
        <v>0</v>
      </c>
      <c r="AG124" s="17">
        <f>+(VLOOKUP($L124,ceny!$A$3:V$7,2,FALSE))*AF124</f>
        <v>0</v>
      </c>
      <c r="AH124" s="24">
        <v>0</v>
      </c>
      <c r="AI124" s="17">
        <f>+(VLOOKUP($L124,ceny!$A$3:X$7,2,FALSE))*AH124</f>
        <v>0</v>
      </c>
      <c r="AJ124" s="24">
        <v>0</v>
      </c>
      <c r="AK124" s="17">
        <f>+(VLOOKUP($L124,ceny!$A$3:Z$7,2,FALSE))*AJ124</f>
        <v>0</v>
      </c>
      <c r="AL124" s="24">
        <v>0</v>
      </c>
      <c r="AM124" s="39">
        <f>+(VLOOKUP($L124,ceny!$A$3:AB$7,2,FALSE))*AL124</f>
        <v>0</v>
      </c>
    </row>
    <row r="125" spans="3:39" ht="25.5">
      <c r="C125" s="38" t="s">
        <v>284</v>
      </c>
      <c r="D125" s="26" t="s">
        <v>285</v>
      </c>
      <c r="E125" s="26" t="s">
        <v>286</v>
      </c>
      <c r="F125" s="26" t="s">
        <v>287</v>
      </c>
      <c r="G125" s="26" t="s">
        <v>288</v>
      </c>
      <c r="H125" s="23" t="s">
        <v>289</v>
      </c>
      <c r="I125" s="23" t="s">
        <v>167</v>
      </c>
      <c r="J125" s="23" t="s">
        <v>290</v>
      </c>
      <c r="K125" s="23" t="s">
        <v>291</v>
      </c>
      <c r="L125" s="23" t="s">
        <v>24</v>
      </c>
      <c r="M125" s="23">
        <f>VLOOKUP(H125,kapacita!$A:$B,2,0)</f>
        <v>0.934</v>
      </c>
      <c r="N125" s="24">
        <v>192.56915</v>
      </c>
      <c r="O125" s="17">
        <f>+(VLOOKUP($L125,ceny!$A$3:D$7,2,FALSE))*N125</f>
        <v>84641.84419100001</v>
      </c>
      <c r="P125" s="24">
        <v>155.5914</v>
      </c>
      <c r="Q125" s="17">
        <f>+(VLOOKUP($L125,ceny!$A$3:F$7,2,FALSE))*P125</f>
        <v>68388.643956</v>
      </c>
      <c r="R125" s="24">
        <v>127.90820000000001</v>
      </c>
      <c r="S125" s="17">
        <f>+(VLOOKUP($L125,ceny!$A$3:H$7,2,FALSE))*R125</f>
        <v>56220.77022800001</v>
      </c>
      <c r="T125" s="24">
        <v>85.78205</v>
      </c>
      <c r="U125" s="17">
        <f>+(VLOOKUP($L125,ceny!$A$3:J$7,2,FALSE))*T125</f>
        <v>37704.642257</v>
      </c>
      <c r="V125" s="24">
        <v>80.42265</v>
      </c>
      <c r="W125" s="17">
        <f>+(VLOOKUP($L125,ceny!$A$3:L$7,2,FALSE))*V125</f>
        <v>35348.971581000005</v>
      </c>
      <c r="X125" s="24">
        <v>33.22195</v>
      </c>
      <c r="Y125" s="17">
        <f>+(VLOOKUP($L125,ceny!$A$3:N$7,2,FALSE))*X125</f>
        <v>14602.375903</v>
      </c>
      <c r="Z125" s="24">
        <v>14.54845</v>
      </c>
      <c r="AA125" s="17">
        <f>+(VLOOKUP($L125,ceny!$A$3:P$7,2,FALSE))*Z125</f>
        <v>6394.625713</v>
      </c>
      <c r="AB125" s="24">
        <v>8.28175</v>
      </c>
      <c r="AC125" s="17">
        <f>+(VLOOKUP($L125,ceny!$A$3:R$7,2,FALSE))*AB125</f>
        <v>3640.1603950000003</v>
      </c>
      <c r="AD125" s="24">
        <v>17.1965</v>
      </c>
      <c r="AE125" s="17">
        <f>+(VLOOKUP($L125,ceny!$A$3:T$7,2,FALSE))*AD125</f>
        <v>7558.549610000001</v>
      </c>
      <c r="AF125" s="24">
        <v>85.14905</v>
      </c>
      <c r="AG125" s="17">
        <f>+(VLOOKUP($L125,ceny!$A$3:V$7,2,FALSE))*AF125</f>
        <v>37426.413437</v>
      </c>
      <c r="AH125" s="24">
        <v>112.97995</v>
      </c>
      <c r="AI125" s="17">
        <f>+(VLOOKUP($L125,ceny!$A$3:X$7,2,FALSE))*AH125</f>
        <v>49659.207223000005</v>
      </c>
      <c r="AJ125" s="24">
        <v>114.24595000000001</v>
      </c>
      <c r="AK125" s="17">
        <f>+(VLOOKUP($L125,ceny!$A$3:Z$7,2,FALSE))*AJ125</f>
        <v>50215.664863000005</v>
      </c>
      <c r="AL125" s="24">
        <v>1027.89705</v>
      </c>
      <c r="AM125" s="39">
        <f>+(VLOOKUP($L125,ceny!$A$3:AB$7,2,FALSE))*AL125</f>
        <v>451801.86935700005</v>
      </c>
    </row>
    <row r="126" spans="3:39" ht="12.75">
      <c r="C126" s="41"/>
      <c r="D126" s="35"/>
      <c r="E126" s="35"/>
      <c r="F126" s="35"/>
      <c r="G126" s="35"/>
      <c r="H126" s="23" t="s">
        <v>292</v>
      </c>
      <c r="I126" s="23" t="s">
        <v>167</v>
      </c>
      <c r="J126" s="23" t="s">
        <v>293</v>
      </c>
      <c r="K126" s="23" t="s">
        <v>294</v>
      </c>
      <c r="L126" s="23" t="s">
        <v>24</v>
      </c>
      <c r="M126" s="23">
        <f>VLOOKUP(H126,kapacita!$A:$B,2,0)</f>
        <v>0.174</v>
      </c>
      <c r="N126" s="24">
        <v>36.13375</v>
      </c>
      <c r="O126" s="17">
        <f>+(VLOOKUP($L126,ceny!$A$3:D$7,2,FALSE))*N126</f>
        <v>15882.228475</v>
      </c>
      <c r="P126" s="24">
        <v>30.384</v>
      </c>
      <c r="Q126" s="17">
        <f>+(VLOOKUP($L126,ceny!$A$3:F$7,2,FALSE))*P126</f>
        <v>13354.98336</v>
      </c>
      <c r="R126" s="24">
        <v>24.95075</v>
      </c>
      <c r="S126" s="17">
        <f>+(VLOOKUP($L126,ceny!$A$3:H$7,2,FALSE))*R126</f>
        <v>10966.852655</v>
      </c>
      <c r="T126" s="24">
        <v>9.895900000000001</v>
      </c>
      <c r="U126" s="17">
        <f>+(VLOOKUP($L126,ceny!$A$3:J$7,2,FALSE))*T126</f>
        <v>4349.643886000001</v>
      </c>
      <c r="V126" s="24">
        <v>7.0052</v>
      </c>
      <c r="W126" s="17">
        <f>+(VLOOKUP($L126,ceny!$A$3:L$7,2,FALSE))*V126</f>
        <v>3079.0656080000003</v>
      </c>
      <c r="X126" s="24">
        <v>1.50865</v>
      </c>
      <c r="Y126" s="17">
        <f>+(VLOOKUP($L126,ceny!$A$3:N$7,2,FALSE))*X126</f>
        <v>663.112021</v>
      </c>
      <c r="Z126" s="24">
        <v>2.0256</v>
      </c>
      <c r="AA126" s="17">
        <f>+(VLOOKUP($L126,ceny!$A$3:P$7,2,FALSE))*Z126</f>
        <v>890.332224</v>
      </c>
      <c r="AB126" s="24">
        <v>2.6902500000000003</v>
      </c>
      <c r="AC126" s="17">
        <f>+(VLOOKUP($L126,ceny!$A$3:R$7,2,FALSE))*AB126</f>
        <v>1182.4724850000002</v>
      </c>
      <c r="AD126" s="24">
        <v>1.61415</v>
      </c>
      <c r="AE126" s="17">
        <f>+(VLOOKUP($L126,ceny!$A$3:T$7,2,FALSE))*AD126</f>
        <v>709.4834910000001</v>
      </c>
      <c r="AF126" s="24">
        <v>20.64635</v>
      </c>
      <c r="AG126" s="17">
        <f>+(VLOOKUP($L126,ceny!$A$3:V$7,2,FALSE))*AF126</f>
        <v>9074.896679000001</v>
      </c>
      <c r="AH126" s="24">
        <v>24.35995</v>
      </c>
      <c r="AI126" s="17">
        <f>+(VLOOKUP($L126,ceny!$A$3:X$7,2,FALSE))*AH126</f>
        <v>10707.172423000002</v>
      </c>
      <c r="AJ126" s="24">
        <v>24.729200000000002</v>
      </c>
      <c r="AK126" s="17">
        <f>+(VLOOKUP($L126,ceny!$A$3:Z$7,2,FALSE))*AJ126</f>
        <v>10869.472568000001</v>
      </c>
      <c r="AL126" s="24">
        <v>185.94375</v>
      </c>
      <c r="AM126" s="39">
        <f>+(VLOOKUP($L126,ceny!$A$3:AB$7,2,FALSE))*AL126</f>
        <v>81729.715875</v>
      </c>
    </row>
    <row r="127" spans="3:39" ht="12.75">
      <c r="C127" s="41"/>
      <c r="D127" s="35"/>
      <c r="E127" s="35"/>
      <c r="F127" s="35"/>
      <c r="G127" s="35"/>
      <c r="H127" s="23" t="s">
        <v>295</v>
      </c>
      <c r="I127" s="23" t="s">
        <v>167</v>
      </c>
      <c r="J127" s="23" t="s">
        <v>296</v>
      </c>
      <c r="K127" s="23" t="s">
        <v>297</v>
      </c>
      <c r="L127" s="23" t="s">
        <v>24</v>
      </c>
      <c r="M127" s="23">
        <f>VLOOKUP(H127,kapacita!$A:$B,2,0)</f>
        <v>0.054</v>
      </c>
      <c r="N127" s="24">
        <v>12.9132</v>
      </c>
      <c r="O127" s="17">
        <f>+(VLOOKUP($L127,ceny!$A$3:D$7,2,FALSE))*N127</f>
        <v>5675.867928000001</v>
      </c>
      <c r="P127" s="24">
        <v>8.61935</v>
      </c>
      <c r="Q127" s="17">
        <f>+(VLOOKUP($L127,ceny!$A$3:F$7,2,FALSE))*P127</f>
        <v>3788.5490990000003</v>
      </c>
      <c r="R127" s="24">
        <v>6.80475</v>
      </c>
      <c r="S127" s="17">
        <f>+(VLOOKUP($L127,ceny!$A$3:H$7,2,FALSE))*R127</f>
        <v>2990.959815</v>
      </c>
      <c r="T127" s="24">
        <v>3.0067500000000003</v>
      </c>
      <c r="U127" s="17">
        <f>+(VLOOKUP($L127,ceny!$A$3:J$7,2,FALSE))*T127</f>
        <v>1321.5868950000001</v>
      </c>
      <c r="V127" s="24">
        <v>1.82515</v>
      </c>
      <c r="W127" s="17">
        <f>+(VLOOKUP($L127,ceny!$A$3:L$7,2,FALSE))*V127</f>
        <v>802.226431</v>
      </c>
      <c r="X127" s="24">
        <v>0.15825</v>
      </c>
      <c r="Y127" s="17">
        <f>+(VLOOKUP($L127,ceny!$A$3:N$7,2,FALSE))*X127</f>
        <v>69.55720500000001</v>
      </c>
      <c r="Z127" s="24">
        <v>0.01055</v>
      </c>
      <c r="AA127" s="17">
        <f>+(VLOOKUP($L127,ceny!$A$3:P$7,2,FALSE))*Z127</f>
        <v>4.637147000000001</v>
      </c>
      <c r="AB127" s="24">
        <v>0.01055</v>
      </c>
      <c r="AC127" s="17">
        <f>+(VLOOKUP($L127,ceny!$A$3:R$7,2,FALSE))*AB127</f>
        <v>4.637147000000001</v>
      </c>
      <c r="AD127" s="24">
        <v>0.0844</v>
      </c>
      <c r="AE127" s="17">
        <f>+(VLOOKUP($L127,ceny!$A$3:T$7,2,FALSE))*AD127</f>
        <v>37.097176000000005</v>
      </c>
      <c r="AF127" s="24">
        <v>3.28105</v>
      </c>
      <c r="AG127" s="17">
        <f>+(VLOOKUP($L127,ceny!$A$3:V$7,2,FALSE))*AF127</f>
        <v>1442.1527170000002</v>
      </c>
      <c r="AH127" s="24">
        <v>6.783650000000001</v>
      </c>
      <c r="AI127" s="17">
        <f>+(VLOOKUP($L127,ceny!$A$3:X$7,2,FALSE))*AH127</f>
        <v>2981.6855210000003</v>
      </c>
      <c r="AJ127" s="24">
        <v>8.1024</v>
      </c>
      <c r="AK127" s="17">
        <f>+(VLOOKUP($L127,ceny!$A$3:Z$7,2,FALSE))*AJ127</f>
        <v>3561.328896</v>
      </c>
      <c r="AL127" s="24">
        <v>51.60005</v>
      </c>
      <c r="AM127" s="39">
        <f>+(VLOOKUP($L127,ceny!$A$3:AB$7,2,FALSE))*AL127</f>
        <v>22680.285977000003</v>
      </c>
    </row>
    <row r="128" spans="3:39" ht="12.75">
      <c r="C128" s="41"/>
      <c r="D128" s="35"/>
      <c r="E128" s="35"/>
      <c r="F128" s="35"/>
      <c r="G128" s="35"/>
      <c r="H128" s="23" t="s">
        <v>298</v>
      </c>
      <c r="I128" s="23" t="s">
        <v>167</v>
      </c>
      <c r="J128" s="23" t="s">
        <v>296</v>
      </c>
      <c r="K128" s="23" t="s">
        <v>297</v>
      </c>
      <c r="L128" s="23" t="s">
        <v>24</v>
      </c>
      <c r="M128" s="23">
        <f>VLOOKUP(H128,kapacita!$A:$B,2,0)</f>
        <v>0.188</v>
      </c>
      <c r="N128" s="24">
        <v>42.864650000000005</v>
      </c>
      <c r="O128" s="17">
        <f>+(VLOOKUP($L128,ceny!$A$3:D$7,2,FALSE))*N128</f>
        <v>18840.728261000004</v>
      </c>
      <c r="P128" s="24">
        <v>35.7645</v>
      </c>
      <c r="Q128" s="17">
        <f>+(VLOOKUP($L128,ceny!$A$3:F$7,2,FALSE))*P128</f>
        <v>15719.92833</v>
      </c>
      <c r="R128" s="24">
        <v>29.329</v>
      </c>
      <c r="S128" s="17">
        <f>+(VLOOKUP($L128,ceny!$A$3:H$7,2,FALSE))*R128</f>
        <v>12891.268660000002</v>
      </c>
      <c r="T128" s="24">
        <v>16.9644</v>
      </c>
      <c r="U128" s="17">
        <f>+(VLOOKUP($L128,ceny!$A$3:J$7,2,FALSE))*T128</f>
        <v>7456.532376000001</v>
      </c>
      <c r="V128" s="24">
        <v>15.023200000000001</v>
      </c>
      <c r="W128" s="17">
        <f>+(VLOOKUP($L128,ceny!$A$3:L$7,2,FALSE))*V128</f>
        <v>6603.297328000001</v>
      </c>
      <c r="X128" s="24">
        <v>2.8485</v>
      </c>
      <c r="Y128" s="17">
        <f>+(VLOOKUP($L128,ceny!$A$3:N$7,2,FALSE))*X128</f>
        <v>1252.02969</v>
      </c>
      <c r="Z128" s="24">
        <v>2.54255</v>
      </c>
      <c r="AA128" s="17">
        <f>+(VLOOKUP($L128,ceny!$A$3:P$7,2,FALSE))*Z128</f>
        <v>1117.552427</v>
      </c>
      <c r="AB128" s="24">
        <v>2.7746500000000003</v>
      </c>
      <c r="AC128" s="17">
        <f>+(VLOOKUP($L128,ceny!$A$3:R$7,2,FALSE))*AB128</f>
        <v>1219.5696610000002</v>
      </c>
      <c r="AD128" s="24">
        <v>1.86735</v>
      </c>
      <c r="AE128" s="17">
        <f>+(VLOOKUP($L128,ceny!$A$3:T$7,2,FALSE))*AD128</f>
        <v>820.775019</v>
      </c>
      <c r="AF128" s="24">
        <v>20.9523</v>
      </c>
      <c r="AG128" s="17">
        <f>+(VLOOKUP($L128,ceny!$A$3:V$7,2,FALSE))*AF128</f>
        <v>9209.373942</v>
      </c>
      <c r="AH128" s="24">
        <v>24.855800000000002</v>
      </c>
      <c r="AI128" s="17">
        <f>+(VLOOKUP($L128,ceny!$A$3:X$7,2,FALSE))*AH128</f>
        <v>10925.118332000002</v>
      </c>
      <c r="AJ128" s="24">
        <v>26.46995</v>
      </c>
      <c r="AK128" s="17">
        <f>+(VLOOKUP($L128,ceny!$A$3:Z$7,2,FALSE))*AJ128</f>
        <v>11634.601823</v>
      </c>
      <c r="AL128" s="24">
        <v>222.25685000000001</v>
      </c>
      <c r="AM128" s="39">
        <f>+(VLOOKUP($L128,ceny!$A$3:AB$7,2,FALSE))*AL128</f>
        <v>97690.77584900001</v>
      </c>
    </row>
    <row r="129" spans="3:39" ht="12.75">
      <c r="C129" s="41"/>
      <c r="D129" s="35"/>
      <c r="E129" s="35"/>
      <c r="F129" s="35"/>
      <c r="G129" s="35"/>
      <c r="H129" s="23" t="s">
        <v>299</v>
      </c>
      <c r="I129" s="23" t="s">
        <v>167</v>
      </c>
      <c r="J129" s="23" t="s">
        <v>293</v>
      </c>
      <c r="K129" s="23" t="s">
        <v>300</v>
      </c>
      <c r="L129" s="23" t="s">
        <v>24</v>
      </c>
      <c r="M129" s="23">
        <f>VLOOKUP(H129,kapacita!$A:$B,2,0)</f>
        <v>0.132</v>
      </c>
      <c r="N129" s="24">
        <v>42.411</v>
      </c>
      <c r="O129" s="17">
        <f>+(VLOOKUP($L129,ceny!$A$3:D$7,2,FALSE))*N129</f>
        <v>18641.33094</v>
      </c>
      <c r="P129" s="24">
        <v>12.3435</v>
      </c>
      <c r="Q129" s="17">
        <f>+(VLOOKUP($L129,ceny!$A$3:F$7,2,FALSE))*P129</f>
        <v>5425.461990000001</v>
      </c>
      <c r="R129" s="24">
        <v>9.8115</v>
      </c>
      <c r="S129" s="17">
        <f>+(VLOOKUP($L129,ceny!$A$3:H$7,2,FALSE))*R129</f>
        <v>4312.5467100000005</v>
      </c>
      <c r="T129" s="24">
        <v>1.8462500000000002</v>
      </c>
      <c r="U129" s="17">
        <f>+(VLOOKUP($L129,ceny!$A$3:J$7,2,FALSE))*T129</f>
        <v>811.5007250000001</v>
      </c>
      <c r="V129" s="24">
        <v>3.8085500000000003</v>
      </c>
      <c r="W129" s="17">
        <f>+(VLOOKUP($L129,ceny!$A$3:L$7,2,FALSE))*V129</f>
        <v>1674.0100670000002</v>
      </c>
      <c r="X129" s="24">
        <v>0</v>
      </c>
      <c r="Y129" s="17">
        <f>+(VLOOKUP($L129,ceny!$A$3:N$7,2,FALSE))*X129</f>
        <v>0</v>
      </c>
      <c r="Z129" s="24">
        <v>0.0844</v>
      </c>
      <c r="AA129" s="17">
        <f>+(VLOOKUP($L129,ceny!$A$3:P$7,2,FALSE))*Z129</f>
        <v>37.097176000000005</v>
      </c>
      <c r="AB129" s="24">
        <v>0</v>
      </c>
      <c r="AC129" s="17">
        <f>+(VLOOKUP($L129,ceny!$A$3:R$7,2,FALSE))*AB129</f>
        <v>0</v>
      </c>
      <c r="AD129" s="24">
        <v>0</v>
      </c>
      <c r="AE129" s="17">
        <f>+(VLOOKUP($L129,ceny!$A$3:T$7,2,FALSE))*AD129</f>
        <v>0</v>
      </c>
      <c r="AF129" s="24">
        <v>4.01955</v>
      </c>
      <c r="AG129" s="17">
        <f>+(VLOOKUP($L129,ceny!$A$3:V$7,2,FALSE))*AF129</f>
        <v>1766.753007</v>
      </c>
      <c r="AH129" s="24">
        <v>10.53945</v>
      </c>
      <c r="AI129" s="17">
        <f>+(VLOOKUP($L129,ceny!$A$3:X$7,2,FALSE))*AH129</f>
        <v>4632.5098530000005</v>
      </c>
      <c r="AJ129" s="24">
        <v>17.3653</v>
      </c>
      <c r="AK129" s="17">
        <f>+(VLOOKUP($L129,ceny!$A$3:Z$7,2,FALSE))*AJ129</f>
        <v>7632.743962000001</v>
      </c>
      <c r="AL129" s="24">
        <v>102.2295</v>
      </c>
      <c r="AM129" s="39">
        <f>+(VLOOKUP($L129,ceny!$A$3:AB$7,2,FALSE))*AL129</f>
        <v>44933.954430000005</v>
      </c>
    </row>
    <row r="130" spans="3:39" ht="12.75">
      <c r="C130" s="41"/>
      <c r="D130" s="35"/>
      <c r="E130" s="35"/>
      <c r="F130" s="35"/>
      <c r="G130" s="35"/>
      <c r="H130" s="23" t="s">
        <v>301</v>
      </c>
      <c r="I130" s="23" t="s">
        <v>167</v>
      </c>
      <c r="J130" s="23" t="s">
        <v>293</v>
      </c>
      <c r="K130" s="23" t="s">
        <v>300</v>
      </c>
      <c r="L130" s="23" t="s">
        <v>24</v>
      </c>
      <c r="M130" s="23">
        <f>VLOOKUP(H130,kapacita!$A:$B,2,0)</f>
        <v>0.1</v>
      </c>
      <c r="N130" s="24">
        <v>0.2743</v>
      </c>
      <c r="O130" s="17">
        <f>+(VLOOKUP($L130,ceny!$A$3:D$7,2,FALSE))*N130</f>
        <v>120.565822</v>
      </c>
      <c r="P130" s="24">
        <v>0.13715</v>
      </c>
      <c r="Q130" s="17">
        <f>+(VLOOKUP($L130,ceny!$A$3:F$7,2,FALSE))*P130</f>
        <v>60.282911</v>
      </c>
      <c r="R130" s="24">
        <v>0.13715</v>
      </c>
      <c r="S130" s="17">
        <f>+(VLOOKUP($L130,ceny!$A$3:H$7,2,FALSE))*R130</f>
        <v>60.282911</v>
      </c>
      <c r="T130" s="24">
        <v>0.052750000000000005</v>
      </c>
      <c r="U130" s="17">
        <f>+(VLOOKUP($L130,ceny!$A$3:J$7,2,FALSE))*T130</f>
        <v>23.185735000000005</v>
      </c>
      <c r="V130" s="24">
        <v>0.21100000000000002</v>
      </c>
      <c r="W130" s="17">
        <f>+(VLOOKUP($L130,ceny!$A$3:L$7,2,FALSE))*V130</f>
        <v>92.74294000000002</v>
      </c>
      <c r="X130" s="24">
        <v>0.1266</v>
      </c>
      <c r="Y130" s="17">
        <f>+(VLOOKUP($L130,ceny!$A$3:N$7,2,FALSE))*X130</f>
        <v>55.645764</v>
      </c>
      <c r="Z130" s="24">
        <v>0.1688</v>
      </c>
      <c r="AA130" s="17">
        <f>+(VLOOKUP($L130,ceny!$A$3:P$7,2,FALSE))*Z130</f>
        <v>74.19435200000001</v>
      </c>
      <c r="AB130" s="24">
        <v>0.17935</v>
      </c>
      <c r="AC130" s="17">
        <f>+(VLOOKUP($L130,ceny!$A$3:R$7,2,FALSE))*AB130</f>
        <v>78.83149900000001</v>
      </c>
      <c r="AD130" s="24">
        <v>0.0844</v>
      </c>
      <c r="AE130" s="17">
        <f>+(VLOOKUP($L130,ceny!$A$3:T$7,2,FALSE))*AD130</f>
        <v>37.097176000000005</v>
      </c>
      <c r="AF130" s="24">
        <v>0.10550000000000001</v>
      </c>
      <c r="AG130" s="17">
        <f>+(VLOOKUP($L130,ceny!$A$3:V$7,2,FALSE))*AF130</f>
        <v>46.37147000000001</v>
      </c>
      <c r="AH130" s="24">
        <v>0.11605</v>
      </c>
      <c r="AI130" s="17">
        <f>+(VLOOKUP($L130,ceny!$A$3:X$7,2,FALSE))*AH130</f>
        <v>51.008617</v>
      </c>
      <c r="AJ130" s="24">
        <v>0.11605</v>
      </c>
      <c r="AK130" s="17">
        <f>+(VLOOKUP($L130,ceny!$A$3:Z$7,2,FALSE))*AJ130</f>
        <v>51.008617</v>
      </c>
      <c r="AL130" s="24">
        <v>1.7091</v>
      </c>
      <c r="AM130" s="39">
        <f>+(VLOOKUP($L130,ceny!$A$3:AB$7,2,FALSE))*AL130</f>
        <v>751.2178140000001</v>
      </c>
    </row>
    <row r="131" spans="3:39" ht="12.75">
      <c r="C131" s="41"/>
      <c r="D131" s="35"/>
      <c r="E131" s="35"/>
      <c r="F131" s="35"/>
      <c r="G131" s="35"/>
      <c r="H131" s="23" t="s">
        <v>985</v>
      </c>
      <c r="I131" s="23" t="s">
        <v>167</v>
      </c>
      <c r="J131" s="23" t="s">
        <v>293</v>
      </c>
      <c r="K131" s="23" t="s">
        <v>300</v>
      </c>
      <c r="L131" s="23" t="s">
        <v>850</v>
      </c>
      <c r="M131" s="23">
        <f>VLOOKUP(H131,kapacita!$A:$B,2,0)</f>
        <v>0</v>
      </c>
      <c r="N131" s="24">
        <v>0</v>
      </c>
      <c r="O131" s="17">
        <f>+(VLOOKUP($L131,ceny!$A$3:D$7,2,FALSE))*N131</f>
        <v>0</v>
      </c>
      <c r="P131" s="24">
        <v>0</v>
      </c>
      <c r="Q131" s="17">
        <f>+(VLOOKUP($L131,ceny!$A$3:F$7,2,FALSE))*P131</f>
        <v>0</v>
      </c>
      <c r="R131" s="24">
        <v>0</v>
      </c>
      <c r="S131" s="17">
        <f>+(VLOOKUP($L131,ceny!$A$3:H$7,2,FALSE))*R131</f>
        <v>0</v>
      </c>
      <c r="T131" s="24">
        <v>0.01055</v>
      </c>
      <c r="U131" s="17">
        <f>+(VLOOKUP($L131,ceny!$A$3:J$7,2,FALSE))*T131</f>
        <v>4.493245</v>
      </c>
      <c r="V131" s="24">
        <v>0.20045000000000002</v>
      </c>
      <c r="W131" s="17">
        <f>+(VLOOKUP($L131,ceny!$A$3:L$7,2,FALSE))*V131</f>
        <v>85.371655</v>
      </c>
      <c r="X131" s="24">
        <v>0.1266</v>
      </c>
      <c r="Y131" s="17">
        <f>+(VLOOKUP($L131,ceny!$A$3:N$7,2,FALSE))*X131</f>
        <v>53.91893999999999</v>
      </c>
      <c r="Z131" s="24">
        <v>0.11605</v>
      </c>
      <c r="AA131" s="17">
        <f>+(VLOOKUP($L131,ceny!$A$3:P$7,2,FALSE))*Z131</f>
        <v>49.425695</v>
      </c>
      <c r="AB131" s="24">
        <v>0.1688</v>
      </c>
      <c r="AC131" s="17">
        <f>+(VLOOKUP($L131,ceny!$A$3:R$7,2,FALSE))*AB131</f>
        <v>71.89192</v>
      </c>
      <c r="AD131" s="24">
        <v>0.0844</v>
      </c>
      <c r="AE131" s="17">
        <f>+(VLOOKUP($L131,ceny!$A$3:T$7,2,FALSE))*AD131</f>
        <v>35.94596</v>
      </c>
      <c r="AF131" s="24">
        <v>0</v>
      </c>
      <c r="AG131" s="17">
        <f>+(VLOOKUP($L131,ceny!$A$3:V$7,2,FALSE))*AF131</f>
        <v>0</v>
      </c>
      <c r="AH131" s="24">
        <v>0</v>
      </c>
      <c r="AI131" s="17">
        <f>+(VLOOKUP($L131,ceny!$A$3:X$7,2,FALSE))*AH131</f>
        <v>0</v>
      </c>
      <c r="AJ131" s="24">
        <v>0</v>
      </c>
      <c r="AK131" s="17">
        <f>+(VLOOKUP($L131,ceny!$A$3:Z$7,2,FALSE))*AJ131</f>
        <v>0</v>
      </c>
      <c r="AL131" s="24">
        <v>0.70685</v>
      </c>
      <c r="AM131" s="39">
        <f>+(VLOOKUP($L131,ceny!$A$3:AB$7,2,FALSE))*AL131</f>
        <v>301.047415</v>
      </c>
    </row>
    <row r="132" spans="3:39" ht="12.75">
      <c r="C132" s="41"/>
      <c r="D132" s="35"/>
      <c r="E132" s="35"/>
      <c r="F132" s="35"/>
      <c r="G132" s="35"/>
      <c r="H132" s="23" t="s">
        <v>302</v>
      </c>
      <c r="I132" s="23" t="s">
        <v>167</v>
      </c>
      <c r="J132" s="23" t="s">
        <v>293</v>
      </c>
      <c r="K132" s="23" t="s">
        <v>294</v>
      </c>
      <c r="L132" s="23" t="s">
        <v>24</v>
      </c>
      <c r="M132" s="23">
        <f>VLOOKUP(H132,kapacita!$A:$B,2,0)</f>
        <v>0.1</v>
      </c>
      <c r="N132" s="24">
        <v>17.88225</v>
      </c>
      <c r="O132" s="17">
        <f>+(VLOOKUP($L132,ceny!$A$3:D$7,2,FALSE))*N132</f>
        <v>7859.964165</v>
      </c>
      <c r="P132" s="24">
        <v>7.015750000000001</v>
      </c>
      <c r="Q132" s="17">
        <f>+(VLOOKUP($L132,ceny!$A$3:F$7,2,FALSE))*P132</f>
        <v>3083.7027550000003</v>
      </c>
      <c r="R132" s="24">
        <v>0</v>
      </c>
      <c r="S132" s="17">
        <f>+(VLOOKUP($L132,ceny!$A$3:H$7,2,FALSE))*R132</f>
        <v>0</v>
      </c>
      <c r="T132" s="24">
        <v>0</v>
      </c>
      <c r="U132" s="17">
        <f>+(VLOOKUP($L132,ceny!$A$3:J$7,2,FALSE))*T132</f>
        <v>0</v>
      </c>
      <c r="V132" s="24">
        <v>0.01055</v>
      </c>
      <c r="W132" s="17">
        <f>+(VLOOKUP($L132,ceny!$A$3:L$7,2,FALSE))*V132</f>
        <v>4.637147000000001</v>
      </c>
      <c r="X132" s="24">
        <v>1.9412</v>
      </c>
      <c r="Y132" s="17">
        <f>+(VLOOKUP($L132,ceny!$A$3:N$7,2,FALSE))*X132</f>
        <v>853.235048</v>
      </c>
      <c r="Z132" s="24">
        <v>1.42425</v>
      </c>
      <c r="AA132" s="17">
        <f>+(VLOOKUP($L132,ceny!$A$3:P$7,2,FALSE))*Z132</f>
        <v>626.014845</v>
      </c>
      <c r="AB132" s="24">
        <v>5.72865</v>
      </c>
      <c r="AC132" s="17">
        <f>+(VLOOKUP($L132,ceny!$A$3:R$7,2,FALSE))*AB132</f>
        <v>2517.9708210000003</v>
      </c>
      <c r="AD132" s="24">
        <v>0.3165</v>
      </c>
      <c r="AE132" s="17">
        <f>+(VLOOKUP($L132,ceny!$A$3:T$7,2,FALSE))*AD132</f>
        <v>139.11441000000002</v>
      </c>
      <c r="AF132" s="24">
        <v>0.4431</v>
      </c>
      <c r="AG132" s="17">
        <f>+(VLOOKUP($L132,ceny!$A$3:V$7,2,FALSE))*AF132</f>
        <v>194.760174</v>
      </c>
      <c r="AH132" s="24">
        <v>0</v>
      </c>
      <c r="AI132" s="17">
        <f>+(VLOOKUP($L132,ceny!$A$3:X$7,2,FALSE))*AH132</f>
        <v>0</v>
      </c>
      <c r="AJ132" s="24">
        <v>0</v>
      </c>
      <c r="AK132" s="17">
        <f>+(VLOOKUP($L132,ceny!$A$3:Z$7,2,FALSE))*AJ132</f>
        <v>0</v>
      </c>
      <c r="AL132" s="24">
        <v>34.76225</v>
      </c>
      <c r="AM132" s="39">
        <f>+(VLOOKUP($L132,ceny!$A$3:AB$7,2,FALSE))*AL132</f>
        <v>15279.399365000001</v>
      </c>
    </row>
    <row r="133" spans="3:39" ht="12.75">
      <c r="C133" s="40"/>
      <c r="D133" s="34"/>
      <c r="E133" s="34"/>
      <c r="F133" s="34"/>
      <c r="G133" s="34"/>
      <c r="H133" s="23" t="s">
        <v>986</v>
      </c>
      <c r="I133" s="23" t="s">
        <v>167</v>
      </c>
      <c r="J133" s="23" t="s">
        <v>987</v>
      </c>
      <c r="K133" s="23" t="s">
        <v>294</v>
      </c>
      <c r="L133" s="23" t="s">
        <v>850</v>
      </c>
      <c r="M133" s="23">
        <f>VLOOKUP(H133,kapacita!$A:$B,2,0)</f>
        <v>0</v>
      </c>
      <c r="N133" s="24">
        <v>0.5275</v>
      </c>
      <c r="O133" s="17">
        <f>+(VLOOKUP($L133,ceny!$A$3:D$7,2,FALSE))*N133</f>
        <v>224.66224999999997</v>
      </c>
      <c r="P133" s="24">
        <v>1.00225</v>
      </c>
      <c r="Q133" s="17">
        <f>+(VLOOKUP($L133,ceny!$A$3:F$7,2,FALSE))*P133</f>
        <v>426.858275</v>
      </c>
      <c r="R133" s="24">
        <v>0.052750000000000005</v>
      </c>
      <c r="S133" s="17">
        <f>+(VLOOKUP($L133,ceny!$A$3:H$7,2,FALSE))*R133</f>
        <v>22.466225</v>
      </c>
      <c r="T133" s="24">
        <v>0.03165</v>
      </c>
      <c r="U133" s="17">
        <f>+(VLOOKUP($L133,ceny!$A$3:J$7,2,FALSE))*T133</f>
        <v>13.479734999999998</v>
      </c>
      <c r="V133" s="24">
        <v>0.0633</v>
      </c>
      <c r="W133" s="17">
        <f>+(VLOOKUP($L133,ceny!$A$3:L$7,2,FALSE))*V133</f>
        <v>26.959469999999996</v>
      </c>
      <c r="X133" s="24">
        <v>0.0422</v>
      </c>
      <c r="Y133" s="17">
        <f>+(VLOOKUP($L133,ceny!$A$3:N$7,2,FALSE))*X133</f>
        <v>17.97298</v>
      </c>
      <c r="Z133" s="24">
        <v>0.052750000000000005</v>
      </c>
      <c r="AA133" s="17">
        <f>+(VLOOKUP($L133,ceny!$A$3:P$7,2,FALSE))*Z133</f>
        <v>22.466225</v>
      </c>
      <c r="AB133" s="24">
        <v>0.0633</v>
      </c>
      <c r="AC133" s="17">
        <f>+(VLOOKUP($L133,ceny!$A$3:R$7,2,FALSE))*AB133</f>
        <v>26.959469999999996</v>
      </c>
      <c r="AD133" s="24">
        <v>0.0422</v>
      </c>
      <c r="AE133" s="17">
        <f>+(VLOOKUP($L133,ceny!$A$3:T$7,2,FALSE))*AD133</f>
        <v>17.97298</v>
      </c>
      <c r="AF133" s="24">
        <v>0.01055</v>
      </c>
      <c r="AG133" s="17">
        <f>+(VLOOKUP($L133,ceny!$A$3:V$7,2,FALSE))*AF133</f>
        <v>4.493245</v>
      </c>
      <c r="AH133" s="24">
        <v>0</v>
      </c>
      <c r="AI133" s="17">
        <f>+(VLOOKUP($L133,ceny!$A$3:X$7,2,FALSE))*AH133</f>
        <v>0</v>
      </c>
      <c r="AJ133" s="24">
        <v>0</v>
      </c>
      <c r="AK133" s="17">
        <f>+(VLOOKUP($L133,ceny!$A$3:Z$7,2,FALSE))*AJ133</f>
        <v>0</v>
      </c>
      <c r="AL133" s="24">
        <v>1.88845</v>
      </c>
      <c r="AM133" s="39">
        <f>+(VLOOKUP($L133,ceny!$A$3:AB$7,2,FALSE))*AL133</f>
        <v>804.290855</v>
      </c>
    </row>
    <row r="134" spans="3:39" ht="25.5">
      <c r="C134" s="38" t="s">
        <v>303</v>
      </c>
      <c r="D134" s="26" t="s">
        <v>304</v>
      </c>
      <c r="E134" s="26" t="s">
        <v>305</v>
      </c>
      <c r="F134" s="26" t="s">
        <v>306</v>
      </c>
      <c r="G134" s="26" t="s">
        <v>307</v>
      </c>
      <c r="H134" s="23" t="s">
        <v>988</v>
      </c>
      <c r="I134" s="23" t="s">
        <v>138</v>
      </c>
      <c r="J134" s="23" t="s">
        <v>316</v>
      </c>
      <c r="K134" s="23" t="s">
        <v>317</v>
      </c>
      <c r="L134" s="23" t="s">
        <v>850</v>
      </c>
      <c r="M134" s="23">
        <f>VLOOKUP(H134,kapacita!$A:$B,2,0)</f>
        <v>0</v>
      </c>
      <c r="N134" s="24">
        <v>7.4905</v>
      </c>
      <c r="O134" s="17">
        <f>+(VLOOKUP($L134,ceny!$A$3:D$7,2,FALSE))*N134</f>
        <v>3190.2039499999996</v>
      </c>
      <c r="P134" s="24">
        <v>1.6458000000000002</v>
      </c>
      <c r="Q134" s="17">
        <f>+(VLOOKUP($L134,ceny!$A$3:F$7,2,FALSE))*P134</f>
        <v>700.94622</v>
      </c>
      <c r="R134" s="24">
        <v>1.36095</v>
      </c>
      <c r="S134" s="17">
        <f>+(VLOOKUP($L134,ceny!$A$3:H$7,2,FALSE))*R134</f>
        <v>579.628605</v>
      </c>
      <c r="T134" s="24">
        <v>0.1477</v>
      </c>
      <c r="U134" s="17">
        <f>+(VLOOKUP($L134,ceny!$A$3:J$7,2,FALSE))*T134</f>
        <v>62.905429999999996</v>
      </c>
      <c r="V134" s="24">
        <v>0.1477</v>
      </c>
      <c r="W134" s="17">
        <f>+(VLOOKUP($L134,ceny!$A$3:L$7,2,FALSE))*V134</f>
        <v>62.905429999999996</v>
      </c>
      <c r="X134" s="24">
        <v>0</v>
      </c>
      <c r="Y134" s="17">
        <f>+(VLOOKUP($L134,ceny!$A$3:N$7,2,FALSE))*X134</f>
        <v>0</v>
      </c>
      <c r="Z134" s="24">
        <v>0</v>
      </c>
      <c r="AA134" s="17">
        <f>+(VLOOKUP($L134,ceny!$A$3:P$7,2,FALSE))*Z134</f>
        <v>0</v>
      </c>
      <c r="AB134" s="24">
        <v>0</v>
      </c>
      <c r="AC134" s="17">
        <f>+(VLOOKUP($L134,ceny!$A$3:R$7,2,FALSE))*AB134</f>
        <v>0</v>
      </c>
      <c r="AD134" s="24">
        <v>0</v>
      </c>
      <c r="AE134" s="17">
        <f>+(VLOOKUP($L134,ceny!$A$3:T$7,2,FALSE))*AD134</f>
        <v>0</v>
      </c>
      <c r="AF134" s="24">
        <v>0.15825</v>
      </c>
      <c r="AG134" s="17">
        <f>+(VLOOKUP($L134,ceny!$A$3:V$7,2,FALSE))*AF134</f>
        <v>67.398675</v>
      </c>
      <c r="AH134" s="24">
        <v>0.5486</v>
      </c>
      <c r="AI134" s="17">
        <f>+(VLOOKUP($L134,ceny!$A$3:X$7,2,FALSE))*AH134</f>
        <v>233.64873999999998</v>
      </c>
      <c r="AJ134" s="24">
        <v>6.00295</v>
      </c>
      <c r="AK134" s="17">
        <f>+(VLOOKUP($L134,ceny!$A$3:Z$7,2,FALSE))*AJ134</f>
        <v>2556.656405</v>
      </c>
      <c r="AL134" s="24">
        <v>17.50245</v>
      </c>
      <c r="AM134" s="39">
        <f>+(VLOOKUP($L134,ceny!$A$3:AB$7,2,FALSE))*AL134</f>
        <v>7454.293454999999</v>
      </c>
    </row>
    <row r="135" spans="3:39" ht="12.75">
      <c r="C135" s="41"/>
      <c r="D135" s="35"/>
      <c r="E135" s="35"/>
      <c r="F135" s="35"/>
      <c r="G135" s="35"/>
      <c r="H135" s="23" t="s">
        <v>308</v>
      </c>
      <c r="I135" s="23" t="s">
        <v>309</v>
      </c>
      <c r="J135" s="23" t="s">
        <v>310</v>
      </c>
      <c r="K135" s="23" t="s">
        <v>311</v>
      </c>
      <c r="L135" s="23" t="s">
        <v>24</v>
      </c>
      <c r="M135" s="23">
        <f>VLOOKUP(H135,kapacita!$A:$B,2,0)</f>
        <v>0.057</v>
      </c>
      <c r="N135" s="24">
        <v>11.2463</v>
      </c>
      <c r="O135" s="17">
        <f>+(VLOOKUP($L135,ceny!$A$3:D$7,2,FALSE))*N135</f>
        <v>4943.198702</v>
      </c>
      <c r="P135" s="24">
        <v>7.66985</v>
      </c>
      <c r="Q135" s="17">
        <f>+(VLOOKUP($L135,ceny!$A$3:F$7,2,FALSE))*P135</f>
        <v>3371.2058690000003</v>
      </c>
      <c r="R135" s="24">
        <v>6.86805</v>
      </c>
      <c r="S135" s="17">
        <f>+(VLOOKUP($L135,ceny!$A$3:H$7,2,FALSE))*R135</f>
        <v>3018.782697</v>
      </c>
      <c r="T135" s="24">
        <v>2.81685</v>
      </c>
      <c r="U135" s="17">
        <f>+(VLOOKUP($L135,ceny!$A$3:J$7,2,FALSE))*T135</f>
        <v>1238.118249</v>
      </c>
      <c r="V135" s="24">
        <v>2.3843</v>
      </c>
      <c r="W135" s="17">
        <f>+(VLOOKUP($L135,ceny!$A$3:L$7,2,FALSE))*V135</f>
        <v>1047.995222</v>
      </c>
      <c r="X135" s="24">
        <v>0.42200000000000004</v>
      </c>
      <c r="Y135" s="17">
        <f>+(VLOOKUP($L135,ceny!$A$3:N$7,2,FALSE))*X135</f>
        <v>185.48588000000004</v>
      </c>
      <c r="Z135" s="24">
        <v>0.40090000000000003</v>
      </c>
      <c r="AA135" s="17">
        <f>+(VLOOKUP($L135,ceny!$A$3:P$7,2,FALSE))*Z135</f>
        <v>176.211586</v>
      </c>
      <c r="AB135" s="24">
        <v>0.4853</v>
      </c>
      <c r="AC135" s="17">
        <f>+(VLOOKUP($L135,ceny!$A$3:R$7,2,FALSE))*AB135</f>
        <v>213.308762</v>
      </c>
      <c r="AD135" s="24">
        <v>0.81235</v>
      </c>
      <c r="AE135" s="17">
        <f>+(VLOOKUP($L135,ceny!$A$3:T$7,2,FALSE))*AD135</f>
        <v>357.06031900000005</v>
      </c>
      <c r="AF135" s="24">
        <v>4.1356</v>
      </c>
      <c r="AG135" s="17">
        <f>+(VLOOKUP($L135,ceny!$A$3:V$7,2,FALSE))*AF135</f>
        <v>1817.7616240000002</v>
      </c>
      <c r="AH135" s="24">
        <v>5.87635</v>
      </c>
      <c r="AI135" s="17">
        <f>+(VLOOKUP($L135,ceny!$A$3:X$7,2,FALSE))*AH135</f>
        <v>2582.8908790000005</v>
      </c>
      <c r="AJ135" s="24">
        <v>9.6216</v>
      </c>
      <c r="AK135" s="17">
        <f>+(VLOOKUP($L135,ceny!$A$3:Z$7,2,FALSE))*AJ135</f>
        <v>4229.078064</v>
      </c>
      <c r="AL135" s="24">
        <v>52.739450000000005</v>
      </c>
      <c r="AM135" s="39">
        <f>+(VLOOKUP($L135,ceny!$A$3:AB$7,2,FALSE))*AL135</f>
        <v>23181.097853000003</v>
      </c>
    </row>
    <row r="136" spans="3:39" ht="12.75">
      <c r="C136" s="41"/>
      <c r="D136" s="35"/>
      <c r="E136" s="35"/>
      <c r="F136" s="35"/>
      <c r="G136" s="35"/>
      <c r="H136" s="23" t="s">
        <v>312</v>
      </c>
      <c r="I136" s="23" t="s">
        <v>228</v>
      </c>
      <c r="J136" s="23" t="s">
        <v>313</v>
      </c>
      <c r="K136" s="23" t="s">
        <v>314</v>
      </c>
      <c r="L136" s="23" t="s">
        <v>24</v>
      </c>
      <c r="M136" s="23">
        <f>VLOOKUP(H136,kapacita!$A:$B,2,0)</f>
        <v>0.139</v>
      </c>
      <c r="N136" s="24">
        <v>36.503</v>
      </c>
      <c r="O136" s="17">
        <f>+(VLOOKUP($L136,ceny!$A$3:D$7,2,FALSE))*N136</f>
        <v>16044.528620000001</v>
      </c>
      <c r="P136" s="24">
        <v>55.798950000000005</v>
      </c>
      <c r="Q136" s="17">
        <f>+(VLOOKUP($L136,ceny!$A$3:F$7,2,FALSE))*P136</f>
        <v>24525.870483000002</v>
      </c>
      <c r="R136" s="24">
        <v>27.16625</v>
      </c>
      <c r="S136" s="17">
        <f>+(VLOOKUP($L136,ceny!$A$3:H$7,2,FALSE))*R136</f>
        <v>11940.653525000002</v>
      </c>
      <c r="T136" s="24">
        <v>11.3729</v>
      </c>
      <c r="U136" s="17">
        <f>+(VLOOKUP($L136,ceny!$A$3:J$7,2,FALSE))*T136</f>
        <v>4998.8444660000005</v>
      </c>
      <c r="V136" s="24">
        <v>6.48825</v>
      </c>
      <c r="W136" s="17">
        <f>+(VLOOKUP($L136,ceny!$A$3:L$7,2,FALSE))*V136</f>
        <v>2851.845405</v>
      </c>
      <c r="X136" s="24">
        <v>0.3165</v>
      </c>
      <c r="Y136" s="17">
        <f>+(VLOOKUP($L136,ceny!$A$3:N$7,2,FALSE))*X136</f>
        <v>139.11441000000002</v>
      </c>
      <c r="Z136" s="24">
        <v>0.0633</v>
      </c>
      <c r="AA136" s="17">
        <f>+(VLOOKUP($L136,ceny!$A$3:P$7,2,FALSE))*Z136</f>
        <v>27.822882</v>
      </c>
      <c r="AB136" s="24">
        <v>0.052750000000000005</v>
      </c>
      <c r="AC136" s="17">
        <f>+(VLOOKUP($L136,ceny!$A$3:R$7,2,FALSE))*AB136</f>
        <v>23.185735000000005</v>
      </c>
      <c r="AD136" s="24">
        <v>0.3376</v>
      </c>
      <c r="AE136" s="17">
        <f>+(VLOOKUP($L136,ceny!$A$3:T$7,2,FALSE))*AD136</f>
        <v>148.38870400000002</v>
      </c>
      <c r="AF136" s="24">
        <v>9.25235</v>
      </c>
      <c r="AG136" s="17">
        <f>+(VLOOKUP($L136,ceny!$A$3:V$7,2,FALSE))*AF136</f>
        <v>4066.777919</v>
      </c>
      <c r="AH136" s="24">
        <v>23.072850000000003</v>
      </c>
      <c r="AI136" s="17">
        <f>+(VLOOKUP($L136,ceny!$A$3:X$7,2,FALSE))*AH136</f>
        <v>10141.440489000002</v>
      </c>
      <c r="AJ136" s="24">
        <v>39.003350000000005</v>
      </c>
      <c r="AK136" s="17">
        <f>+(VLOOKUP($L136,ceny!$A$3:Z$7,2,FALSE))*AJ136</f>
        <v>17143.532459000002</v>
      </c>
      <c r="AL136" s="24">
        <v>209.42805</v>
      </c>
      <c r="AM136" s="39">
        <f>+(VLOOKUP($L136,ceny!$A$3:AB$7,2,FALSE))*AL136</f>
        <v>92052.00509700002</v>
      </c>
    </row>
    <row r="137" spans="3:39" ht="12.75">
      <c r="C137" s="41"/>
      <c r="D137" s="35"/>
      <c r="E137" s="35"/>
      <c r="F137" s="35"/>
      <c r="G137" s="35"/>
      <c r="H137" s="23" t="s">
        <v>315</v>
      </c>
      <c r="I137" s="23" t="s">
        <v>138</v>
      </c>
      <c r="J137" s="23" t="s">
        <v>316</v>
      </c>
      <c r="K137" s="23" t="s">
        <v>317</v>
      </c>
      <c r="L137" s="23" t="s">
        <v>24</v>
      </c>
      <c r="M137" s="23">
        <f>VLOOKUP(H137,kapacita!$A:$B,2,0)</f>
        <v>0.322</v>
      </c>
      <c r="N137" s="24">
        <v>63.05735</v>
      </c>
      <c r="O137" s="17">
        <f>+(VLOOKUP($L137,ceny!$A$3:D$7,2,FALSE))*N137</f>
        <v>27716.227619</v>
      </c>
      <c r="P137" s="24">
        <v>55.9572</v>
      </c>
      <c r="Q137" s="17">
        <f>+(VLOOKUP($L137,ceny!$A$3:F$7,2,FALSE))*P137</f>
        <v>24595.427688</v>
      </c>
      <c r="R137" s="24">
        <v>46.91585</v>
      </c>
      <c r="S137" s="17">
        <f>+(VLOOKUP($L137,ceny!$A$3:H$7,2,FALSE))*R137</f>
        <v>20621.392709</v>
      </c>
      <c r="T137" s="24">
        <v>24.328300000000002</v>
      </c>
      <c r="U137" s="17">
        <f>+(VLOOKUP($L137,ceny!$A$3:J$7,2,FALSE))*T137</f>
        <v>10693.260982000002</v>
      </c>
      <c r="V137" s="24">
        <v>20.266550000000002</v>
      </c>
      <c r="W137" s="17">
        <f>+(VLOOKUP($L137,ceny!$A$3:L$7,2,FALSE))*V137</f>
        <v>8907.959387</v>
      </c>
      <c r="X137" s="24">
        <v>2.3843</v>
      </c>
      <c r="Y137" s="17">
        <f>+(VLOOKUP($L137,ceny!$A$3:N$7,2,FALSE))*X137</f>
        <v>1047.995222</v>
      </c>
      <c r="Z137" s="24">
        <v>3.8085500000000003</v>
      </c>
      <c r="AA137" s="17">
        <f>+(VLOOKUP($L137,ceny!$A$3:P$7,2,FALSE))*Z137</f>
        <v>1674.0100670000002</v>
      </c>
      <c r="AB137" s="24">
        <v>4.75805</v>
      </c>
      <c r="AC137" s="17">
        <f>+(VLOOKUP($L137,ceny!$A$3:R$7,2,FALSE))*AB137</f>
        <v>2091.353297</v>
      </c>
      <c r="AD137" s="24">
        <v>4.39935</v>
      </c>
      <c r="AE137" s="17">
        <f>+(VLOOKUP($L137,ceny!$A$3:T$7,2,FALSE))*AD137</f>
        <v>1933.690299</v>
      </c>
      <c r="AF137" s="24">
        <v>33.9077</v>
      </c>
      <c r="AG137" s="17">
        <f>+(VLOOKUP($L137,ceny!$A$3:V$7,2,FALSE))*AF137</f>
        <v>14903.790458</v>
      </c>
      <c r="AH137" s="24">
        <v>46.05075</v>
      </c>
      <c r="AI137" s="17">
        <f>+(VLOOKUP($L137,ceny!$A$3:X$7,2,FALSE))*AH137</f>
        <v>20241.146655</v>
      </c>
      <c r="AJ137" s="24">
        <v>69.55615</v>
      </c>
      <c r="AK137" s="17">
        <f>+(VLOOKUP($L137,ceny!$A$3:Z$7,2,FALSE))*AJ137</f>
        <v>30572.710171000002</v>
      </c>
      <c r="AL137" s="24">
        <v>375.3901</v>
      </c>
      <c r="AM137" s="39">
        <f>+(VLOOKUP($L137,ceny!$A$3:AB$7,2,FALSE))*AL137</f>
        <v>164998.964554</v>
      </c>
    </row>
    <row r="138" spans="3:39" ht="25.5">
      <c r="C138" s="41"/>
      <c r="D138" s="35"/>
      <c r="E138" s="35"/>
      <c r="F138" s="35"/>
      <c r="G138" s="35"/>
      <c r="H138" s="23" t="s">
        <v>318</v>
      </c>
      <c r="I138" s="23" t="s">
        <v>270</v>
      </c>
      <c r="J138" s="23" t="s">
        <v>319</v>
      </c>
      <c r="K138" s="23" t="s">
        <v>320</v>
      </c>
      <c r="L138" s="23" t="s">
        <v>24</v>
      </c>
      <c r="M138" s="23">
        <f>VLOOKUP(H138,kapacita!$A:$B,2,0)</f>
        <v>0.072</v>
      </c>
      <c r="N138" s="24">
        <v>19.7707</v>
      </c>
      <c r="O138" s="17">
        <f>+(VLOOKUP($L138,ceny!$A$3:D$7,2,FALSE))*N138</f>
        <v>8690.013478</v>
      </c>
      <c r="P138" s="24">
        <v>12.45955</v>
      </c>
      <c r="Q138" s="17">
        <f>+(VLOOKUP($L138,ceny!$A$3:F$7,2,FALSE))*P138</f>
        <v>5476.470607</v>
      </c>
      <c r="R138" s="24">
        <v>11.436200000000001</v>
      </c>
      <c r="S138" s="17">
        <f>+(VLOOKUP($L138,ceny!$A$3:H$7,2,FALSE))*R138</f>
        <v>5026.667348000001</v>
      </c>
      <c r="T138" s="24">
        <v>4.5787</v>
      </c>
      <c r="U138" s="17">
        <f>+(VLOOKUP($L138,ceny!$A$3:J$7,2,FALSE))*T138</f>
        <v>2012.5217980000002</v>
      </c>
      <c r="V138" s="24">
        <v>3.66085</v>
      </c>
      <c r="W138" s="17">
        <f>+(VLOOKUP($L138,ceny!$A$3:L$7,2,FALSE))*V138</f>
        <v>1609.090009</v>
      </c>
      <c r="X138" s="24">
        <v>1.02335</v>
      </c>
      <c r="Y138" s="17">
        <f>+(VLOOKUP($L138,ceny!$A$3:N$7,2,FALSE))*X138</f>
        <v>449.803259</v>
      </c>
      <c r="Z138" s="24">
        <v>0.9706</v>
      </c>
      <c r="AA138" s="17">
        <f>+(VLOOKUP($L138,ceny!$A$3:P$7,2,FALSE))*Z138</f>
        <v>426.617524</v>
      </c>
      <c r="AB138" s="24">
        <v>0.51695</v>
      </c>
      <c r="AC138" s="17">
        <f>+(VLOOKUP($L138,ceny!$A$3:R$7,2,FALSE))*AB138</f>
        <v>227.22020300000003</v>
      </c>
      <c r="AD138" s="24">
        <v>1.2238</v>
      </c>
      <c r="AE138" s="17">
        <f>+(VLOOKUP($L138,ceny!$A$3:T$7,2,FALSE))*AD138</f>
        <v>537.909052</v>
      </c>
      <c r="AF138" s="24">
        <v>5.749750000000001</v>
      </c>
      <c r="AG138" s="17">
        <f>+(VLOOKUP($L138,ceny!$A$3:V$7,2,FALSE))*AF138</f>
        <v>2527.245115</v>
      </c>
      <c r="AH138" s="24">
        <v>8.80925</v>
      </c>
      <c r="AI138" s="17">
        <f>+(VLOOKUP($L138,ceny!$A$3:X$7,2,FALSE))*AH138</f>
        <v>3872.0177450000006</v>
      </c>
      <c r="AJ138" s="24">
        <v>14.92825</v>
      </c>
      <c r="AK138" s="17">
        <f>+(VLOOKUP($L138,ceny!$A$3:Z$7,2,FALSE))*AJ138</f>
        <v>6561.563005</v>
      </c>
      <c r="AL138" s="24">
        <v>85.12795</v>
      </c>
      <c r="AM138" s="39">
        <f>+(VLOOKUP($L138,ceny!$A$3:AB$7,2,FALSE))*AL138</f>
        <v>37417.139143</v>
      </c>
    </row>
    <row r="139" spans="3:39" ht="25.5">
      <c r="C139" s="41"/>
      <c r="D139" s="35"/>
      <c r="E139" s="35"/>
      <c r="F139" s="35"/>
      <c r="G139" s="35"/>
      <c r="H139" s="23" t="s">
        <v>729</v>
      </c>
      <c r="I139" s="23" t="s">
        <v>53</v>
      </c>
      <c r="J139" s="23" t="s">
        <v>730</v>
      </c>
      <c r="K139" s="23" t="s">
        <v>731</v>
      </c>
      <c r="L139" s="23" t="s">
        <v>642</v>
      </c>
      <c r="M139" s="23">
        <f>VLOOKUP(H139,kapacita!$A:$B,2,0)</f>
        <v>0.563</v>
      </c>
      <c r="N139" s="24">
        <v>138.66920000000002</v>
      </c>
      <c r="O139" s="17">
        <f>+(VLOOKUP($L139,ceny!$A$3:D$7,2,FALSE))*N139</f>
        <v>61014.44800000001</v>
      </c>
      <c r="P139" s="24">
        <v>129.05815</v>
      </c>
      <c r="Q139" s="17">
        <f>+(VLOOKUP($L139,ceny!$A$3:F$7,2,FALSE))*P139</f>
        <v>56785.586</v>
      </c>
      <c r="R139" s="24">
        <v>99.86630000000001</v>
      </c>
      <c r="S139" s="17">
        <f>+(VLOOKUP($L139,ceny!$A$3:H$7,2,FALSE))*R139</f>
        <v>43941.172000000006</v>
      </c>
      <c r="T139" s="24">
        <v>42.78025</v>
      </c>
      <c r="U139" s="17">
        <f>+(VLOOKUP($L139,ceny!$A$3:J$7,2,FALSE))*T139</f>
        <v>18823.31</v>
      </c>
      <c r="V139" s="24">
        <v>30.43675</v>
      </c>
      <c r="W139" s="17">
        <f>+(VLOOKUP($L139,ceny!$A$3:L$7,2,FALSE))*V139</f>
        <v>13392.17</v>
      </c>
      <c r="X139" s="24">
        <v>1.2238</v>
      </c>
      <c r="Y139" s="17">
        <f>+(VLOOKUP($L139,ceny!$A$3:N$7,2,FALSE))*X139</f>
        <v>538.472</v>
      </c>
      <c r="Z139" s="24">
        <v>0.58025</v>
      </c>
      <c r="AA139" s="17">
        <f>+(VLOOKUP($L139,ceny!$A$3:P$7,2,FALSE))*Z139</f>
        <v>255.31000000000003</v>
      </c>
      <c r="AB139" s="24">
        <v>0.42200000000000004</v>
      </c>
      <c r="AC139" s="17">
        <f>+(VLOOKUP($L139,ceny!$A$3:R$7,2,FALSE))*AB139</f>
        <v>185.68</v>
      </c>
      <c r="AD139" s="24">
        <v>0.8651</v>
      </c>
      <c r="AE139" s="17">
        <f>+(VLOOKUP($L139,ceny!$A$3:T$7,2,FALSE))*AD139</f>
        <v>380.644</v>
      </c>
      <c r="AF139" s="24">
        <v>52.76055</v>
      </c>
      <c r="AG139" s="17">
        <f>+(VLOOKUP($L139,ceny!$A$3:V$7,2,FALSE))*AF139</f>
        <v>23214.642</v>
      </c>
      <c r="AH139" s="24">
        <v>81.39325000000001</v>
      </c>
      <c r="AI139" s="17">
        <f>+(VLOOKUP($L139,ceny!$A$3:X$7,2,FALSE))*AH139</f>
        <v>35813.030000000006</v>
      </c>
      <c r="AJ139" s="24">
        <v>54.121500000000005</v>
      </c>
      <c r="AK139" s="17">
        <f>+(VLOOKUP($L139,ceny!$A$3:Z$7,2,FALSE))*AJ139</f>
        <v>23813.460000000003</v>
      </c>
      <c r="AL139" s="24">
        <v>632.1771</v>
      </c>
      <c r="AM139" s="39">
        <f>+(VLOOKUP($L139,ceny!$A$3:AB$7,2,FALSE))*AL139</f>
        <v>278157.924</v>
      </c>
    </row>
    <row r="140" spans="3:39" ht="12.75">
      <c r="C140" s="41"/>
      <c r="D140" s="35"/>
      <c r="E140" s="35"/>
      <c r="F140" s="35"/>
      <c r="G140" s="35"/>
      <c r="H140" s="23" t="s">
        <v>321</v>
      </c>
      <c r="I140" s="23" t="s">
        <v>158</v>
      </c>
      <c r="J140" s="23" t="s">
        <v>322</v>
      </c>
      <c r="K140" s="23" t="s">
        <v>323</v>
      </c>
      <c r="L140" s="23" t="s">
        <v>24</v>
      </c>
      <c r="M140" s="23">
        <f>VLOOKUP(H140,kapacita!$A:$B,2,0)</f>
        <v>0.21</v>
      </c>
      <c r="N140" s="24">
        <v>0</v>
      </c>
      <c r="O140" s="17">
        <f>+(VLOOKUP($L140,ceny!$A$3:D$7,2,FALSE))*N140</f>
        <v>0</v>
      </c>
      <c r="P140" s="24">
        <v>0</v>
      </c>
      <c r="Q140" s="17">
        <f>+(VLOOKUP($L140,ceny!$A$3:F$7,2,FALSE))*P140</f>
        <v>0</v>
      </c>
      <c r="R140" s="24">
        <v>0</v>
      </c>
      <c r="S140" s="17">
        <f>+(VLOOKUP($L140,ceny!$A$3:H$7,2,FALSE))*R140</f>
        <v>0</v>
      </c>
      <c r="T140" s="24">
        <v>0</v>
      </c>
      <c r="U140" s="17">
        <f>+(VLOOKUP($L140,ceny!$A$3:J$7,2,FALSE))*T140</f>
        <v>0</v>
      </c>
      <c r="V140" s="24">
        <v>0</v>
      </c>
      <c r="W140" s="17">
        <f>+(VLOOKUP($L140,ceny!$A$3:L$7,2,FALSE))*V140</f>
        <v>0</v>
      </c>
      <c r="X140" s="24">
        <v>0</v>
      </c>
      <c r="Y140" s="17">
        <f>+(VLOOKUP($L140,ceny!$A$3:N$7,2,FALSE))*X140</f>
        <v>0</v>
      </c>
      <c r="Z140" s="24">
        <v>0</v>
      </c>
      <c r="AA140" s="17">
        <f>+(VLOOKUP($L140,ceny!$A$3:P$7,2,FALSE))*Z140</f>
        <v>0</v>
      </c>
      <c r="AB140" s="24">
        <v>0</v>
      </c>
      <c r="AC140" s="17">
        <f>+(VLOOKUP($L140,ceny!$A$3:R$7,2,FALSE))*AB140</f>
        <v>0</v>
      </c>
      <c r="AD140" s="24">
        <v>0</v>
      </c>
      <c r="AE140" s="17">
        <f>+(VLOOKUP($L140,ceny!$A$3:T$7,2,FALSE))*AD140</f>
        <v>0</v>
      </c>
      <c r="AF140" s="24">
        <v>0</v>
      </c>
      <c r="AG140" s="17">
        <f>+(VLOOKUP($L140,ceny!$A$3:V$7,2,FALSE))*AF140</f>
        <v>0</v>
      </c>
      <c r="AH140" s="24">
        <v>0</v>
      </c>
      <c r="AI140" s="17">
        <f>+(VLOOKUP($L140,ceny!$A$3:X$7,2,FALSE))*AH140</f>
        <v>0</v>
      </c>
      <c r="AJ140" s="24">
        <v>0</v>
      </c>
      <c r="AK140" s="17">
        <f>+(VLOOKUP($L140,ceny!$A$3:Z$7,2,FALSE))*AJ140</f>
        <v>0</v>
      </c>
      <c r="AL140" s="24">
        <v>0</v>
      </c>
      <c r="AM140" s="39">
        <f>+(VLOOKUP($L140,ceny!$A$3:AB$7,2,FALSE))*AL140</f>
        <v>0</v>
      </c>
    </row>
    <row r="141" spans="3:39" ht="12.75">
      <c r="C141" s="41"/>
      <c r="D141" s="35"/>
      <c r="E141" s="35"/>
      <c r="F141" s="35"/>
      <c r="G141" s="35"/>
      <c r="H141" s="23" t="s">
        <v>324</v>
      </c>
      <c r="I141" s="23" t="s">
        <v>71</v>
      </c>
      <c r="J141" s="23" t="s">
        <v>325</v>
      </c>
      <c r="K141" s="23" t="s">
        <v>326</v>
      </c>
      <c r="L141" s="23" t="s">
        <v>24</v>
      </c>
      <c r="M141" s="23">
        <f>VLOOKUP(H141,kapacita!$A:$B,2,0)</f>
        <v>0.132</v>
      </c>
      <c r="N141" s="24">
        <v>47.7282</v>
      </c>
      <c r="O141" s="17">
        <f>+(VLOOKUP($L141,ceny!$A$3:D$7,2,FALSE))*N141</f>
        <v>20978.453028</v>
      </c>
      <c r="P141" s="24">
        <v>28.76985</v>
      </c>
      <c r="Q141" s="17">
        <f>+(VLOOKUP($L141,ceny!$A$3:F$7,2,FALSE))*P141</f>
        <v>12645.499869000001</v>
      </c>
      <c r="R141" s="24">
        <v>22.35545</v>
      </c>
      <c r="S141" s="17">
        <f>+(VLOOKUP($L141,ceny!$A$3:H$7,2,FALSE))*R141</f>
        <v>9826.114493000001</v>
      </c>
      <c r="T141" s="24">
        <v>12.2591</v>
      </c>
      <c r="U141" s="17">
        <f>+(VLOOKUP($L141,ceny!$A$3:J$7,2,FALSE))*T141</f>
        <v>5388.3648140000005</v>
      </c>
      <c r="V141" s="24">
        <v>7.50105</v>
      </c>
      <c r="W141" s="17">
        <f>+(VLOOKUP($L141,ceny!$A$3:L$7,2,FALSE))*V141</f>
        <v>3297.0115170000004</v>
      </c>
      <c r="X141" s="24">
        <v>0.32705</v>
      </c>
      <c r="Y141" s="17">
        <f>+(VLOOKUP($L141,ceny!$A$3:N$7,2,FALSE))*X141</f>
        <v>143.75155700000002</v>
      </c>
      <c r="Z141" s="24">
        <v>0.4431</v>
      </c>
      <c r="AA141" s="17">
        <f>+(VLOOKUP($L141,ceny!$A$3:P$7,2,FALSE))*Z141</f>
        <v>194.760174</v>
      </c>
      <c r="AB141" s="24">
        <v>0.30595</v>
      </c>
      <c r="AC141" s="17">
        <f>+(VLOOKUP($L141,ceny!$A$3:R$7,2,FALSE))*AB141</f>
        <v>134.477263</v>
      </c>
      <c r="AD141" s="24">
        <v>0.47475</v>
      </c>
      <c r="AE141" s="17">
        <f>+(VLOOKUP($L141,ceny!$A$3:T$7,2,FALSE))*AD141</f>
        <v>208.671615</v>
      </c>
      <c r="AF141" s="24">
        <v>11.61555</v>
      </c>
      <c r="AG141" s="17">
        <f>+(VLOOKUP($L141,ceny!$A$3:V$7,2,FALSE))*AF141</f>
        <v>5105.498847000001</v>
      </c>
      <c r="AH141" s="24">
        <v>21.36375</v>
      </c>
      <c r="AI141" s="17">
        <f>+(VLOOKUP($L141,ceny!$A$3:X$7,2,FALSE))*AH141</f>
        <v>9390.222675</v>
      </c>
      <c r="AJ141" s="24">
        <v>38.0855</v>
      </c>
      <c r="AK141" s="17">
        <f>+(VLOOKUP($L141,ceny!$A$3:Z$7,2,FALSE))*AJ141</f>
        <v>16740.100670000003</v>
      </c>
      <c r="AL141" s="24">
        <v>191.2293</v>
      </c>
      <c r="AM141" s="39">
        <f>+(VLOOKUP($L141,ceny!$A$3:AB$7,2,FALSE))*AL141</f>
        <v>84052.92652200001</v>
      </c>
    </row>
    <row r="142" spans="3:39" ht="25.5">
      <c r="C142" s="41"/>
      <c r="D142" s="35"/>
      <c r="E142" s="35"/>
      <c r="F142" s="35"/>
      <c r="G142" s="35"/>
      <c r="H142" s="23" t="s">
        <v>327</v>
      </c>
      <c r="I142" s="23" t="s">
        <v>196</v>
      </c>
      <c r="J142" s="23" t="s">
        <v>313</v>
      </c>
      <c r="K142" s="23" t="s">
        <v>328</v>
      </c>
      <c r="L142" s="23" t="s">
        <v>24</v>
      </c>
      <c r="M142" s="23">
        <f>VLOOKUP(H142,kapacita!$A:$B,2,0)</f>
        <v>0.155</v>
      </c>
      <c r="N142" s="24">
        <v>25.81585</v>
      </c>
      <c r="O142" s="17">
        <f>+(VLOOKUP($L142,ceny!$A$3:D$7,2,FALSE))*N142</f>
        <v>11347.098709000002</v>
      </c>
      <c r="P142" s="24">
        <v>26.185100000000002</v>
      </c>
      <c r="Q142" s="17">
        <f>+(VLOOKUP($L142,ceny!$A$3:F$7,2,FALSE))*P142</f>
        <v>11509.398854000001</v>
      </c>
      <c r="R142" s="24">
        <v>27.5777</v>
      </c>
      <c r="S142" s="17">
        <f>+(VLOOKUP($L142,ceny!$A$3:H$7,2,FALSE))*R142</f>
        <v>12121.502258</v>
      </c>
      <c r="T142" s="24">
        <v>14.221400000000001</v>
      </c>
      <c r="U142" s="17">
        <f>+(VLOOKUP($L142,ceny!$A$3:J$7,2,FALSE))*T142</f>
        <v>6250.874156000001</v>
      </c>
      <c r="V142" s="24">
        <v>13.155850000000001</v>
      </c>
      <c r="W142" s="17">
        <f>+(VLOOKUP($L142,ceny!$A$3:L$7,2,FALSE))*V142</f>
        <v>5782.522309000001</v>
      </c>
      <c r="X142" s="24">
        <v>1.2027</v>
      </c>
      <c r="Y142" s="17">
        <f>+(VLOOKUP($L142,ceny!$A$3:N$7,2,FALSE))*X142</f>
        <v>528.634758</v>
      </c>
      <c r="Z142" s="24">
        <v>0.5908</v>
      </c>
      <c r="AA142" s="17">
        <f>+(VLOOKUP($L142,ceny!$A$3:P$7,2,FALSE))*Z142</f>
        <v>259.680232</v>
      </c>
      <c r="AB142" s="24">
        <v>0.5275</v>
      </c>
      <c r="AC142" s="17">
        <f>+(VLOOKUP($L142,ceny!$A$3:R$7,2,FALSE))*AB142</f>
        <v>231.85735</v>
      </c>
      <c r="AD142" s="24">
        <v>1.42425</v>
      </c>
      <c r="AE142" s="17">
        <f>+(VLOOKUP($L142,ceny!$A$3:T$7,2,FALSE))*AD142</f>
        <v>626.014845</v>
      </c>
      <c r="AF142" s="24">
        <v>19.25375</v>
      </c>
      <c r="AG142" s="17">
        <f>+(VLOOKUP($L142,ceny!$A$3:V$7,2,FALSE))*AF142</f>
        <v>8462.793275</v>
      </c>
      <c r="AH142" s="24">
        <v>25.37275</v>
      </c>
      <c r="AI142" s="17">
        <f>+(VLOOKUP($L142,ceny!$A$3:X$7,2,FALSE))*AH142</f>
        <v>11152.338535</v>
      </c>
      <c r="AJ142" s="24">
        <v>33.4435</v>
      </c>
      <c r="AK142" s="17">
        <f>+(VLOOKUP($L142,ceny!$A$3:Z$7,2,FALSE))*AJ142</f>
        <v>14699.755990000001</v>
      </c>
      <c r="AL142" s="24">
        <v>188.77115</v>
      </c>
      <c r="AM142" s="39">
        <f>+(VLOOKUP($L142,ceny!$A$3:AB$7,2,FALSE))*AL142</f>
        <v>82972.471271</v>
      </c>
    </row>
    <row r="143" spans="3:39" ht="12.75">
      <c r="C143" s="41"/>
      <c r="D143" s="35"/>
      <c r="E143" s="35"/>
      <c r="F143" s="35"/>
      <c r="G143" s="35"/>
      <c r="H143" s="23" t="s">
        <v>329</v>
      </c>
      <c r="I143" s="23" t="s">
        <v>247</v>
      </c>
      <c r="J143" s="23" t="s">
        <v>330</v>
      </c>
      <c r="K143" s="23" t="s">
        <v>331</v>
      </c>
      <c r="L143" s="23" t="s">
        <v>24</v>
      </c>
      <c r="M143" s="23">
        <f>VLOOKUP(H143,kapacita!$A:$B,2,0)</f>
        <v>0.23</v>
      </c>
      <c r="N143" s="24">
        <v>74.061</v>
      </c>
      <c r="O143" s="17">
        <f>+(VLOOKUP($L143,ceny!$A$3:D$7,2,FALSE))*N143</f>
        <v>32552.771940000006</v>
      </c>
      <c r="P143" s="24">
        <v>58.07775</v>
      </c>
      <c r="Q143" s="17">
        <f>+(VLOOKUP($L143,ceny!$A$3:F$7,2,FALSE))*P143</f>
        <v>25527.494235000002</v>
      </c>
      <c r="R143" s="24">
        <v>50.90375</v>
      </c>
      <c r="S143" s="17">
        <f>+(VLOOKUP($L143,ceny!$A$3:H$7,2,FALSE))*R143</f>
        <v>22374.234275000003</v>
      </c>
      <c r="T143" s="24">
        <v>13.968200000000001</v>
      </c>
      <c r="U143" s="17">
        <f>+(VLOOKUP($L143,ceny!$A$3:J$7,2,FALSE))*T143</f>
        <v>6139.582628000001</v>
      </c>
      <c r="V143" s="24">
        <v>12.41735</v>
      </c>
      <c r="W143" s="17">
        <f>+(VLOOKUP($L143,ceny!$A$3:L$7,2,FALSE))*V143</f>
        <v>5457.922019000001</v>
      </c>
      <c r="X143" s="24">
        <v>0.30595</v>
      </c>
      <c r="Y143" s="17">
        <f>+(VLOOKUP($L143,ceny!$A$3:N$7,2,FALSE))*X143</f>
        <v>134.477263</v>
      </c>
      <c r="Z143" s="24">
        <v>0.07385</v>
      </c>
      <c r="AA143" s="17">
        <f>+(VLOOKUP($L143,ceny!$A$3:P$7,2,FALSE))*Z143</f>
        <v>32.460029</v>
      </c>
      <c r="AB143" s="24">
        <v>0.10550000000000001</v>
      </c>
      <c r="AC143" s="17">
        <f>+(VLOOKUP($L143,ceny!$A$3:R$7,2,FALSE))*AB143</f>
        <v>46.37147000000001</v>
      </c>
      <c r="AD143" s="24">
        <v>0.1266</v>
      </c>
      <c r="AE143" s="17">
        <f>+(VLOOKUP($L143,ceny!$A$3:T$7,2,FALSE))*AD143</f>
        <v>55.645764</v>
      </c>
      <c r="AF143" s="24">
        <v>22.46095</v>
      </c>
      <c r="AG143" s="17">
        <f>+(VLOOKUP($L143,ceny!$A$3:V$7,2,FALSE))*AF143</f>
        <v>9872.485963000001</v>
      </c>
      <c r="AH143" s="24">
        <v>46.5888</v>
      </c>
      <c r="AI143" s="17">
        <f>+(VLOOKUP($L143,ceny!$A$3:X$7,2,FALSE))*AH143</f>
        <v>20477.641152</v>
      </c>
      <c r="AJ143" s="24">
        <v>65.7054</v>
      </c>
      <c r="AK143" s="17">
        <f>+(VLOOKUP($L143,ceny!$A$3:Z$7,2,FALSE))*AJ143</f>
        <v>28880.151516</v>
      </c>
      <c r="AL143" s="24">
        <v>344.7951</v>
      </c>
      <c r="AM143" s="39">
        <f>+(VLOOKUP($L143,ceny!$A$3:AB$7,2,FALSE))*AL143</f>
        <v>151551.238254</v>
      </c>
    </row>
    <row r="144" spans="3:39" ht="25.5">
      <c r="C144" s="41"/>
      <c r="D144" s="35"/>
      <c r="E144" s="35"/>
      <c r="F144" s="35"/>
      <c r="G144" s="35"/>
      <c r="H144" s="23" t="s">
        <v>332</v>
      </c>
      <c r="I144" s="23" t="s">
        <v>167</v>
      </c>
      <c r="J144" s="23" t="s">
        <v>333</v>
      </c>
      <c r="K144" s="23" t="s">
        <v>115</v>
      </c>
      <c r="L144" s="23" t="s">
        <v>24</v>
      </c>
      <c r="M144" s="23">
        <f>VLOOKUP(H144,kapacita!$A:$B,2,0)</f>
        <v>0.077</v>
      </c>
      <c r="N144" s="24">
        <v>23.62145</v>
      </c>
      <c r="O144" s="17">
        <f>+(VLOOKUP($L144,ceny!$A$3:D$7,2,FALSE))*N144</f>
        <v>10382.572133</v>
      </c>
      <c r="P144" s="24">
        <v>13.93655</v>
      </c>
      <c r="Q144" s="17">
        <f>+(VLOOKUP($L144,ceny!$A$3:F$7,2,FALSE))*P144</f>
        <v>6125.671187000001</v>
      </c>
      <c r="R144" s="24">
        <v>13.229700000000001</v>
      </c>
      <c r="S144" s="17">
        <f>+(VLOOKUP($L144,ceny!$A$3:H$7,2,FALSE))*R144</f>
        <v>5814.982338000001</v>
      </c>
      <c r="T144" s="24">
        <v>6.36165</v>
      </c>
      <c r="U144" s="17">
        <f>+(VLOOKUP($L144,ceny!$A$3:J$7,2,FALSE))*T144</f>
        <v>2796.199641</v>
      </c>
      <c r="V144" s="24">
        <v>5.1695</v>
      </c>
      <c r="W144" s="17">
        <f>+(VLOOKUP($L144,ceny!$A$3:L$7,2,FALSE))*V144</f>
        <v>2272.2020300000004</v>
      </c>
      <c r="X144" s="24">
        <v>0.36925</v>
      </c>
      <c r="Y144" s="17">
        <f>+(VLOOKUP($L144,ceny!$A$3:N$7,2,FALSE))*X144</f>
        <v>162.30014500000001</v>
      </c>
      <c r="Z144" s="24">
        <v>0.15825</v>
      </c>
      <c r="AA144" s="17">
        <f>+(VLOOKUP($L144,ceny!$A$3:P$7,2,FALSE))*Z144</f>
        <v>69.55720500000001</v>
      </c>
      <c r="AB144" s="24">
        <v>0.17935</v>
      </c>
      <c r="AC144" s="17">
        <f>+(VLOOKUP($L144,ceny!$A$3:R$7,2,FALSE))*AB144</f>
        <v>78.83149900000001</v>
      </c>
      <c r="AD144" s="24">
        <v>0.0633</v>
      </c>
      <c r="AE144" s="17">
        <f>+(VLOOKUP($L144,ceny!$A$3:T$7,2,FALSE))*AD144</f>
        <v>27.822882</v>
      </c>
      <c r="AF144" s="24">
        <v>7.6382</v>
      </c>
      <c r="AG144" s="17">
        <f>+(VLOOKUP($L144,ceny!$A$3:V$7,2,FALSE))*AF144</f>
        <v>3357.294428</v>
      </c>
      <c r="AH144" s="24">
        <v>12.100850000000001</v>
      </c>
      <c r="AI144" s="17">
        <f>+(VLOOKUP($L144,ceny!$A$3:X$7,2,FALSE))*AH144</f>
        <v>5318.807609</v>
      </c>
      <c r="AJ144" s="24">
        <v>24.3072</v>
      </c>
      <c r="AK144" s="17">
        <f>+(VLOOKUP($L144,ceny!$A$3:Z$7,2,FALSE))*AJ144</f>
        <v>10683.986688</v>
      </c>
      <c r="AL144" s="24">
        <v>107.13525</v>
      </c>
      <c r="AM144" s="39">
        <f>+(VLOOKUP($L144,ceny!$A$3:AB$7,2,FALSE))*AL144</f>
        <v>47090.227785</v>
      </c>
    </row>
    <row r="145" spans="3:39" ht="12.75">
      <c r="C145" s="41"/>
      <c r="D145" s="35"/>
      <c r="E145" s="35"/>
      <c r="F145" s="35"/>
      <c r="G145" s="35"/>
      <c r="H145" s="23" t="s">
        <v>989</v>
      </c>
      <c r="I145" s="23" t="s">
        <v>990</v>
      </c>
      <c r="J145" s="23" t="s">
        <v>991</v>
      </c>
      <c r="K145" s="23" t="s">
        <v>522</v>
      </c>
      <c r="L145" s="23" t="s">
        <v>850</v>
      </c>
      <c r="M145" s="23">
        <f>VLOOKUP(H145,kapacita!$A:$B,2,0)</f>
        <v>0</v>
      </c>
      <c r="N145" s="24">
        <v>6.25615</v>
      </c>
      <c r="O145" s="17">
        <f>+(VLOOKUP($L145,ceny!$A$3:D$7,2,FALSE))*N145</f>
        <v>2664.4942849999998</v>
      </c>
      <c r="P145" s="24">
        <v>2.66915</v>
      </c>
      <c r="Q145" s="17">
        <f>+(VLOOKUP($L145,ceny!$A$3:F$7,2,FALSE))*P145</f>
        <v>1136.790985</v>
      </c>
      <c r="R145" s="24">
        <v>2.6164</v>
      </c>
      <c r="S145" s="17">
        <f>+(VLOOKUP($L145,ceny!$A$3:H$7,2,FALSE))*R145</f>
        <v>1114.32476</v>
      </c>
      <c r="T145" s="24">
        <v>1.3926</v>
      </c>
      <c r="U145" s="17">
        <f>+(VLOOKUP($L145,ceny!$A$3:J$7,2,FALSE))*T145</f>
        <v>593.10834</v>
      </c>
      <c r="V145" s="24">
        <v>1.10775</v>
      </c>
      <c r="W145" s="17">
        <f>+(VLOOKUP($L145,ceny!$A$3:L$7,2,FALSE))*V145</f>
        <v>471.79072499999995</v>
      </c>
      <c r="X145" s="24">
        <v>0.1688</v>
      </c>
      <c r="Y145" s="17">
        <f>+(VLOOKUP($L145,ceny!$A$3:N$7,2,FALSE))*X145</f>
        <v>71.89192</v>
      </c>
      <c r="Z145" s="24">
        <v>0.0844</v>
      </c>
      <c r="AA145" s="17">
        <f>+(VLOOKUP($L145,ceny!$A$3:P$7,2,FALSE))*Z145</f>
        <v>35.94596</v>
      </c>
      <c r="AB145" s="24">
        <v>0.052750000000000005</v>
      </c>
      <c r="AC145" s="17">
        <f>+(VLOOKUP($L145,ceny!$A$3:R$7,2,FALSE))*AB145</f>
        <v>22.466225</v>
      </c>
      <c r="AD145" s="24">
        <v>0.01055</v>
      </c>
      <c r="AE145" s="17">
        <f>+(VLOOKUP($L145,ceny!$A$3:T$7,2,FALSE))*AD145</f>
        <v>4.493245</v>
      </c>
      <c r="AF145" s="24">
        <v>1.6458000000000002</v>
      </c>
      <c r="AG145" s="17">
        <f>+(VLOOKUP($L145,ceny!$A$3:V$7,2,FALSE))*AF145</f>
        <v>700.94622</v>
      </c>
      <c r="AH145" s="24">
        <v>4.0934</v>
      </c>
      <c r="AI145" s="17">
        <f>+(VLOOKUP($L145,ceny!$A$3:X$7,2,FALSE))*AH145</f>
        <v>1743.37906</v>
      </c>
      <c r="AJ145" s="24">
        <v>6.23505</v>
      </c>
      <c r="AK145" s="17">
        <f>+(VLOOKUP($L145,ceny!$A$3:Z$7,2,FALSE))*AJ145</f>
        <v>2655.507795</v>
      </c>
      <c r="AL145" s="24">
        <v>26.332800000000002</v>
      </c>
      <c r="AM145" s="39">
        <f>+(VLOOKUP($L145,ceny!$A$3:AB$7,2,FALSE))*AL145</f>
        <v>11215.13952</v>
      </c>
    </row>
    <row r="146" spans="3:39" ht="25.5">
      <c r="C146" s="41"/>
      <c r="D146" s="35"/>
      <c r="E146" s="35"/>
      <c r="F146" s="35"/>
      <c r="G146" s="35"/>
      <c r="H146" s="23" t="s">
        <v>992</v>
      </c>
      <c r="I146" s="23" t="s">
        <v>204</v>
      </c>
      <c r="J146" s="23" t="s">
        <v>205</v>
      </c>
      <c r="K146" s="23" t="s">
        <v>349</v>
      </c>
      <c r="L146" s="23" t="s">
        <v>850</v>
      </c>
      <c r="M146" s="23">
        <f>VLOOKUP(H146,kapacita!$A:$B,2,0)</f>
        <v>0</v>
      </c>
      <c r="N146" s="24">
        <v>0.91785</v>
      </c>
      <c r="O146" s="17">
        <f>+(VLOOKUP($L146,ceny!$A$3:D$7,2,FALSE))*N146</f>
        <v>390.912315</v>
      </c>
      <c r="P146" s="24">
        <v>0.8862</v>
      </c>
      <c r="Q146" s="17">
        <f>+(VLOOKUP($L146,ceny!$A$3:F$7,2,FALSE))*P146</f>
        <v>377.43258</v>
      </c>
      <c r="R146" s="24">
        <v>1.1183</v>
      </c>
      <c r="S146" s="17">
        <f>+(VLOOKUP($L146,ceny!$A$3:H$7,2,FALSE))*R146</f>
        <v>476.28397</v>
      </c>
      <c r="T146" s="24">
        <v>0.9706</v>
      </c>
      <c r="U146" s="17">
        <f>+(VLOOKUP($L146,ceny!$A$3:J$7,2,FALSE))*T146</f>
        <v>413.37854</v>
      </c>
      <c r="V146" s="24">
        <v>1.00225</v>
      </c>
      <c r="W146" s="17">
        <f>+(VLOOKUP($L146,ceny!$A$3:L$7,2,FALSE))*V146</f>
        <v>426.858275</v>
      </c>
      <c r="X146" s="24">
        <v>0.47475</v>
      </c>
      <c r="Y146" s="17">
        <f>+(VLOOKUP($L146,ceny!$A$3:N$7,2,FALSE))*X146</f>
        <v>202.196025</v>
      </c>
      <c r="Z146" s="24">
        <v>0.6646500000000001</v>
      </c>
      <c r="AA146" s="17">
        <f>+(VLOOKUP($L146,ceny!$A$3:P$7,2,FALSE))*Z146</f>
        <v>283.074435</v>
      </c>
      <c r="AB146" s="24">
        <v>0.81235</v>
      </c>
      <c r="AC146" s="17">
        <f>+(VLOOKUP($L146,ceny!$A$3:R$7,2,FALSE))*AB146</f>
        <v>345.97986499999996</v>
      </c>
      <c r="AD146" s="24">
        <v>0.9389500000000001</v>
      </c>
      <c r="AE146" s="17">
        <f>+(VLOOKUP($L146,ceny!$A$3:T$7,2,FALSE))*AD146</f>
        <v>399.898805</v>
      </c>
      <c r="AF146" s="24">
        <v>1.477</v>
      </c>
      <c r="AG146" s="17">
        <f>+(VLOOKUP($L146,ceny!$A$3:V$7,2,FALSE))*AF146</f>
        <v>629.0543</v>
      </c>
      <c r="AH146" s="24">
        <v>1.055</v>
      </c>
      <c r="AI146" s="17">
        <f>+(VLOOKUP($L146,ceny!$A$3:X$7,2,FALSE))*AH146</f>
        <v>449.32449999999994</v>
      </c>
      <c r="AJ146" s="24">
        <v>0.81235</v>
      </c>
      <c r="AK146" s="17">
        <f>+(VLOOKUP($L146,ceny!$A$3:Z$7,2,FALSE))*AJ146</f>
        <v>345.97986499999996</v>
      </c>
      <c r="AL146" s="24">
        <v>11.13025</v>
      </c>
      <c r="AM146" s="39">
        <f>+(VLOOKUP($L146,ceny!$A$3:AB$7,2,FALSE))*AL146</f>
        <v>4740.373474999999</v>
      </c>
    </row>
    <row r="147" spans="3:39" ht="25.5">
      <c r="C147" s="41"/>
      <c r="D147" s="35"/>
      <c r="E147" s="35"/>
      <c r="F147" s="35"/>
      <c r="G147" s="35"/>
      <c r="H147" s="23" t="s">
        <v>334</v>
      </c>
      <c r="I147" s="23" t="s">
        <v>335</v>
      </c>
      <c r="J147" s="23" t="s">
        <v>336</v>
      </c>
      <c r="K147" s="23" t="s">
        <v>64</v>
      </c>
      <c r="L147" s="23" t="s">
        <v>24</v>
      </c>
      <c r="M147" s="23">
        <f>VLOOKUP(H147,kapacita!$A:$B,2,0)</f>
        <v>0.242</v>
      </c>
      <c r="N147" s="24">
        <v>55.4508</v>
      </c>
      <c r="O147" s="17">
        <f>+(VLOOKUP($L147,ceny!$A$3:D$7,2,FALSE))*N147</f>
        <v>24372.844632</v>
      </c>
      <c r="P147" s="24">
        <v>48.6777</v>
      </c>
      <c r="Q147" s="17">
        <f>+(VLOOKUP($L147,ceny!$A$3:F$7,2,FALSE))*P147</f>
        <v>21395.796258000002</v>
      </c>
      <c r="R147" s="24">
        <v>40.64915</v>
      </c>
      <c r="S147" s="17">
        <f>+(VLOOKUP($L147,ceny!$A$3:H$7,2,FALSE))*R147</f>
        <v>17866.927391</v>
      </c>
      <c r="T147" s="24">
        <v>19.9606</v>
      </c>
      <c r="U147" s="17">
        <f>+(VLOOKUP($L147,ceny!$A$3:J$7,2,FALSE))*T147</f>
        <v>8773.482124</v>
      </c>
      <c r="V147" s="24">
        <v>17.460250000000002</v>
      </c>
      <c r="W147" s="17">
        <f>+(VLOOKUP($L147,ceny!$A$3:L$7,2,FALSE))*V147</f>
        <v>7674.478285000001</v>
      </c>
      <c r="X147" s="24">
        <v>5.45435</v>
      </c>
      <c r="Y147" s="17">
        <f>+(VLOOKUP($L147,ceny!$A$3:N$7,2,FALSE))*X147</f>
        <v>2397.404999</v>
      </c>
      <c r="Z147" s="24">
        <v>1.6247</v>
      </c>
      <c r="AA147" s="17">
        <f>+(VLOOKUP($L147,ceny!$A$3:P$7,2,FALSE))*Z147</f>
        <v>714.1206380000001</v>
      </c>
      <c r="AB147" s="24">
        <v>6.8575</v>
      </c>
      <c r="AC147" s="17">
        <f>+(VLOOKUP($L147,ceny!$A$3:R$7,2,FALSE))*AB147</f>
        <v>3014.14555</v>
      </c>
      <c r="AD147" s="24">
        <v>7.015750000000001</v>
      </c>
      <c r="AE147" s="17">
        <f>+(VLOOKUP($L147,ceny!$A$3:T$7,2,FALSE))*AD147</f>
        <v>3083.7027550000003</v>
      </c>
      <c r="AF147" s="24">
        <v>26.99745</v>
      </c>
      <c r="AG147" s="17">
        <f>+(VLOOKUP($L147,ceny!$A$3:V$7,2,FALSE))*AF147</f>
        <v>11866.459173000001</v>
      </c>
      <c r="AH147" s="24">
        <v>36.3553</v>
      </c>
      <c r="AI147" s="17">
        <f>+(VLOOKUP($L147,ceny!$A$3:X$7,2,FALSE))*AH147</f>
        <v>15979.608562000001</v>
      </c>
      <c r="AJ147" s="24">
        <v>54.65955</v>
      </c>
      <c r="AK147" s="17">
        <f>+(VLOOKUP($L147,ceny!$A$3:Z$7,2,FALSE))*AJ147</f>
        <v>24025.058607000003</v>
      </c>
      <c r="AL147" s="24">
        <v>321.1631</v>
      </c>
      <c r="AM147" s="39">
        <f>+(VLOOKUP($L147,ceny!$A$3:AB$7,2,FALSE))*AL147</f>
        <v>141164.028974</v>
      </c>
    </row>
    <row r="148" spans="3:39" ht="25.5">
      <c r="C148" s="41"/>
      <c r="D148" s="35"/>
      <c r="E148" s="35"/>
      <c r="F148" s="35"/>
      <c r="G148" s="35"/>
      <c r="H148" s="23" t="s">
        <v>993</v>
      </c>
      <c r="I148" s="23" t="s">
        <v>88</v>
      </c>
      <c r="J148" s="23" t="s">
        <v>994</v>
      </c>
      <c r="K148" s="23" t="s">
        <v>995</v>
      </c>
      <c r="L148" s="23" t="s">
        <v>850</v>
      </c>
      <c r="M148" s="23">
        <f>VLOOKUP(H148,kapacita!$A:$B,2,0)</f>
        <v>0</v>
      </c>
      <c r="N148" s="24">
        <v>6.06625</v>
      </c>
      <c r="O148" s="17">
        <f>+(VLOOKUP($L148,ceny!$A$3:D$7,2,FALSE))*N148</f>
        <v>2583.615875</v>
      </c>
      <c r="P148" s="24">
        <v>6.53045</v>
      </c>
      <c r="Q148" s="17">
        <f>+(VLOOKUP($L148,ceny!$A$3:F$7,2,FALSE))*P148</f>
        <v>2781.318655</v>
      </c>
      <c r="R148" s="24">
        <v>4.3466000000000005</v>
      </c>
      <c r="S148" s="17">
        <f>+(VLOOKUP($L148,ceny!$A$3:H$7,2,FALSE))*R148</f>
        <v>1851.21694</v>
      </c>
      <c r="T148" s="24">
        <v>2.321</v>
      </c>
      <c r="U148" s="17">
        <f>+(VLOOKUP($L148,ceny!$A$3:J$7,2,FALSE))*T148</f>
        <v>988.5139</v>
      </c>
      <c r="V148" s="24">
        <v>2.0045</v>
      </c>
      <c r="W148" s="17">
        <f>+(VLOOKUP($L148,ceny!$A$3:L$7,2,FALSE))*V148</f>
        <v>853.71655</v>
      </c>
      <c r="X148" s="24">
        <v>0.052750000000000005</v>
      </c>
      <c r="Y148" s="17">
        <f>+(VLOOKUP($L148,ceny!$A$3:N$7,2,FALSE))*X148</f>
        <v>22.466225</v>
      </c>
      <c r="Z148" s="24">
        <v>0.052750000000000005</v>
      </c>
      <c r="AA148" s="17">
        <f>+(VLOOKUP($L148,ceny!$A$3:P$7,2,FALSE))*Z148</f>
        <v>22.466225</v>
      </c>
      <c r="AB148" s="24">
        <v>0.052750000000000005</v>
      </c>
      <c r="AC148" s="17">
        <f>+(VLOOKUP($L148,ceny!$A$3:R$7,2,FALSE))*AB148</f>
        <v>22.466225</v>
      </c>
      <c r="AD148" s="24">
        <v>0.052750000000000005</v>
      </c>
      <c r="AE148" s="17">
        <f>+(VLOOKUP($L148,ceny!$A$3:T$7,2,FALSE))*AD148</f>
        <v>22.466225</v>
      </c>
      <c r="AF148" s="24">
        <v>2.3737500000000002</v>
      </c>
      <c r="AG148" s="17">
        <f>+(VLOOKUP($L148,ceny!$A$3:V$7,2,FALSE))*AF148</f>
        <v>1010.980125</v>
      </c>
      <c r="AH148" s="24">
        <v>3.02785</v>
      </c>
      <c r="AI148" s="17">
        <f>+(VLOOKUP($L148,ceny!$A$3:X$7,2,FALSE))*AH148</f>
        <v>1289.561315</v>
      </c>
      <c r="AJ148" s="24">
        <v>6.53045</v>
      </c>
      <c r="AK148" s="17">
        <f>+(VLOOKUP($L148,ceny!$A$3:Z$7,2,FALSE))*AJ148</f>
        <v>2781.318655</v>
      </c>
      <c r="AL148" s="24">
        <v>33.41185</v>
      </c>
      <c r="AM148" s="39">
        <f>+(VLOOKUP($L148,ceny!$A$3:AB$7,2,FALSE))*AL148</f>
        <v>14230.106915</v>
      </c>
    </row>
    <row r="149" spans="3:39" ht="25.5">
      <c r="C149" s="41"/>
      <c r="D149" s="35"/>
      <c r="E149" s="35"/>
      <c r="F149" s="35"/>
      <c r="G149" s="35"/>
      <c r="H149" s="23" t="s">
        <v>337</v>
      </c>
      <c r="I149" s="23" t="s">
        <v>97</v>
      </c>
      <c r="J149" s="23" t="s">
        <v>338</v>
      </c>
      <c r="K149" s="23" t="s">
        <v>339</v>
      </c>
      <c r="L149" s="23" t="s">
        <v>24</v>
      </c>
      <c r="M149" s="23">
        <f>VLOOKUP(H149,kapacita!$A:$B,2,0)</f>
        <v>0.171</v>
      </c>
      <c r="N149" s="24">
        <v>39.7524</v>
      </c>
      <c r="O149" s="17">
        <f>+(VLOOKUP($L149,ceny!$A$3:D$7,2,FALSE))*N149</f>
        <v>17472.769896</v>
      </c>
      <c r="P149" s="24">
        <v>36.081</v>
      </c>
      <c r="Q149" s="17">
        <f>+(VLOOKUP($L149,ceny!$A$3:F$7,2,FALSE))*P149</f>
        <v>15859.042740000003</v>
      </c>
      <c r="R149" s="24">
        <v>28.81205</v>
      </c>
      <c r="S149" s="17">
        <f>+(VLOOKUP($L149,ceny!$A$3:H$7,2,FALSE))*R149</f>
        <v>12664.048457</v>
      </c>
      <c r="T149" s="24">
        <v>20.519750000000002</v>
      </c>
      <c r="U149" s="17">
        <f>+(VLOOKUP($L149,ceny!$A$3:J$7,2,FALSE))*T149</f>
        <v>9019.250915</v>
      </c>
      <c r="V149" s="24">
        <v>19.12715</v>
      </c>
      <c r="W149" s="17">
        <f>+(VLOOKUP($L149,ceny!$A$3:L$7,2,FALSE))*V149</f>
        <v>8407.147511000001</v>
      </c>
      <c r="X149" s="24">
        <v>0.6541</v>
      </c>
      <c r="Y149" s="17">
        <f>+(VLOOKUP($L149,ceny!$A$3:N$7,2,FALSE))*X149</f>
        <v>287.50311400000004</v>
      </c>
      <c r="Z149" s="24">
        <v>0.8440000000000001</v>
      </c>
      <c r="AA149" s="17">
        <f>+(VLOOKUP($L149,ceny!$A$3:P$7,2,FALSE))*Z149</f>
        <v>370.9717600000001</v>
      </c>
      <c r="AB149" s="24">
        <v>0.77015</v>
      </c>
      <c r="AC149" s="17">
        <f>+(VLOOKUP($L149,ceny!$A$3:R$7,2,FALSE))*AB149</f>
        <v>338.511731</v>
      </c>
      <c r="AD149" s="24">
        <v>0.87565</v>
      </c>
      <c r="AE149" s="17">
        <f>+(VLOOKUP($L149,ceny!$A$3:T$7,2,FALSE))*AD149</f>
        <v>384.88320100000004</v>
      </c>
      <c r="AF149" s="24">
        <v>20.256</v>
      </c>
      <c r="AG149" s="17">
        <f>+(VLOOKUP($L149,ceny!$A$3:V$7,2,FALSE))*AF149</f>
        <v>8903.322240000001</v>
      </c>
      <c r="AH149" s="24">
        <v>29.36065</v>
      </c>
      <c r="AI149" s="17">
        <f>+(VLOOKUP($L149,ceny!$A$3:X$7,2,FALSE))*AH149</f>
        <v>12905.180101</v>
      </c>
      <c r="AJ149" s="24">
        <v>38.781800000000004</v>
      </c>
      <c r="AK149" s="17">
        <f>+(VLOOKUP($L149,ceny!$A$3:Z$7,2,FALSE))*AJ149</f>
        <v>17046.152372000004</v>
      </c>
      <c r="AL149" s="24">
        <v>235.8347</v>
      </c>
      <c r="AM149" s="39">
        <f>+(VLOOKUP($L149,ceny!$A$3:AB$7,2,FALSE))*AL149</f>
        <v>103658.784038</v>
      </c>
    </row>
    <row r="150" spans="3:39" ht="12.75">
      <c r="C150" s="41"/>
      <c r="D150" s="35"/>
      <c r="E150" s="35"/>
      <c r="F150" s="35"/>
      <c r="G150" s="35"/>
      <c r="H150" s="23" t="s">
        <v>340</v>
      </c>
      <c r="I150" s="23" t="s">
        <v>341</v>
      </c>
      <c r="J150" s="23" t="s">
        <v>342</v>
      </c>
      <c r="K150" s="23" t="s">
        <v>343</v>
      </c>
      <c r="L150" s="23" t="s">
        <v>24</v>
      </c>
      <c r="M150" s="23">
        <f>VLOOKUP(H150,kapacita!$A:$B,2,0)</f>
        <v>0.099</v>
      </c>
      <c r="N150" s="24">
        <v>23.600350000000002</v>
      </c>
      <c r="O150" s="17">
        <f>+(VLOOKUP($L150,ceny!$A$3:D$7,2,FALSE))*N150</f>
        <v>10373.297839</v>
      </c>
      <c r="P150" s="24">
        <v>23.7375</v>
      </c>
      <c r="Q150" s="17">
        <f>+(VLOOKUP($L150,ceny!$A$3:F$7,2,FALSE))*P150</f>
        <v>10433.580750000001</v>
      </c>
      <c r="R150" s="24">
        <v>15.9094</v>
      </c>
      <c r="S150" s="17">
        <f>+(VLOOKUP($L150,ceny!$A$3:H$7,2,FALSE))*R150</f>
        <v>6992.817676000001</v>
      </c>
      <c r="T150" s="24">
        <v>9.27345</v>
      </c>
      <c r="U150" s="17">
        <f>+(VLOOKUP($L150,ceny!$A$3:J$7,2,FALSE))*T150</f>
        <v>4076.0522130000004</v>
      </c>
      <c r="V150" s="24">
        <v>7.3639</v>
      </c>
      <c r="W150" s="17">
        <f>+(VLOOKUP($L150,ceny!$A$3:L$7,2,FALSE))*V150</f>
        <v>3236.728606</v>
      </c>
      <c r="X150" s="24">
        <v>1.10775</v>
      </c>
      <c r="Y150" s="17">
        <f>+(VLOOKUP($L150,ceny!$A$3:N$7,2,FALSE))*X150</f>
        <v>486.900435</v>
      </c>
      <c r="Z150" s="24">
        <v>1.7935</v>
      </c>
      <c r="AA150" s="17">
        <f>+(VLOOKUP($L150,ceny!$A$3:P$7,2,FALSE))*Z150</f>
        <v>788.3149900000001</v>
      </c>
      <c r="AB150" s="24">
        <v>0.4642</v>
      </c>
      <c r="AC150" s="17">
        <f>+(VLOOKUP($L150,ceny!$A$3:R$7,2,FALSE))*AB150</f>
        <v>204.034468</v>
      </c>
      <c r="AD150" s="24">
        <v>0.49585</v>
      </c>
      <c r="AE150" s="17">
        <f>+(VLOOKUP($L150,ceny!$A$3:T$7,2,FALSE))*AD150</f>
        <v>217.94590900000003</v>
      </c>
      <c r="AF150" s="24">
        <v>7.2584</v>
      </c>
      <c r="AG150" s="17">
        <f>+(VLOOKUP($L150,ceny!$A$3:V$7,2,FALSE))*AF150</f>
        <v>3190.357136</v>
      </c>
      <c r="AH150" s="24">
        <v>15.2764</v>
      </c>
      <c r="AI150" s="17">
        <f>+(VLOOKUP($L150,ceny!$A$3:X$7,2,FALSE))*AH150</f>
        <v>6714.588856</v>
      </c>
      <c r="AJ150" s="24">
        <v>11.098600000000001</v>
      </c>
      <c r="AK150" s="17">
        <f>+(VLOOKUP($L150,ceny!$A$3:Z$7,2,FALSE))*AJ150</f>
        <v>4878.278644000001</v>
      </c>
      <c r="AL150" s="24">
        <v>117.3793</v>
      </c>
      <c r="AM150" s="39">
        <f>+(VLOOKUP($L150,ceny!$A$3:AB$7,2,FALSE))*AL150</f>
        <v>51592.897522</v>
      </c>
    </row>
    <row r="151" spans="3:39" ht="12.75">
      <c r="C151" s="41"/>
      <c r="D151" s="35"/>
      <c r="E151" s="35"/>
      <c r="F151" s="35"/>
      <c r="G151" s="35"/>
      <c r="H151" s="23" t="s">
        <v>344</v>
      </c>
      <c r="I151" s="23" t="s">
        <v>345</v>
      </c>
      <c r="J151" s="23" t="s">
        <v>346</v>
      </c>
      <c r="K151" s="23" t="s">
        <v>347</v>
      </c>
      <c r="L151" s="23" t="s">
        <v>24</v>
      </c>
      <c r="M151" s="23">
        <f>VLOOKUP(H151,kapacita!$A:$B,2,0)</f>
        <v>0.138</v>
      </c>
      <c r="N151" s="24">
        <v>29.52945</v>
      </c>
      <c r="O151" s="17">
        <f>+(VLOOKUP($L151,ceny!$A$3:D$7,2,FALSE))*N151</f>
        <v>12979.374453</v>
      </c>
      <c r="P151" s="24">
        <v>26.97635</v>
      </c>
      <c r="Q151" s="17">
        <f>+(VLOOKUP($L151,ceny!$A$3:F$7,2,FALSE))*P151</f>
        <v>11857.184879</v>
      </c>
      <c r="R151" s="24">
        <v>13.9893</v>
      </c>
      <c r="S151" s="17">
        <f>+(VLOOKUP($L151,ceny!$A$3:H$7,2,FALSE))*R151</f>
        <v>6148.856922</v>
      </c>
      <c r="T151" s="24">
        <v>7.9969</v>
      </c>
      <c r="U151" s="17">
        <f>+(VLOOKUP($L151,ceny!$A$3:J$7,2,FALSE))*T151</f>
        <v>3514.9574260000004</v>
      </c>
      <c r="V151" s="24">
        <v>4.18835</v>
      </c>
      <c r="W151" s="17">
        <f>+(VLOOKUP($L151,ceny!$A$3:L$7,2,FALSE))*V151</f>
        <v>1840.947359</v>
      </c>
      <c r="X151" s="24">
        <v>0.3165</v>
      </c>
      <c r="Y151" s="17">
        <f>+(VLOOKUP($L151,ceny!$A$3:N$7,2,FALSE))*X151</f>
        <v>139.11441000000002</v>
      </c>
      <c r="Z151" s="24">
        <v>0.30595</v>
      </c>
      <c r="AA151" s="17">
        <f>+(VLOOKUP($L151,ceny!$A$3:P$7,2,FALSE))*Z151</f>
        <v>134.477263</v>
      </c>
      <c r="AB151" s="24">
        <v>0.55915</v>
      </c>
      <c r="AC151" s="17">
        <f>+(VLOOKUP($L151,ceny!$A$3:R$7,2,FALSE))*AB151</f>
        <v>245.76879100000002</v>
      </c>
      <c r="AD151" s="24">
        <v>0.20045000000000002</v>
      </c>
      <c r="AE151" s="17">
        <f>+(VLOOKUP($L151,ceny!$A$3:T$7,2,FALSE))*AD151</f>
        <v>88.105793</v>
      </c>
      <c r="AF151" s="24">
        <v>12.1325</v>
      </c>
      <c r="AG151" s="17">
        <f>+(VLOOKUP($L151,ceny!$A$3:V$7,2,FALSE))*AF151</f>
        <v>5332.719050000001</v>
      </c>
      <c r="AH151" s="24">
        <v>18.47305</v>
      </c>
      <c r="AI151" s="17">
        <f>+(VLOOKUP($L151,ceny!$A$3:X$7,2,FALSE))*AH151</f>
        <v>8119.644397000001</v>
      </c>
      <c r="AJ151" s="24">
        <v>28.09465</v>
      </c>
      <c r="AK151" s="17">
        <f>+(VLOOKUP($L151,ceny!$A$3:Z$7,2,FALSE))*AJ151</f>
        <v>12348.722461000001</v>
      </c>
      <c r="AL151" s="24">
        <v>142.7626</v>
      </c>
      <c r="AM151" s="39">
        <f>+(VLOOKUP($L151,ceny!$A$3:AB$7,2,FALSE))*AL151</f>
        <v>62749.873203999996</v>
      </c>
    </row>
    <row r="152" spans="3:39" ht="25.5">
      <c r="C152" s="41"/>
      <c r="D152" s="35"/>
      <c r="E152" s="35"/>
      <c r="F152" s="35"/>
      <c r="G152" s="35"/>
      <c r="H152" s="23" t="s">
        <v>348</v>
      </c>
      <c r="I152" s="23" t="s">
        <v>204</v>
      </c>
      <c r="J152" s="23" t="s">
        <v>205</v>
      </c>
      <c r="K152" s="23" t="s">
        <v>349</v>
      </c>
      <c r="L152" s="23" t="s">
        <v>24</v>
      </c>
      <c r="M152" s="23">
        <f>VLOOKUP(H152,kapacita!$A:$B,2,0)</f>
        <v>0.146</v>
      </c>
      <c r="N152" s="24">
        <v>45.71315</v>
      </c>
      <c r="O152" s="17">
        <f>+(VLOOKUP($L152,ceny!$A$3:D$7,2,FALSE))*N152</f>
        <v>20092.757951</v>
      </c>
      <c r="P152" s="24">
        <v>32.10365</v>
      </c>
      <c r="Q152" s="17">
        <f>+(VLOOKUP($L152,ceny!$A$3:F$7,2,FALSE))*P152</f>
        <v>14110.838321000001</v>
      </c>
      <c r="R152" s="24">
        <v>31.11195</v>
      </c>
      <c r="S152" s="17">
        <f>+(VLOOKUP($L152,ceny!$A$3:H$7,2,FALSE))*R152</f>
        <v>13674.946503000001</v>
      </c>
      <c r="T152" s="24">
        <v>8.8198</v>
      </c>
      <c r="U152" s="17">
        <f>+(VLOOKUP($L152,ceny!$A$3:J$7,2,FALSE))*T152</f>
        <v>3876.6548920000005</v>
      </c>
      <c r="V152" s="24">
        <v>4.56815</v>
      </c>
      <c r="W152" s="17">
        <f>+(VLOOKUP($L152,ceny!$A$3:L$7,2,FALSE))*V152</f>
        <v>2007.884651</v>
      </c>
      <c r="X152" s="24">
        <v>0.2532</v>
      </c>
      <c r="Y152" s="17">
        <f>+(VLOOKUP($L152,ceny!$A$3:N$7,2,FALSE))*X152</f>
        <v>111.291528</v>
      </c>
      <c r="Z152" s="24">
        <v>0</v>
      </c>
      <c r="AA152" s="17">
        <f>+(VLOOKUP($L152,ceny!$A$3:P$7,2,FALSE))*Z152</f>
        <v>0</v>
      </c>
      <c r="AB152" s="24">
        <v>0</v>
      </c>
      <c r="AC152" s="17">
        <f>+(VLOOKUP($L152,ceny!$A$3:R$7,2,FALSE))*AB152</f>
        <v>0</v>
      </c>
      <c r="AD152" s="24">
        <v>0</v>
      </c>
      <c r="AE152" s="17">
        <f>+(VLOOKUP($L152,ceny!$A$3:T$7,2,FALSE))*AD152</f>
        <v>0</v>
      </c>
      <c r="AF152" s="24">
        <v>10.0858</v>
      </c>
      <c r="AG152" s="17">
        <f>+(VLOOKUP($L152,ceny!$A$3:V$7,2,FALSE))*AF152</f>
        <v>4433.112532</v>
      </c>
      <c r="AH152" s="24">
        <v>28.15795</v>
      </c>
      <c r="AI152" s="17">
        <f>+(VLOOKUP($L152,ceny!$A$3:X$7,2,FALSE))*AH152</f>
        <v>12376.545343</v>
      </c>
      <c r="AJ152" s="24">
        <v>37.46305</v>
      </c>
      <c r="AK152" s="17">
        <f>+(VLOOKUP($L152,ceny!$A$3:Z$7,2,FALSE))*AJ152</f>
        <v>16466.508997</v>
      </c>
      <c r="AL152" s="24">
        <v>198.2767</v>
      </c>
      <c r="AM152" s="39">
        <f>+(VLOOKUP($L152,ceny!$A$3:AB$7,2,FALSE))*AL152</f>
        <v>87150.540718</v>
      </c>
    </row>
    <row r="153" spans="3:39" ht="12.75">
      <c r="C153" s="41"/>
      <c r="D153" s="35"/>
      <c r="E153" s="35"/>
      <c r="F153" s="35"/>
      <c r="G153" s="35"/>
      <c r="H153" s="23" t="s">
        <v>350</v>
      </c>
      <c r="I153" s="23" t="s">
        <v>351</v>
      </c>
      <c r="J153" s="23" t="s">
        <v>205</v>
      </c>
      <c r="K153" s="23" t="s">
        <v>352</v>
      </c>
      <c r="L153" s="23" t="s">
        <v>24</v>
      </c>
      <c r="M153" s="23">
        <f>VLOOKUP(H153,kapacita!$A:$B,2,0)</f>
        <v>0.088</v>
      </c>
      <c r="N153" s="24">
        <v>34.192550000000004</v>
      </c>
      <c r="O153" s="17">
        <f>+(VLOOKUP($L153,ceny!$A$3:D$7,2,FALSE))*N153</f>
        <v>15028.993427000003</v>
      </c>
      <c r="P153" s="24">
        <v>27.662100000000002</v>
      </c>
      <c r="Q153" s="17">
        <f>+(VLOOKUP($L153,ceny!$A$3:F$7,2,FALSE))*P153</f>
        <v>12158.599434000002</v>
      </c>
      <c r="R153" s="24">
        <v>17.79785</v>
      </c>
      <c r="S153" s="17">
        <f>+(VLOOKUP($L153,ceny!$A$3:H$7,2,FALSE))*R153</f>
        <v>7822.866989</v>
      </c>
      <c r="T153" s="24">
        <v>8.492750000000001</v>
      </c>
      <c r="U153" s="17">
        <f>+(VLOOKUP($L153,ceny!$A$3:J$7,2,FALSE))*T153</f>
        <v>3732.9033350000004</v>
      </c>
      <c r="V153" s="24">
        <v>7.35335</v>
      </c>
      <c r="W153" s="17">
        <f>+(VLOOKUP($L153,ceny!$A$3:L$7,2,FALSE))*V153</f>
        <v>3232.091459</v>
      </c>
      <c r="X153" s="24">
        <v>0.51695</v>
      </c>
      <c r="Y153" s="17">
        <f>+(VLOOKUP($L153,ceny!$A$3:N$7,2,FALSE))*X153</f>
        <v>227.22020300000003</v>
      </c>
      <c r="Z153" s="24">
        <v>0.09495</v>
      </c>
      <c r="AA153" s="17">
        <f>+(VLOOKUP($L153,ceny!$A$3:P$7,2,FALSE))*Z153</f>
        <v>41.734323</v>
      </c>
      <c r="AB153" s="24">
        <v>0.39035000000000003</v>
      </c>
      <c r="AC153" s="17">
        <f>+(VLOOKUP($L153,ceny!$A$3:R$7,2,FALSE))*AB153</f>
        <v>171.574439</v>
      </c>
      <c r="AD153" s="24">
        <v>0.6752</v>
      </c>
      <c r="AE153" s="17">
        <f>+(VLOOKUP($L153,ceny!$A$3:T$7,2,FALSE))*AD153</f>
        <v>296.77740800000004</v>
      </c>
      <c r="AF153" s="24">
        <v>9.769300000000001</v>
      </c>
      <c r="AG153" s="17">
        <f>+(VLOOKUP($L153,ceny!$A$3:V$7,2,FALSE))*AF153</f>
        <v>4293.998122000001</v>
      </c>
      <c r="AH153" s="24">
        <v>17.513</v>
      </c>
      <c r="AI153" s="17">
        <f>+(VLOOKUP($L153,ceny!$A$3:X$7,2,FALSE))*AH153</f>
        <v>7697.664020000001</v>
      </c>
      <c r="AJ153" s="24">
        <v>28.938650000000003</v>
      </c>
      <c r="AK153" s="17">
        <f>+(VLOOKUP($L153,ceny!$A$3:Z$7,2,FALSE))*AJ153</f>
        <v>12719.694221000002</v>
      </c>
      <c r="AL153" s="24">
        <v>153.397</v>
      </c>
      <c r="AM153" s="39">
        <f>+(VLOOKUP($L153,ceny!$A$3:AB$7,2,FALSE))*AL153</f>
        <v>67424.11738</v>
      </c>
    </row>
    <row r="154" spans="3:39" ht="12.75">
      <c r="C154" s="41"/>
      <c r="D154" s="35"/>
      <c r="E154" s="35"/>
      <c r="F154" s="35"/>
      <c r="G154" s="35"/>
      <c r="H154" s="23" t="s">
        <v>353</v>
      </c>
      <c r="I154" s="23" t="s">
        <v>36</v>
      </c>
      <c r="J154" s="23" t="s">
        <v>42</v>
      </c>
      <c r="K154" s="23" t="s">
        <v>354</v>
      </c>
      <c r="L154" s="23" t="s">
        <v>24</v>
      </c>
      <c r="M154" s="23">
        <f>VLOOKUP(H154,kapacita!$A:$B,2,0)</f>
        <v>0.21</v>
      </c>
      <c r="N154" s="24">
        <v>13.66225</v>
      </c>
      <c r="O154" s="17">
        <f>+(VLOOKUP($L154,ceny!$A$3:D$7,2,FALSE))*N154</f>
        <v>6005.105365</v>
      </c>
      <c r="P154" s="24">
        <v>12.4701</v>
      </c>
      <c r="Q154" s="17">
        <f>+(VLOOKUP($L154,ceny!$A$3:F$7,2,FALSE))*P154</f>
        <v>5481.107754000001</v>
      </c>
      <c r="R154" s="24">
        <v>10.47615</v>
      </c>
      <c r="S154" s="17">
        <f>+(VLOOKUP($L154,ceny!$A$3:H$7,2,FALSE))*R154</f>
        <v>4604.686971</v>
      </c>
      <c r="T154" s="24">
        <v>3.3127</v>
      </c>
      <c r="U154" s="17">
        <f>+(VLOOKUP($L154,ceny!$A$3:J$7,2,FALSE))*T154</f>
        <v>1456.0641580000001</v>
      </c>
      <c r="V154" s="24">
        <v>2.50035</v>
      </c>
      <c r="W154" s="17">
        <f>+(VLOOKUP($L154,ceny!$A$3:L$7,2,FALSE))*V154</f>
        <v>1099.003839</v>
      </c>
      <c r="X154" s="24">
        <v>0.11605</v>
      </c>
      <c r="Y154" s="17">
        <f>+(VLOOKUP($L154,ceny!$A$3:N$7,2,FALSE))*X154</f>
        <v>51.008617</v>
      </c>
      <c r="Z154" s="24">
        <v>0</v>
      </c>
      <c r="AA154" s="17">
        <f>+(VLOOKUP($L154,ceny!$A$3:P$7,2,FALSE))*Z154</f>
        <v>0</v>
      </c>
      <c r="AB154" s="24">
        <v>0.2321</v>
      </c>
      <c r="AC154" s="17">
        <f>+(VLOOKUP($L154,ceny!$A$3:R$7,2,FALSE))*AB154</f>
        <v>102.017234</v>
      </c>
      <c r="AD154" s="24">
        <v>0</v>
      </c>
      <c r="AE154" s="17">
        <f>+(VLOOKUP($L154,ceny!$A$3:T$7,2,FALSE))*AD154</f>
        <v>0</v>
      </c>
      <c r="AF154" s="24">
        <v>6.119</v>
      </c>
      <c r="AG154" s="17">
        <f>+(VLOOKUP($L154,ceny!$A$3:V$7,2,FALSE))*AF154</f>
        <v>2689.54526</v>
      </c>
      <c r="AH154" s="24">
        <v>10.41285</v>
      </c>
      <c r="AI154" s="17">
        <f>+(VLOOKUP($L154,ceny!$A$3:X$7,2,FALSE))*AH154</f>
        <v>4576.864089000001</v>
      </c>
      <c r="AJ154" s="24">
        <v>19.21155</v>
      </c>
      <c r="AK154" s="17">
        <f>+(VLOOKUP($L154,ceny!$A$3:Z$7,2,FALSE))*AJ154</f>
        <v>8444.244687</v>
      </c>
      <c r="AL154" s="24">
        <v>78.51310000000001</v>
      </c>
      <c r="AM154" s="39">
        <f>+(VLOOKUP($L154,ceny!$A$3:AB$7,2,FALSE))*AL154</f>
        <v>34509.64797400001</v>
      </c>
    </row>
    <row r="155" spans="3:39" ht="12.75">
      <c r="C155" s="40"/>
      <c r="D155" s="34"/>
      <c r="E155" s="34"/>
      <c r="F155" s="34"/>
      <c r="G155" s="34"/>
      <c r="H155" s="23" t="s">
        <v>355</v>
      </c>
      <c r="I155" s="23" t="s">
        <v>356</v>
      </c>
      <c r="J155" s="23" t="s">
        <v>357</v>
      </c>
      <c r="K155" s="23" t="s">
        <v>358</v>
      </c>
      <c r="L155" s="23" t="s">
        <v>24</v>
      </c>
      <c r="M155" s="23">
        <f>VLOOKUP(H155,kapacita!$A:$B,2,0)</f>
        <v>0.173</v>
      </c>
      <c r="N155" s="24">
        <v>24.14895</v>
      </c>
      <c r="O155" s="17">
        <f>+(VLOOKUP($L155,ceny!$A$3:D$7,2,FALSE))*N155</f>
        <v>10614.429483</v>
      </c>
      <c r="P155" s="24">
        <v>22.16555</v>
      </c>
      <c r="Q155" s="17">
        <f>+(VLOOKUP($L155,ceny!$A$3:F$7,2,FALSE))*P155</f>
        <v>9742.645847</v>
      </c>
      <c r="R155" s="24">
        <v>18.4203</v>
      </c>
      <c r="S155" s="17">
        <f>+(VLOOKUP($L155,ceny!$A$3:H$7,2,FALSE))*R155</f>
        <v>8096.458662000001</v>
      </c>
      <c r="T155" s="24">
        <v>8.78815</v>
      </c>
      <c r="U155" s="17">
        <f>+(VLOOKUP($L155,ceny!$A$3:J$7,2,FALSE))*T155</f>
        <v>3862.7434510000003</v>
      </c>
      <c r="V155" s="24">
        <v>7.56435</v>
      </c>
      <c r="W155" s="17">
        <f>+(VLOOKUP($L155,ceny!$A$3:L$7,2,FALSE))*V155</f>
        <v>3324.8343990000003</v>
      </c>
      <c r="X155" s="24">
        <v>0.3587</v>
      </c>
      <c r="Y155" s="17">
        <f>+(VLOOKUP($L155,ceny!$A$3:N$7,2,FALSE))*X155</f>
        <v>157.66299800000002</v>
      </c>
      <c r="Z155" s="24">
        <v>0.21100000000000002</v>
      </c>
      <c r="AA155" s="17">
        <f>+(VLOOKUP($L155,ceny!$A$3:P$7,2,FALSE))*Z155</f>
        <v>92.74294000000002</v>
      </c>
      <c r="AB155" s="24">
        <v>0.13715</v>
      </c>
      <c r="AC155" s="17">
        <f>+(VLOOKUP($L155,ceny!$A$3:R$7,2,FALSE))*AB155</f>
        <v>60.282911</v>
      </c>
      <c r="AD155" s="24">
        <v>0.22155</v>
      </c>
      <c r="AE155" s="17">
        <f>+(VLOOKUP($L155,ceny!$A$3:T$7,2,FALSE))*AD155</f>
        <v>97.380087</v>
      </c>
      <c r="AF155" s="24">
        <v>8.97805</v>
      </c>
      <c r="AG155" s="17">
        <f>+(VLOOKUP($L155,ceny!$A$3:V$7,2,FALSE))*AF155</f>
        <v>3946.212097</v>
      </c>
      <c r="AH155" s="24">
        <v>14.031500000000001</v>
      </c>
      <c r="AI155" s="17">
        <f>+(VLOOKUP($L155,ceny!$A$3:X$7,2,FALSE))*AH155</f>
        <v>6167.4055100000005</v>
      </c>
      <c r="AJ155" s="24">
        <v>27.4511</v>
      </c>
      <c r="AK155" s="17">
        <f>+(VLOOKUP($L155,ceny!$A$3:Z$7,2,FALSE))*AJ155</f>
        <v>12065.856494000001</v>
      </c>
      <c r="AL155" s="24">
        <v>132.47635</v>
      </c>
      <c r="AM155" s="39">
        <f>+(VLOOKUP($L155,ceny!$A$3:AB$7,2,FALSE))*AL155</f>
        <v>58228.654879</v>
      </c>
    </row>
    <row r="156" spans="3:39" ht="25.5">
      <c r="C156" s="38" t="s">
        <v>359</v>
      </c>
      <c r="D156" s="26" t="s">
        <v>360</v>
      </c>
      <c r="E156" s="26" t="s">
        <v>361</v>
      </c>
      <c r="F156" s="26" t="s">
        <v>362</v>
      </c>
      <c r="G156" s="26" t="s">
        <v>363</v>
      </c>
      <c r="H156" s="23" t="s">
        <v>364</v>
      </c>
      <c r="I156" s="23" t="s">
        <v>53</v>
      </c>
      <c r="J156" s="23" t="s">
        <v>365</v>
      </c>
      <c r="K156" s="23" t="s">
        <v>366</v>
      </c>
      <c r="L156" s="23" t="s">
        <v>24</v>
      </c>
      <c r="M156" s="23">
        <f>VLOOKUP(H156,kapacita!$A:$B,2,0)</f>
        <v>0.191</v>
      </c>
      <c r="N156" s="24">
        <v>43.05455</v>
      </c>
      <c r="O156" s="17">
        <f>+(VLOOKUP($L156,ceny!$A$3:D$7,2,FALSE))*N156</f>
        <v>18924.196907</v>
      </c>
      <c r="P156" s="24">
        <v>38.89785</v>
      </c>
      <c r="Q156" s="17">
        <f>+(VLOOKUP($L156,ceny!$A$3:F$7,2,FALSE))*P156</f>
        <v>17097.160989</v>
      </c>
      <c r="R156" s="24">
        <v>32.37795</v>
      </c>
      <c r="S156" s="17">
        <f>+(VLOOKUP($L156,ceny!$A$3:H$7,2,FALSE))*R156</f>
        <v>14231.404143</v>
      </c>
      <c r="T156" s="24">
        <v>17.7662</v>
      </c>
      <c r="U156" s="17">
        <f>+(VLOOKUP($L156,ceny!$A$3:J$7,2,FALSE))*T156</f>
        <v>7808.955548000001</v>
      </c>
      <c r="V156" s="24">
        <v>16.55295</v>
      </c>
      <c r="W156" s="17">
        <f>+(VLOOKUP($L156,ceny!$A$3:L$7,2,FALSE))*V156</f>
        <v>7275.683643</v>
      </c>
      <c r="X156" s="24">
        <v>5.549300000000001</v>
      </c>
      <c r="Y156" s="17">
        <f>+(VLOOKUP($L156,ceny!$A$3:N$7,2,FALSE))*X156</f>
        <v>2439.1393220000004</v>
      </c>
      <c r="Z156" s="24">
        <v>3.53425</v>
      </c>
      <c r="AA156" s="17">
        <f>+(VLOOKUP($L156,ceny!$A$3:P$7,2,FALSE))*Z156</f>
        <v>1553.4442450000001</v>
      </c>
      <c r="AB156" s="24">
        <v>2.60585</v>
      </c>
      <c r="AC156" s="17">
        <f>+(VLOOKUP($L156,ceny!$A$3:R$7,2,FALSE))*AB156</f>
        <v>1145.3753090000002</v>
      </c>
      <c r="AD156" s="24">
        <v>1.6247</v>
      </c>
      <c r="AE156" s="17">
        <f>+(VLOOKUP($L156,ceny!$A$3:T$7,2,FALSE))*AD156</f>
        <v>714.1206380000001</v>
      </c>
      <c r="AF156" s="24">
        <v>22.2183</v>
      </c>
      <c r="AG156" s="17">
        <f>+(VLOOKUP($L156,ceny!$A$3:V$7,2,FALSE))*AF156</f>
        <v>9765.831582</v>
      </c>
      <c r="AH156" s="24">
        <v>29.08635</v>
      </c>
      <c r="AI156" s="17">
        <f>+(VLOOKUP($L156,ceny!$A$3:X$7,2,FALSE))*AH156</f>
        <v>12784.614279000001</v>
      </c>
      <c r="AJ156" s="24">
        <v>36.597950000000004</v>
      </c>
      <c r="AK156" s="17">
        <f>+(VLOOKUP($L156,ceny!$A$3:Z$7,2,FALSE))*AJ156</f>
        <v>16086.262943000003</v>
      </c>
      <c r="AL156" s="24">
        <v>249.86620000000002</v>
      </c>
      <c r="AM156" s="39">
        <f>+(VLOOKUP($L156,ceny!$A$3:AB$7,2,FALSE))*AL156</f>
        <v>109826.18954800001</v>
      </c>
    </row>
    <row r="157" spans="3:39" ht="25.5">
      <c r="C157" s="41"/>
      <c r="D157" s="35"/>
      <c r="E157" s="35"/>
      <c r="F157" s="35"/>
      <c r="G157" s="35"/>
      <c r="H157" s="23" t="s">
        <v>367</v>
      </c>
      <c r="I157" s="23" t="s">
        <v>53</v>
      </c>
      <c r="J157" s="23" t="s">
        <v>368</v>
      </c>
      <c r="K157" s="23" t="s">
        <v>369</v>
      </c>
      <c r="L157" s="23" t="s">
        <v>24</v>
      </c>
      <c r="M157" s="23">
        <f>VLOOKUP(H157,kapacita!$A:$B,2,0)</f>
        <v>0.053</v>
      </c>
      <c r="N157" s="24">
        <v>13.59895</v>
      </c>
      <c r="O157" s="17">
        <f>+(VLOOKUP($L157,ceny!$A$3:D$7,2,FALSE))*N157</f>
        <v>5977.282483000001</v>
      </c>
      <c r="P157" s="24">
        <v>11.499500000000001</v>
      </c>
      <c r="Q157" s="17">
        <f>+(VLOOKUP($L157,ceny!$A$3:F$7,2,FALSE))*P157</f>
        <v>5054.49023</v>
      </c>
      <c r="R157" s="24">
        <v>9.31565</v>
      </c>
      <c r="S157" s="17">
        <f>+(VLOOKUP($L157,ceny!$A$3:H$7,2,FALSE))*R157</f>
        <v>4094.600801</v>
      </c>
      <c r="T157" s="24">
        <v>4.7264</v>
      </c>
      <c r="U157" s="17">
        <f>+(VLOOKUP($L157,ceny!$A$3:J$7,2,FALSE))*T157</f>
        <v>2077.441856</v>
      </c>
      <c r="V157" s="24">
        <v>4.25165</v>
      </c>
      <c r="W157" s="17">
        <f>+(VLOOKUP($L157,ceny!$A$3:L$7,2,FALSE))*V157</f>
        <v>1868.770241</v>
      </c>
      <c r="X157" s="24">
        <v>1.266</v>
      </c>
      <c r="Y157" s="17">
        <f>+(VLOOKUP($L157,ceny!$A$3:N$7,2,FALSE))*X157</f>
        <v>556.4576400000001</v>
      </c>
      <c r="Z157" s="24">
        <v>0.4642</v>
      </c>
      <c r="AA157" s="17">
        <f>+(VLOOKUP($L157,ceny!$A$3:P$7,2,FALSE))*Z157</f>
        <v>204.034468</v>
      </c>
      <c r="AB157" s="24">
        <v>0</v>
      </c>
      <c r="AC157" s="17">
        <f>+(VLOOKUP($L157,ceny!$A$3:R$7,2,FALSE))*AB157</f>
        <v>0</v>
      </c>
      <c r="AD157" s="24">
        <v>0</v>
      </c>
      <c r="AE157" s="17">
        <f>+(VLOOKUP($L157,ceny!$A$3:T$7,2,FALSE))*AD157</f>
        <v>0</v>
      </c>
      <c r="AF157" s="24">
        <v>6.583200000000001</v>
      </c>
      <c r="AG157" s="17">
        <f>+(VLOOKUP($L157,ceny!$A$3:V$7,2,FALSE))*AF157</f>
        <v>2893.5797280000006</v>
      </c>
      <c r="AH157" s="24">
        <v>9.25235</v>
      </c>
      <c r="AI157" s="17">
        <f>+(VLOOKUP($L157,ceny!$A$3:X$7,2,FALSE))*AH157</f>
        <v>4066.777919</v>
      </c>
      <c r="AJ157" s="24">
        <v>12.31185</v>
      </c>
      <c r="AK157" s="17">
        <f>+(VLOOKUP($L157,ceny!$A$3:Z$7,2,FALSE))*AJ157</f>
        <v>5411.5505490000005</v>
      </c>
      <c r="AL157" s="24">
        <v>73.26975</v>
      </c>
      <c r="AM157" s="39">
        <f>+(VLOOKUP($L157,ceny!$A$3:AB$7,2,FALSE))*AL157</f>
        <v>32204.985915</v>
      </c>
    </row>
    <row r="158" spans="3:39" ht="12.75">
      <c r="C158" s="40"/>
      <c r="D158" s="34"/>
      <c r="E158" s="34"/>
      <c r="F158" s="34"/>
      <c r="G158" s="34"/>
      <c r="H158" s="23" t="s">
        <v>996</v>
      </c>
      <c r="I158" s="23" t="s">
        <v>474</v>
      </c>
      <c r="J158" s="23" t="s">
        <v>997</v>
      </c>
      <c r="K158" s="23" t="s">
        <v>858</v>
      </c>
      <c r="L158" s="23" t="s">
        <v>850</v>
      </c>
      <c r="M158" s="23">
        <f>VLOOKUP(H158,kapacita!$A:$B,2,0)</f>
        <v>0</v>
      </c>
      <c r="N158" s="24">
        <v>5.5282</v>
      </c>
      <c r="O158" s="17">
        <f>+(VLOOKUP($L158,ceny!$A$3:D$7,2,FALSE))*N158</f>
        <v>2354.46038</v>
      </c>
      <c r="P158" s="24">
        <v>5.549300000000001</v>
      </c>
      <c r="Q158" s="17">
        <f>+(VLOOKUP($L158,ceny!$A$3:F$7,2,FALSE))*P158</f>
        <v>2363.44687</v>
      </c>
      <c r="R158" s="24">
        <v>4.42045</v>
      </c>
      <c r="S158" s="17">
        <f>+(VLOOKUP($L158,ceny!$A$3:H$7,2,FALSE))*R158</f>
        <v>1882.6696549999997</v>
      </c>
      <c r="T158" s="24">
        <v>1.9623000000000002</v>
      </c>
      <c r="U158" s="17">
        <f>+(VLOOKUP($L158,ceny!$A$3:J$7,2,FALSE))*T158</f>
        <v>835.74357</v>
      </c>
      <c r="V158" s="24">
        <v>1.0866500000000001</v>
      </c>
      <c r="W158" s="17">
        <f>+(VLOOKUP($L158,ceny!$A$3:L$7,2,FALSE))*V158</f>
        <v>462.804235</v>
      </c>
      <c r="X158" s="24">
        <v>0.052750000000000005</v>
      </c>
      <c r="Y158" s="17">
        <f>+(VLOOKUP($L158,ceny!$A$3:N$7,2,FALSE))*X158</f>
        <v>22.466225</v>
      </c>
      <c r="Z158" s="24">
        <v>0</v>
      </c>
      <c r="AA158" s="17">
        <f>+(VLOOKUP($L158,ceny!$A$3:P$7,2,FALSE))*Z158</f>
        <v>0</v>
      </c>
      <c r="AB158" s="24">
        <v>0</v>
      </c>
      <c r="AC158" s="17">
        <f>+(VLOOKUP($L158,ceny!$A$3:R$7,2,FALSE))*AB158</f>
        <v>0</v>
      </c>
      <c r="AD158" s="24">
        <v>0</v>
      </c>
      <c r="AE158" s="17">
        <f>+(VLOOKUP($L158,ceny!$A$3:T$7,2,FALSE))*AD158</f>
        <v>0</v>
      </c>
      <c r="AF158" s="24">
        <v>2.1733000000000002</v>
      </c>
      <c r="AG158" s="17">
        <f>+(VLOOKUP($L158,ceny!$A$3:V$7,2,FALSE))*AF158</f>
        <v>925.60847</v>
      </c>
      <c r="AH158" s="24">
        <v>3.6925000000000003</v>
      </c>
      <c r="AI158" s="17">
        <f>+(VLOOKUP($L158,ceny!$A$3:X$7,2,FALSE))*AH158</f>
        <v>1572.6357500000001</v>
      </c>
      <c r="AJ158" s="24">
        <v>5.03235</v>
      </c>
      <c r="AK158" s="17">
        <f>+(VLOOKUP($L158,ceny!$A$3:Z$7,2,FALSE))*AJ158</f>
        <v>2143.277865</v>
      </c>
      <c r="AL158" s="24">
        <v>29.4978</v>
      </c>
      <c r="AM158" s="39">
        <f>+(VLOOKUP($L158,ceny!$A$3:AB$7,2,FALSE))*AL158</f>
        <v>12563.11302</v>
      </c>
    </row>
    <row r="159" spans="3:39" ht="12.75">
      <c r="C159" s="38" t="s">
        <v>998</v>
      </c>
      <c r="D159" s="26" t="s">
        <v>999</v>
      </c>
      <c r="E159" s="26" t="s">
        <v>1000</v>
      </c>
      <c r="F159" s="26" t="s">
        <v>1001</v>
      </c>
      <c r="G159" s="26" t="s">
        <v>1002</v>
      </c>
      <c r="H159" s="23" t="s">
        <v>1003</v>
      </c>
      <c r="I159" s="23" t="s">
        <v>356</v>
      </c>
      <c r="J159" s="23" t="s">
        <v>1004</v>
      </c>
      <c r="K159" s="23" t="s">
        <v>1005</v>
      </c>
      <c r="L159" s="23" t="s">
        <v>850</v>
      </c>
      <c r="M159" s="23">
        <f>VLOOKUP(H159,kapacita!$A:$B,2,0)</f>
        <v>0</v>
      </c>
      <c r="N159" s="24">
        <v>3.0595</v>
      </c>
      <c r="O159" s="17">
        <f>+(VLOOKUP($L159,ceny!$A$3:D$7,2,FALSE))*N159</f>
        <v>1303.0410499999998</v>
      </c>
      <c r="P159" s="24">
        <v>1.8568</v>
      </c>
      <c r="Q159" s="17">
        <f>+(VLOOKUP($L159,ceny!$A$3:F$7,2,FALSE))*P159</f>
        <v>790.81112</v>
      </c>
      <c r="R159" s="24">
        <v>2.5109</v>
      </c>
      <c r="S159" s="17">
        <f>+(VLOOKUP($L159,ceny!$A$3:H$7,2,FALSE))*R159</f>
        <v>1069.39231</v>
      </c>
      <c r="T159" s="24">
        <v>1.29765</v>
      </c>
      <c r="U159" s="17">
        <f>+(VLOOKUP($L159,ceny!$A$3:J$7,2,FALSE))*T159</f>
        <v>552.669135</v>
      </c>
      <c r="V159" s="24">
        <v>0.87565</v>
      </c>
      <c r="W159" s="17">
        <f>+(VLOOKUP($L159,ceny!$A$3:L$7,2,FALSE))*V159</f>
        <v>372.93933499999997</v>
      </c>
      <c r="X159" s="24">
        <v>0.0211</v>
      </c>
      <c r="Y159" s="17">
        <f>+(VLOOKUP($L159,ceny!$A$3:N$7,2,FALSE))*X159</f>
        <v>8.98649</v>
      </c>
      <c r="Z159" s="24">
        <v>0.052750000000000005</v>
      </c>
      <c r="AA159" s="17">
        <f>+(VLOOKUP($L159,ceny!$A$3:P$7,2,FALSE))*Z159</f>
        <v>22.466225</v>
      </c>
      <c r="AB159" s="24">
        <v>0.1477</v>
      </c>
      <c r="AC159" s="17">
        <f>+(VLOOKUP($L159,ceny!$A$3:R$7,2,FALSE))*AB159</f>
        <v>62.905429999999996</v>
      </c>
      <c r="AD159" s="24">
        <v>0.17935</v>
      </c>
      <c r="AE159" s="17">
        <f>+(VLOOKUP($L159,ceny!$A$3:T$7,2,FALSE))*AD159</f>
        <v>76.385165</v>
      </c>
      <c r="AF159" s="24">
        <v>2.47925</v>
      </c>
      <c r="AG159" s="17">
        <f>+(VLOOKUP($L159,ceny!$A$3:V$7,2,FALSE))*AF159</f>
        <v>1055.9125749999998</v>
      </c>
      <c r="AH159" s="24">
        <v>3.4182</v>
      </c>
      <c r="AI159" s="17">
        <f>+(VLOOKUP($L159,ceny!$A$3:X$7,2,FALSE))*AH159</f>
        <v>1455.8113799999999</v>
      </c>
      <c r="AJ159" s="24">
        <v>4.8319</v>
      </c>
      <c r="AK159" s="17">
        <f>+(VLOOKUP($L159,ceny!$A$3:Z$7,2,FALSE))*AJ159</f>
        <v>2057.90621</v>
      </c>
      <c r="AL159" s="24">
        <v>20.73075</v>
      </c>
      <c r="AM159" s="39">
        <f>+(VLOOKUP($L159,ceny!$A$3:AB$7,2,FALSE))*AL159</f>
        <v>8829.226424999999</v>
      </c>
    </row>
    <row r="160" spans="3:39" ht="12.75">
      <c r="C160" s="41"/>
      <c r="D160" s="35"/>
      <c r="E160" s="35"/>
      <c r="F160" s="35"/>
      <c r="G160" s="35"/>
      <c r="H160" s="23" t="s">
        <v>1006</v>
      </c>
      <c r="I160" s="23" t="s">
        <v>356</v>
      </c>
      <c r="J160" s="23" t="s">
        <v>1007</v>
      </c>
      <c r="K160" s="23" t="s">
        <v>1008</v>
      </c>
      <c r="L160" s="23" t="s">
        <v>850</v>
      </c>
      <c r="M160" s="23">
        <f>VLOOKUP(H160,kapacita!$A:$B,2,0)</f>
        <v>0</v>
      </c>
      <c r="N160" s="24">
        <v>11.86875</v>
      </c>
      <c r="O160" s="17">
        <f>+(VLOOKUP($L160,ceny!$A$3:D$7,2,FALSE))*N160</f>
        <v>5054.900625</v>
      </c>
      <c r="P160" s="24">
        <v>6.1612</v>
      </c>
      <c r="Q160" s="17">
        <f>+(VLOOKUP($L160,ceny!$A$3:F$7,2,FALSE))*P160</f>
        <v>2624.05508</v>
      </c>
      <c r="R160" s="24">
        <v>0</v>
      </c>
      <c r="S160" s="17">
        <f>+(VLOOKUP($L160,ceny!$A$3:H$7,2,FALSE))*R160</f>
        <v>0</v>
      </c>
      <c r="T160" s="24">
        <v>0</v>
      </c>
      <c r="U160" s="17">
        <f>+(VLOOKUP($L160,ceny!$A$3:J$7,2,FALSE))*T160</f>
        <v>0</v>
      </c>
      <c r="V160" s="24">
        <v>0</v>
      </c>
      <c r="W160" s="17">
        <f>+(VLOOKUP($L160,ceny!$A$3:L$7,2,FALSE))*V160</f>
        <v>0</v>
      </c>
      <c r="X160" s="24">
        <v>0</v>
      </c>
      <c r="Y160" s="17">
        <f>+(VLOOKUP($L160,ceny!$A$3:N$7,2,FALSE))*X160</f>
        <v>0</v>
      </c>
      <c r="Z160" s="24">
        <v>0</v>
      </c>
      <c r="AA160" s="17">
        <f>+(VLOOKUP($L160,ceny!$A$3:P$7,2,FALSE))*Z160</f>
        <v>0</v>
      </c>
      <c r="AB160" s="24">
        <v>0</v>
      </c>
      <c r="AC160" s="17">
        <f>+(VLOOKUP($L160,ceny!$A$3:R$7,2,FALSE))*AB160</f>
        <v>0</v>
      </c>
      <c r="AD160" s="24">
        <v>0</v>
      </c>
      <c r="AE160" s="17">
        <f>+(VLOOKUP($L160,ceny!$A$3:T$7,2,FALSE))*AD160</f>
        <v>0</v>
      </c>
      <c r="AF160" s="24">
        <v>0</v>
      </c>
      <c r="AG160" s="17">
        <f>+(VLOOKUP($L160,ceny!$A$3:V$7,2,FALSE))*AF160</f>
        <v>0</v>
      </c>
      <c r="AH160" s="24">
        <v>0</v>
      </c>
      <c r="AI160" s="17">
        <f>+(VLOOKUP($L160,ceny!$A$3:X$7,2,FALSE))*AH160</f>
        <v>0</v>
      </c>
      <c r="AJ160" s="24">
        <v>7.7120500000000005</v>
      </c>
      <c r="AK160" s="17">
        <f>+(VLOOKUP($L160,ceny!$A$3:Z$7,2,FALSE))*AJ160</f>
        <v>3284.562095</v>
      </c>
      <c r="AL160" s="24">
        <v>25.742</v>
      </c>
      <c r="AM160" s="39">
        <f>+(VLOOKUP($L160,ceny!$A$3:AB$7,2,FALSE))*AL160</f>
        <v>10963.5178</v>
      </c>
    </row>
    <row r="161" spans="3:39" ht="12.75">
      <c r="C161" s="41"/>
      <c r="D161" s="35"/>
      <c r="E161" s="35"/>
      <c r="F161" s="35"/>
      <c r="G161" s="35"/>
      <c r="H161" s="23" t="s">
        <v>1009</v>
      </c>
      <c r="I161" s="23" t="s">
        <v>356</v>
      </c>
      <c r="J161" s="23" t="s">
        <v>456</v>
      </c>
      <c r="K161" s="23" t="s">
        <v>1005</v>
      </c>
      <c r="L161" s="23" t="s">
        <v>850</v>
      </c>
      <c r="M161" s="23">
        <f>VLOOKUP(H161,kapacita!$A:$B,2,0)</f>
        <v>0</v>
      </c>
      <c r="N161" s="24">
        <v>2.88015</v>
      </c>
      <c r="O161" s="17">
        <f>+(VLOOKUP($L161,ceny!$A$3:D$7,2,FALSE))*N161</f>
        <v>1226.655885</v>
      </c>
      <c r="P161" s="24">
        <v>3.1755500000000003</v>
      </c>
      <c r="Q161" s="17">
        <f>+(VLOOKUP($L161,ceny!$A$3:F$7,2,FALSE))*P161</f>
        <v>1352.4667450000002</v>
      </c>
      <c r="R161" s="24">
        <v>1.9834</v>
      </c>
      <c r="S161" s="17">
        <f>+(VLOOKUP($L161,ceny!$A$3:H$7,2,FALSE))*R161</f>
        <v>844.73006</v>
      </c>
      <c r="T161" s="24">
        <v>1.67745</v>
      </c>
      <c r="U161" s="17">
        <f>+(VLOOKUP($L161,ceny!$A$3:J$7,2,FALSE))*T161</f>
        <v>714.425955</v>
      </c>
      <c r="V161" s="24">
        <v>1.38205</v>
      </c>
      <c r="W161" s="17">
        <f>+(VLOOKUP($L161,ceny!$A$3:L$7,2,FALSE))*V161</f>
        <v>588.615095</v>
      </c>
      <c r="X161" s="24">
        <v>0.26375</v>
      </c>
      <c r="Y161" s="17">
        <f>+(VLOOKUP($L161,ceny!$A$3:N$7,2,FALSE))*X161</f>
        <v>112.33112499999999</v>
      </c>
      <c r="Z161" s="24">
        <v>0.03165</v>
      </c>
      <c r="AA161" s="17">
        <f>+(VLOOKUP($L161,ceny!$A$3:P$7,2,FALSE))*Z161</f>
        <v>13.479734999999998</v>
      </c>
      <c r="AB161" s="24">
        <v>0.03165</v>
      </c>
      <c r="AC161" s="17">
        <f>+(VLOOKUP($L161,ceny!$A$3:R$7,2,FALSE))*AB161</f>
        <v>13.479734999999998</v>
      </c>
      <c r="AD161" s="24">
        <v>0.0633</v>
      </c>
      <c r="AE161" s="17">
        <f>+(VLOOKUP($L161,ceny!$A$3:T$7,2,FALSE))*AD161</f>
        <v>26.959469999999996</v>
      </c>
      <c r="AF161" s="24">
        <v>0.0633</v>
      </c>
      <c r="AG161" s="17">
        <f>+(VLOOKUP($L161,ceny!$A$3:V$7,2,FALSE))*AF161</f>
        <v>26.959469999999996</v>
      </c>
      <c r="AH161" s="24">
        <v>0</v>
      </c>
      <c r="AI161" s="17">
        <f>+(VLOOKUP($L161,ceny!$A$3:X$7,2,FALSE))*AH161</f>
        <v>0</v>
      </c>
      <c r="AJ161" s="24">
        <v>0</v>
      </c>
      <c r="AK161" s="17">
        <f>+(VLOOKUP($L161,ceny!$A$3:Z$7,2,FALSE))*AJ161</f>
        <v>0</v>
      </c>
      <c r="AL161" s="24">
        <v>11.55225</v>
      </c>
      <c r="AM161" s="39">
        <f>+(VLOOKUP($L161,ceny!$A$3:AB$7,2,FALSE))*AL161</f>
        <v>4920.103275</v>
      </c>
    </row>
    <row r="162" spans="3:39" ht="12.75">
      <c r="C162" s="40"/>
      <c r="D162" s="34"/>
      <c r="E162" s="34"/>
      <c r="F162" s="34"/>
      <c r="G162" s="34"/>
      <c r="H162" s="23" t="s">
        <v>1010</v>
      </c>
      <c r="I162" s="23" t="s">
        <v>356</v>
      </c>
      <c r="J162" s="23" t="s">
        <v>456</v>
      </c>
      <c r="K162" s="23" t="s">
        <v>1005</v>
      </c>
      <c r="L162" s="23" t="s">
        <v>850</v>
      </c>
      <c r="M162" s="23">
        <f>VLOOKUP(H162,kapacita!$A:$B,2,0)</f>
        <v>0</v>
      </c>
      <c r="N162" s="24">
        <v>7.3006</v>
      </c>
      <c r="O162" s="17">
        <f>+(VLOOKUP($L162,ceny!$A$3:D$7,2,FALSE))*N162</f>
        <v>3109.32554</v>
      </c>
      <c r="P162" s="24">
        <v>7.45885</v>
      </c>
      <c r="Q162" s="17">
        <f>+(VLOOKUP($L162,ceny!$A$3:F$7,2,FALSE))*P162</f>
        <v>3176.7242149999997</v>
      </c>
      <c r="R162" s="24">
        <v>6.2034</v>
      </c>
      <c r="S162" s="17">
        <f>+(VLOOKUP($L162,ceny!$A$3:H$7,2,FALSE))*R162</f>
        <v>2642.02806</v>
      </c>
      <c r="T162" s="24">
        <v>4.46265</v>
      </c>
      <c r="U162" s="17">
        <f>+(VLOOKUP($L162,ceny!$A$3:J$7,2,FALSE))*T162</f>
        <v>1900.642635</v>
      </c>
      <c r="V162" s="24">
        <v>3.8824</v>
      </c>
      <c r="W162" s="17">
        <f>+(VLOOKUP($L162,ceny!$A$3:L$7,2,FALSE))*V162</f>
        <v>1653.51416</v>
      </c>
      <c r="X162" s="24">
        <v>1.0972</v>
      </c>
      <c r="Y162" s="17">
        <f>+(VLOOKUP($L162,ceny!$A$3:N$7,2,FALSE))*X162</f>
        <v>467.29747999999995</v>
      </c>
      <c r="Z162" s="24">
        <v>0</v>
      </c>
      <c r="AA162" s="17">
        <f>+(VLOOKUP($L162,ceny!$A$3:P$7,2,FALSE))*Z162</f>
        <v>0</v>
      </c>
      <c r="AB162" s="24">
        <v>1.21325</v>
      </c>
      <c r="AC162" s="17">
        <f>+(VLOOKUP($L162,ceny!$A$3:R$7,2,FALSE))*AB162</f>
        <v>516.723175</v>
      </c>
      <c r="AD162" s="24">
        <v>1.7513</v>
      </c>
      <c r="AE162" s="17">
        <f>+(VLOOKUP($L162,ceny!$A$3:T$7,2,FALSE))*AD162</f>
        <v>745.8786699999999</v>
      </c>
      <c r="AF162" s="24">
        <v>5.4121500000000005</v>
      </c>
      <c r="AG162" s="17">
        <f>+(VLOOKUP($L162,ceny!$A$3:V$7,2,FALSE))*AF162</f>
        <v>2305.034685</v>
      </c>
      <c r="AH162" s="24">
        <v>6.0451500000000005</v>
      </c>
      <c r="AI162" s="17">
        <f>+(VLOOKUP($L162,ceny!$A$3:X$7,2,FALSE))*AH162</f>
        <v>2574.629385</v>
      </c>
      <c r="AJ162" s="24">
        <v>7.52215</v>
      </c>
      <c r="AK162" s="17">
        <f>+(VLOOKUP($L162,ceny!$A$3:Z$7,2,FALSE))*AJ162</f>
        <v>3203.683685</v>
      </c>
      <c r="AL162" s="24">
        <v>52.3491</v>
      </c>
      <c r="AM162" s="39">
        <f>+(VLOOKUP($L162,ceny!$A$3:AB$7,2,FALSE))*AL162</f>
        <v>22295.48169</v>
      </c>
    </row>
    <row r="163" spans="3:39" ht="25.5">
      <c r="C163" s="38" t="s">
        <v>370</v>
      </c>
      <c r="D163" s="26" t="s">
        <v>371</v>
      </c>
      <c r="E163" s="26" t="s">
        <v>372</v>
      </c>
      <c r="F163" s="26" t="s">
        <v>373</v>
      </c>
      <c r="G163" s="26" t="s">
        <v>374</v>
      </c>
      <c r="H163" s="23" t="s">
        <v>1011</v>
      </c>
      <c r="I163" s="23" t="s">
        <v>196</v>
      </c>
      <c r="J163" s="23" t="s">
        <v>1012</v>
      </c>
      <c r="K163" s="23" t="s">
        <v>64</v>
      </c>
      <c r="L163" s="23" t="s">
        <v>850</v>
      </c>
      <c r="M163" s="23">
        <f>VLOOKUP(H163,kapacita!$A:$B,2,0)</f>
        <v>0</v>
      </c>
      <c r="N163" s="24">
        <v>3.4815</v>
      </c>
      <c r="O163" s="17">
        <f>+(VLOOKUP($L163,ceny!$A$3:D$7,2,FALSE))*N163</f>
        <v>1482.7708499999999</v>
      </c>
      <c r="P163" s="24">
        <v>4.63145</v>
      </c>
      <c r="Q163" s="17">
        <f>+(VLOOKUP($L163,ceny!$A$3:F$7,2,FALSE))*P163</f>
        <v>1972.534555</v>
      </c>
      <c r="R163" s="24">
        <v>2.6164</v>
      </c>
      <c r="S163" s="17">
        <f>+(VLOOKUP($L163,ceny!$A$3:H$7,2,FALSE))*R163</f>
        <v>1114.32476</v>
      </c>
      <c r="T163" s="24">
        <v>1.3504</v>
      </c>
      <c r="U163" s="17">
        <f>+(VLOOKUP($L163,ceny!$A$3:J$7,2,FALSE))*T163</f>
        <v>575.13536</v>
      </c>
      <c r="V163" s="24">
        <v>0.633</v>
      </c>
      <c r="W163" s="17">
        <f>+(VLOOKUP($L163,ceny!$A$3:L$7,2,FALSE))*V163</f>
        <v>269.5947</v>
      </c>
      <c r="X163" s="24">
        <v>0.17935</v>
      </c>
      <c r="Y163" s="17">
        <f>+(VLOOKUP($L163,ceny!$A$3:N$7,2,FALSE))*X163</f>
        <v>76.385165</v>
      </c>
      <c r="Z163" s="24">
        <v>0</v>
      </c>
      <c r="AA163" s="17">
        <f>+(VLOOKUP($L163,ceny!$A$3:P$7,2,FALSE))*Z163</f>
        <v>0</v>
      </c>
      <c r="AB163" s="24">
        <v>0</v>
      </c>
      <c r="AC163" s="17">
        <f>+(VLOOKUP($L163,ceny!$A$3:R$7,2,FALSE))*AB163</f>
        <v>0</v>
      </c>
      <c r="AD163" s="24">
        <v>0</v>
      </c>
      <c r="AE163" s="17">
        <f>+(VLOOKUP($L163,ceny!$A$3:T$7,2,FALSE))*AD163</f>
        <v>0</v>
      </c>
      <c r="AF163" s="24">
        <v>0.51695</v>
      </c>
      <c r="AG163" s="17">
        <f>+(VLOOKUP($L163,ceny!$A$3:V$7,2,FALSE))*AF163</f>
        <v>220.169005</v>
      </c>
      <c r="AH163" s="24">
        <v>2.11</v>
      </c>
      <c r="AI163" s="17">
        <f>+(VLOOKUP($L163,ceny!$A$3:X$7,2,FALSE))*AH163</f>
        <v>898.6489999999999</v>
      </c>
      <c r="AJ163" s="24">
        <v>3.7769</v>
      </c>
      <c r="AK163" s="17">
        <f>+(VLOOKUP($L163,ceny!$A$3:Z$7,2,FALSE))*AJ163</f>
        <v>1608.58171</v>
      </c>
      <c r="AL163" s="24">
        <v>19.29595</v>
      </c>
      <c r="AM163" s="39">
        <f>+(VLOOKUP($L163,ceny!$A$3:AB$7,2,FALSE))*AL163</f>
        <v>8218.145105</v>
      </c>
    </row>
    <row r="164" spans="3:39" ht="12.75">
      <c r="C164" s="41"/>
      <c r="D164" s="35"/>
      <c r="E164" s="35"/>
      <c r="F164" s="35"/>
      <c r="G164" s="35"/>
      <c r="H164" s="23" t="s">
        <v>375</v>
      </c>
      <c r="I164" s="23" t="s">
        <v>158</v>
      </c>
      <c r="J164" s="23" t="s">
        <v>376</v>
      </c>
      <c r="K164" s="23"/>
      <c r="L164" s="23" t="s">
        <v>24</v>
      </c>
      <c r="M164" s="23">
        <f>VLOOKUP(H164,kapacita!$A:$B,2,0)</f>
        <v>0.067</v>
      </c>
      <c r="N164" s="24">
        <v>12.9343</v>
      </c>
      <c r="O164" s="17">
        <f>+(VLOOKUP($L164,ceny!$A$3:D$7,2,FALSE))*N164</f>
        <v>5685.142222</v>
      </c>
      <c r="P164" s="24">
        <v>10.623850000000001</v>
      </c>
      <c r="Q164" s="17">
        <f>+(VLOOKUP($L164,ceny!$A$3:F$7,2,FALSE))*P164</f>
        <v>4669.607029000001</v>
      </c>
      <c r="R164" s="24">
        <v>6.17175</v>
      </c>
      <c r="S164" s="17">
        <f>+(VLOOKUP($L164,ceny!$A$3:H$7,2,FALSE))*R164</f>
        <v>2712.7309950000003</v>
      </c>
      <c r="T164" s="24">
        <v>4.1567</v>
      </c>
      <c r="U164" s="17">
        <f>+(VLOOKUP($L164,ceny!$A$3:J$7,2,FALSE))*T164</f>
        <v>1827.035918</v>
      </c>
      <c r="V164" s="24">
        <v>4.0723</v>
      </c>
      <c r="W164" s="17">
        <f>+(VLOOKUP($L164,ceny!$A$3:L$7,2,FALSE))*V164</f>
        <v>1789.9387420000003</v>
      </c>
      <c r="X164" s="24">
        <v>0.01055</v>
      </c>
      <c r="Y164" s="17">
        <f>+(VLOOKUP($L164,ceny!$A$3:N$7,2,FALSE))*X164</f>
        <v>4.637147000000001</v>
      </c>
      <c r="Z164" s="24">
        <v>0</v>
      </c>
      <c r="AA164" s="17">
        <f>+(VLOOKUP($L164,ceny!$A$3:P$7,2,FALSE))*Z164</f>
        <v>0</v>
      </c>
      <c r="AB164" s="24">
        <v>0</v>
      </c>
      <c r="AC164" s="17">
        <f>+(VLOOKUP($L164,ceny!$A$3:R$7,2,FALSE))*AB164</f>
        <v>0</v>
      </c>
      <c r="AD164" s="24">
        <v>0</v>
      </c>
      <c r="AE164" s="17">
        <f>+(VLOOKUP($L164,ceny!$A$3:T$7,2,FALSE))*AD164</f>
        <v>0</v>
      </c>
      <c r="AF164" s="24">
        <v>4.884650000000001</v>
      </c>
      <c r="AG164" s="17">
        <f>+(VLOOKUP($L164,ceny!$A$3:V$7,2,FALSE))*AF164</f>
        <v>2146.9990610000004</v>
      </c>
      <c r="AH164" s="24">
        <v>8.1868</v>
      </c>
      <c r="AI164" s="17">
        <f>+(VLOOKUP($L164,ceny!$A$3:X$7,2,FALSE))*AH164</f>
        <v>3598.426072</v>
      </c>
      <c r="AJ164" s="24">
        <v>10.94035</v>
      </c>
      <c r="AK164" s="17">
        <f>+(VLOOKUP($L164,ceny!$A$3:Z$7,2,FALSE))*AJ164</f>
        <v>4808.721439000001</v>
      </c>
      <c r="AL164" s="24">
        <v>61.98125</v>
      </c>
      <c r="AM164" s="39">
        <f>+(VLOOKUP($L164,ceny!$A$3:AB$7,2,FALSE))*AL164</f>
        <v>27243.238625</v>
      </c>
    </row>
    <row r="165" spans="3:39" ht="25.5">
      <c r="C165" s="41"/>
      <c r="D165" s="35"/>
      <c r="E165" s="35"/>
      <c r="F165" s="35"/>
      <c r="G165" s="35"/>
      <c r="H165" s="23" t="s">
        <v>377</v>
      </c>
      <c r="I165" s="23" t="s">
        <v>158</v>
      </c>
      <c r="J165" s="23" t="s">
        <v>378</v>
      </c>
      <c r="K165" s="23" t="s">
        <v>23</v>
      </c>
      <c r="L165" s="23" t="s">
        <v>24</v>
      </c>
      <c r="M165" s="23">
        <f>VLOOKUP(H165,kapacita!$A:$B,2,0)</f>
        <v>0.1</v>
      </c>
      <c r="N165" s="24">
        <v>10.096350000000001</v>
      </c>
      <c r="O165" s="17">
        <f>+(VLOOKUP($L165,ceny!$A$3:D$7,2,FALSE))*N165</f>
        <v>4437.7496790000005</v>
      </c>
      <c r="P165" s="24">
        <v>11.816</v>
      </c>
      <c r="Q165" s="17">
        <f>+(VLOOKUP($L165,ceny!$A$3:F$7,2,FALSE))*P165</f>
        <v>5193.6046400000005</v>
      </c>
      <c r="R165" s="24">
        <v>9.6638</v>
      </c>
      <c r="S165" s="17">
        <f>+(VLOOKUP($L165,ceny!$A$3:H$7,2,FALSE))*R165</f>
        <v>4247.626652</v>
      </c>
      <c r="T165" s="24">
        <v>1.50865</v>
      </c>
      <c r="U165" s="17">
        <f>+(VLOOKUP($L165,ceny!$A$3:J$7,2,FALSE))*T165</f>
        <v>663.112021</v>
      </c>
      <c r="V165" s="24">
        <v>0.9811500000000001</v>
      </c>
      <c r="W165" s="17">
        <f>+(VLOOKUP($L165,ceny!$A$3:L$7,2,FALSE))*V165</f>
        <v>431.25467100000003</v>
      </c>
      <c r="X165" s="24">
        <v>0.1688</v>
      </c>
      <c r="Y165" s="17">
        <f>+(VLOOKUP($L165,ceny!$A$3:N$7,2,FALSE))*X165</f>
        <v>74.19435200000001</v>
      </c>
      <c r="Z165" s="24">
        <v>0</v>
      </c>
      <c r="AA165" s="17">
        <f>+(VLOOKUP($L165,ceny!$A$3:P$7,2,FALSE))*Z165</f>
        <v>0</v>
      </c>
      <c r="AB165" s="24">
        <v>0.01055</v>
      </c>
      <c r="AC165" s="17">
        <f>+(VLOOKUP($L165,ceny!$A$3:R$7,2,FALSE))*AB165</f>
        <v>4.637147000000001</v>
      </c>
      <c r="AD165" s="24">
        <v>0</v>
      </c>
      <c r="AE165" s="17">
        <f>+(VLOOKUP($L165,ceny!$A$3:T$7,2,FALSE))*AD165</f>
        <v>0</v>
      </c>
      <c r="AF165" s="24">
        <v>0</v>
      </c>
      <c r="AG165" s="17">
        <f>+(VLOOKUP($L165,ceny!$A$3:V$7,2,FALSE))*AF165</f>
        <v>0</v>
      </c>
      <c r="AH165" s="24">
        <v>8.629900000000001</v>
      </c>
      <c r="AI165" s="17">
        <f>+(VLOOKUP($L165,ceny!$A$3:X$7,2,FALSE))*AH165</f>
        <v>3793.1862460000007</v>
      </c>
      <c r="AJ165" s="24">
        <v>10.72935</v>
      </c>
      <c r="AK165" s="17">
        <f>+(VLOOKUP($L165,ceny!$A$3:Z$7,2,FALSE))*AJ165</f>
        <v>4715.978499000001</v>
      </c>
      <c r="AL165" s="24">
        <v>53.60455</v>
      </c>
      <c r="AM165" s="39">
        <f>+(VLOOKUP($L165,ceny!$A$3:AB$7,2,FALSE))*AL165</f>
        <v>23561.343907000002</v>
      </c>
    </row>
    <row r="166" spans="3:39" ht="12.75">
      <c r="C166" s="40"/>
      <c r="D166" s="34"/>
      <c r="E166" s="34"/>
      <c r="F166" s="34"/>
      <c r="G166" s="34"/>
      <c r="H166" s="23" t="s">
        <v>379</v>
      </c>
      <c r="I166" s="23" t="s">
        <v>158</v>
      </c>
      <c r="J166" s="23" t="s">
        <v>380</v>
      </c>
      <c r="K166" s="23" t="s">
        <v>64</v>
      </c>
      <c r="L166" s="23" t="s">
        <v>24</v>
      </c>
      <c r="M166" s="23">
        <f>VLOOKUP(H166,kapacita!$A:$B,2,0)</f>
        <v>0.23</v>
      </c>
      <c r="N166" s="24">
        <v>52.739450000000005</v>
      </c>
      <c r="O166" s="17">
        <f>+(VLOOKUP($L166,ceny!$A$3:D$7,2,FALSE))*N166</f>
        <v>23181.097853000003</v>
      </c>
      <c r="P166" s="24">
        <v>55.1554</v>
      </c>
      <c r="Q166" s="17">
        <f>+(VLOOKUP($L166,ceny!$A$3:F$7,2,FALSE))*P166</f>
        <v>24243.004516</v>
      </c>
      <c r="R166" s="24">
        <v>31.82935</v>
      </c>
      <c r="S166" s="17">
        <f>+(VLOOKUP($L166,ceny!$A$3:H$7,2,FALSE))*R166</f>
        <v>13990.272499</v>
      </c>
      <c r="T166" s="24">
        <v>21.448150000000002</v>
      </c>
      <c r="U166" s="17">
        <f>+(VLOOKUP($L166,ceny!$A$3:J$7,2,FALSE))*T166</f>
        <v>9427.319851000002</v>
      </c>
      <c r="V166" s="24">
        <v>17.50245</v>
      </c>
      <c r="W166" s="17">
        <f>+(VLOOKUP($L166,ceny!$A$3:L$7,2,FALSE))*V166</f>
        <v>7693.026873</v>
      </c>
      <c r="X166" s="24">
        <v>0</v>
      </c>
      <c r="Y166" s="17">
        <f>+(VLOOKUP($L166,ceny!$A$3:N$7,2,FALSE))*X166</f>
        <v>0</v>
      </c>
      <c r="Z166" s="24">
        <v>0</v>
      </c>
      <c r="AA166" s="17">
        <f>+(VLOOKUP($L166,ceny!$A$3:P$7,2,FALSE))*Z166</f>
        <v>0</v>
      </c>
      <c r="AB166" s="24">
        <v>0.01055</v>
      </c>
      <c r="AC166" s="17">
        <f>+(VLOOKUP($L166,ceny!$A$3:R$7,2,FALSE))*AB166</f>
        <v>4.637147000000001</v>
      </c>
      <c r="AD166" s="24">
        <v>0</v>
      </c>
      <c r="AE166" s="17">
        <f>+(VLOOKUP($L166,ceny!$A$3:T$7,2,FALSE))*AD166</f>
        <v>0</v>
      </c>
      <c r="AF166" s="24">
        <v>22.4082</v>
      </c>
      <c r="AG166" s="17">
        <f>+(VLOOKUP($L166,ceny!$A$3:V$7,2,FALSE))*AF166</f>
        <v>9849.300228</v>
      </c>
      <c r="AH166" s="24">
        <v>37.88505</v>
      </c>
      <c r="AI166" s="17">
        <f>+(VLOOKUP($L166,ceny!$A$3:X$7,2,FALSE))*AH166</f>
        <v>16651.994877</v>
      </c>
      <c r="AJ166" s="24">
        <v>48.108000000000004</v>
      </c>
      <c r="AK166" s="17">
        <f>+(VLOOKUP($L166,ceny!$A$3:Z$7,2,FALSE))*AJ166</f>
        <v>21145.390320000002</v>
      </c>
      <c r="AL166" s="24">
        <v>287.08660000000003</v>
      </c>
      <c r="AM166" s="39">
        <f>+(VLOOKUP($L166,ceny!$A$3:AB$7,2,FALSE))*AL166</f>
        <v>126186.04416400002</v>
      </c>
    </row>
    <row r="167" spans="3:39" ht="25.5">
      <c r="C167" s="38" t="s">
        <v>831</v>
      </c>
      <c r="D167" s="26" t="s">
        <v>832</v>
      </c>
      <c r="E167" s="26" t="s">
        <v>833</v>
      </c>
      <c r="F167" s="26" t="s">
        <v>834</v>
      </c>
      <c r="G167" s="26" t="s">
        <v>835</v>
      </c>
      <c r="H167" s="23" t="s">
        <v>836</v>
      </c>
      <c r="I167" s="23" t="s">
        <v>138</v>
      </c>
      <c r="J167" s="23" t="s">
        <v>423</v>
      </c>
      <c r="K167" s="23" t="s">
        <v>837</v>
      </c>
      <c r="L167" s="23" t="s">
        <v>633</v>
      </c>
      <c r="M167" s="23">
        <f>VLOOKUP(H167,kapacita!$A:$B,2,0)</f>
        <v>6.5</v>
      </c>
      <c r="N167" s="24">
        <v>1155.2883</v>
      </c>
      <c r="O167" s="17">
        <f>+(VLOOKUP($L167,ceny!$A$3:D$7,2,FALSE))*N167</f>
        <v>514103.29349999997</v>
      </c>
      <c r="P167" s="24">
        <v>1193.1417000000001</v>
      </c>
      <c r="Q167" s="17">
        <f>+(VLOOKUP($L167,ceny!$A$3:F$7,2,FALSE))*P167</f>
        <v>530948.0565000001</v>
      </c>
      <c r="R167" s="24">
        <v>973.35355</v>
      </c>
      <c r="S167" s="17">
        <f>+(VLOOKUP($L167,ceny!$A$3:H$7,2,FALSE))*R167</f>
        <v>433142.32975000003</v>
      </c>
      <c r="T167" s="24">
        <v>711.6397000000001</v>
      </c>
      <c r="U167" s="17">
        <f>+(VLOOKUP($L167,ceny!$A$3:J$7,2,FALSE))*T167</f>
        <v>316679.66650000005</v>
      </c>
      <c r="V167" s="24">
        <v>760.20135</v>
      </c>
      <c r="W167" s="17">
        <f>+(VLOOKUP($L167,ceny!$A$3:L$7,2,FALSE))*V167</f>
        <v>338289.60075000004</v>
      </c>
      <c r="X167" s="24">
        <v>406.4493</v>
      </c>
      <c r="Y167" s="17">
        <f>+(VLOOKUP($L167,ceny!$A$3:N$7,2,FALSE))*X167</f>
        <v>180869.9385</v>
      </c>
      <c r="Z167" s="24">
        <v>366.5914</v>
      </c>
      <c r="AA167" s="17">
        <f>+(VLOOKUP($L167,ceny!$A$3:P$7,2,FALSE))*Z167</f>
        <v>163133.173</v>
      </c>
      <c r="AB167" s="24">
        <v>442.6991</v>
      </c>
      <c r="AC167" s="17">
        <f>+(VLOOKUP($L167,ceny!$A$3:R$7,2,FALSE))*AB167</f>
        <v>197001.09949999998</v>
      </c>
      <c r="AD167" s="24">
        <v>387.61755</v>
      </c>
      <c r="AE167" s="17">
        <f>+(VLOOKUP($L167,ceny!$A$3:T$7,2,FALSE))*AD167</f>
        <v>172489.80975</v>
      </c>
      <c r="AF167" s="24">
        <v>920.1921</v>
      </c>
      <c r="AG167" s="17">
        <f>+(VLOOKUP($L167,ceny!$A$3:V$7,2,FALSE))*AF167</f>
        <v>409485.4845</v>
      </c>
      <c r="AH167" s="24">
        <v>988.52445</v>
      </c>
      <c r="AI167" s="17">
        <f>+(VLOOKUP($L167,ceny!$A$3:X$7,2,FALSE))*AH167</f>
        <v>439893.38025</v>
      </c>
      <c r="AJ167" s="24">
        <v>1141.41505</v>
      </c>
      <c r="AK167" s="17">
        <f>+(VLOOKUP($L167,ceny!$A$3:Z$7,2,FALSE))*AJ167</f>
        <v>507929.69725</v>
      </c>
      <c r="AL167" s="24">
        <v>9447.11355</v>
      </c>
      <c r="AM167" s="39">
        <f>+(VLOOKUP($L167,ceny!$A$3:AB$7,2,FALSE))*AL167</f>
        <v>4203965.52975</v>
      </c>
    </row>
    <row r="168" spans="3:39" ht="25.5">
      <c r="C168" s="38" t="s">
        <v>838</v>
      </c>
      <c r="D168" s="26" t="s">
        <v>839</v>
      </c>
      <c r="E168" s="26" t="s">
        <v>840</v>
      </c>
      <c r="F168" s="26" t="s">
        <v>841</v>
      </c>
      <c r="G168" s="26" t="s">
        <v>842</v>
      </c>
      <c r="H168" s="23" t="s">
        <v>843</v>
      </c>
      <c r="I168" s="23" t="s">
        <v>53</v>
      </c>
      <c r="J168" s="23" t="s">
        <v>844</v>
      </c>
      <c r="K168" s="23" t="s">
        <v>845</v>
      </c>
      <c r="L168" s="23" t="s">
        <v>633</v>
      </c>
      <c r="M168" s="23">
        <f>VLOOKUP(H168,kapacita!$A:$B,2,0)</f>
        <v>12.502</v>
      </c>
      <c r="N168" s="24">
        <v>2076.0817500000003</v>
      </c>
      <c r="O168" s="17">
        <f>+(VLOOKUP($L168,ceny!$A$3:D$7,2,FALSE))*N168</f>
        <v>923856.3787500001</v>
      </c>
      <c r="P168" s="24">
        <v>1380.0033</v>
      </c>
      <c r="Q168" s="17">
        <f>+(VLOOKUP($L168,ceny!$A$3:F$7,2,FALSE))*P168</f>
        <v>614101.4685000001</v>
      </c>
      <c r="R168" s="24">
        <v>1154.09615</v>
      </c>
      <c r="S168" s="17">
        <f>+(VLOOKUP($L168,ceny!$A$3:H$7,2,FALSE))*R168</f>
        <v>513572.78675</v>
      </c>
      <c r="T168" s="24">
        <v>1712.3072</v>
      </c>
      <c r="U168" s="17">
        <f>+(VLOOKUP($L168,ceny!$A$3:J$7,2,FALSE))*T168</f>
        <v>761976.704</v>
      </c>
      <c r="V168" s="24">
        <v>1091.26035</v>
      </c>
      <c r="W168" s="17">
        <f>+(VLOOKUP($L168,ceny!$A$3:L$7,2,FALSE))*V168</f>
        <v>485610.85575</v>
      </c>
      <c r="X168" s="24">
        <v>420.03770000000003</v>
      </c>
      <c r="Y168" s="17">
        <f>+(VLOOKUP($L168,ceny!$A$3:N$7,2,FALSE))*X168</f>
        <v>186916.7765</v>
      </c>
      <c r="Z168" s="24">
        <v>561.81915</v>
      </c>
      <c r="AA168" s="17">
        <f>+(VLOOKUP($L168,ceny!$A$3:P$7,2,FALSE))*Z168</f>
        <v>250009.52175</v>
      </c>
      <c r="AB168" s="24">
        <v>563.1168</v>
      </c>
      <c r="AC168" s="17">
        <f>+(VLOOKUP($L168,ceny!$A$3:R$7,2,FALSE))*AB168</f>
        <v>250586.976</v>
      </c>
      <c r="AD168" s="24">
        <v>546.3845</v>
      </c>
      <c r="AE168" s="17">
        <f>+(VLOOKUP($L168,ceny!$A$3:T$7,2,FALSE))*AD168</f>
        <v>243141.1025</v>
      </c>
      <c r="AF168" s="24">
        <v>1153.84295</v>
      </c>
      <c r="AG168" s="17">
        <f>+(VLOOKUP($L168,ceny!$A$3:V$7,2,FALSE))*AF168</f>
        <v>513460.11275</v>
      </c>
      <c r="AH168" s="24">
        <v>1390.96475</v>
      </c>
      <c r="AI168" s="17">
        <f>+(VLOOKUP($L168,ceny!$A$3:X$7,2,FALSE))*AH168</f>
        <v>618979.3137500001</v>
      </c>
      <c r="AJ168" s="24">
        <v>1713.3305500000001</v>
      </c>
      <c r="AK168" s="17">
        <f>+(VLOOKUP($L168,ceny!$A$3:Z$7,2,FALSE))*AJ168</f>
        <v>762432.09475</v>
      </c>
      <c r="AL168" s="24">
        <v>13763.24515</v>
      </c>
      <c r="AM168" s="39">
        <f>+(VLOOKUP($L168,ceny!$A$3:AB$7,2,FALSE))*AL168</f>
        <v>6124644.091750001</v>
      </c>
    </row>
    <row r="169" spans="3:39" ht="12.75">
      <c r="C169" s="41"/>
      <c r="D169" s="35"/>
      <c r="E169" s="35"/>
      <c r="F169" s="35"/>
      <c r="G169" s="35"/>
      <c r="H169" s="23" t="s">
        <v>1013</v>
      </c>
      <c r="I169" s="23" t="s">
        <v>53</v>
      </c>
      <c r="J169" s="23" t="s">
        <v>1014</v>
      </c>
      <c r="K169" s="23" t="s">
        <v>1015</v>
      </c>
      <c r="L169" s="23" t="s">
        <v>850</v>
      </c>
      <c r="M169" s="23">
        <f>VLOOKUP(H169,kapacita!$A:$B,2,0)</f>
        <v>0</v>
      </c>
      <c r="N169" s="24">
        <v>0</v>
      </c>
      <c r="O169" s="17">
        <f>+(VLOOKUP($L169,ceny!$A$3:D$7,2,FALSE))*N169</f>
        <v>0</v>
      </c>
      <c r="P169" s="24">
        <v>0</v>
      </c>
      <c r="Q169" s="17">
        <f>+(VLOOKUP($L169,ceny!$A$3:F$7,2,FALSE))*P169</f>
        <v>0</v>
      </c>
      <c r="R169" s="24">
        <v>0</v>
      </c>
      <c r="S169" s="17">
        <f>+(VLOOKUP($L169,ceny!$A$3:H$7,2,FALSE))*R169</f>
        <v>0</v>
      </c>
      <c r="T169" s="24">
        <v>0</v>
      </c>
      <c r="U169" s="17">
        <f>+(VLOOKUP($L169,ceny!$A$3:J$7,2,FALSE))*T169</f>
        <v>0</v>
      </c>
      <c r="V169" s="24">
        <v>0</v>
      </c>
      <c r="W169" s="17">
        <f>+(VLOOKUP($L169,ceny!$A$3:L$7,2,FALSE))*V169</f>
        <v>0</v>
      </c>
      <c r="X169" s="24">
        <v>0</v>
      </c>
      <c r="Y169" s="17">
        <f>+(VLOOKUP($L169,ceny!$A$3:N$7,2,FALSE))*X169</f>
        <v>0</v>
      </c>
      <c r="Z169" s="24">
        <v>0</v>
      </c>
      <c r="AA169" s="17">
        <f>+(VLOOKUP($L169,ceny!$A$3:P$7,2,FALSE))*Z169</f>
        <v>0</v>
      </c>
      <c r="AB169" s="24">
        <v>0</v>
      </c>
      <c r="AC169" s="17">
        <f>+(VLOOKUP($L169,ceny!$A$3:R$7,2,FALSE))*AB169</f>
        <v>0</v>
      </c>
      <c r="AD169" s="24">
        <v>0</v>
      </c>
      <c r="AE169" s="17">
        <f>+(VLOOKUP($L169,ceny!$A$3:T$7,2,FALSE))*AD169</f>
        <v>0</v>
      </c>
      <c r="AF169" s="24">
        <v>0</v>
      </c>
      <c r="AG169" s="17">
        <f>+(VLOOKUP($L169,ceny!$A$3:V$7,2,FALSE))*AF169</f>
        <v>0</v>
      </c>
      <c r="AH169" s="24">
        <v>0</v>
      </c>
      <c r="AI169" s="17">
        <f>+(VLOOKUP($L169,ceny!$A$3:X$7,2,FALSE))*AH169</f>
        <v>0</v>
      </c>
      <c r="AJ169" s="24">
        <v>0</v>
      </c>
      <c r="AK169" s="17">
        <f>+(VLOOKUP($L169,ceny!$A$3:Z$7,2,FALSE))*AJ169</f>
        <v>0</v>
      </c>
      <c r="AL169" s="24">
        <v>0</v>
      </c>
      <c r="AM169" s="39">
        <f>+(VLOOKUP($L169,ceny!$A$3:AB$7,2,FALSE))*AL169</f>
        <v>0</v>
      </c>
    </row>
    <row r="170" spans="3:39" ht="12.75">
      <c r="C170" s="41"/>
      <c r="D170" s="35"/>
      <c r="E170" s="35"/>
      <c r="F170" s="35"/>
      <c r="G170" s="35"/>
      <c r="H170" s="23" t="s">
        <v>1016</v>
      </c>
      <c r="I170" s="23" t="s">
        <v>53</v>
      </c>
      <c r="J170" s="23" t="s">
        <v>1014</v>
      </c>
      <c r="K170" s="23" t="s">
        <v>1015</v>
      </c>
      <c r="L170" s="23" t="s">
        <v>850</v>
      </c>
      <c r="M170" s="23">
        <f>VLOOKUP(H170,kapacita!$A:$B,2,0)</f>
        <v>0</v>
      </c>
      <c r="N170" s="24">
        <v>0</v>
      </c>
      <c r="O170" s="17">
        <f>+(VLOOKUP($L170,ceny!$A$3:D$7,2,FALSE))*N170</f>
        <v>0</v>
      </c>
      <c r="P170" s="24">
        <v>0</v>
      </c>
      <c r="Q170" s="17">
        <f>+(VLOOKUP($L170,ceny!$A$3:F$7,2,FALSE))*P170</f>
        <v>0</v>
      </c>
      <c r="R170" s="24">
        <v>0</v>
      </c>
      <c r="S170" s="17">
        <f>+(VLOOKUP($L170,ceny!$A$3:H$7,2,FALSE))*R170</f>
        <v>0</v>
      </c>
      <c r="T170" s="24">
        <v>0</v>
      </c>
      <c r="U170" s="17">
        <f>+(VLOOKUP($L170,ceny!$A$3:J$7,2,FALSE))*T170</f>
        <v>0</v>
      </c>
      <c r="V170" s="24">
        <v>0</v>
      </c>
      <c r="W170" s="17">
        <f>+(VLOOKUP($L170,ceny!$A$3:L$7,2,FALSE))*V170</f>
        <v>0</v>
      </c>
      <c r="X170" s="24">
        <v>0</v>
      </c>
      <c r="Y170" s="17">
        <f>+(VLOOKUP($L170,ceny!$A$3:N$7,2,FALSE))*X170</f>
        <v>0</v>
      </c>
      <c r="Z170" s="24">
        <v>0</v>
      </c>
      <c r="AA170" s="17">
        <f>+(VLOOKUP($L170,ceny!$A$3:P$7,2,FALSE))*Z170</f>
        <v>0</v>
      </c>
      <c r="AB170" s="24">
        <v>0</v>
      </c>
      <c r="AC170" s="17">
        <f>+(VLOOKUP($L170,ceny!$A$3:R$7,2,FALSE))*AB170</f>
        <v>0</v>
      </c>
      <c r="AD170" s="24">
        <v>0</v>
      </c>
      <c r="AE170" s="17">
        <f>+(VLOOKUP($L170,ceny!$A$3:T$7,2,FALSE))*AD170</f>
        <v>0</v>
      </c>
      <c r="AF170" s="24">
        <v>0</v>
      </c>
      <c r="AG170" s="17">
        <f>+(VLOOKUP($L170,ceny!$A$3:V$7,2,FALSE))*AF170</f>
        <v>0</v>
      </c>
      <c r="AH170" s="24">
        <v>0</v>
      </c>
      <c r="AI170" s="17">
        <f>+(VLOOKUP($L170,ceny!$A$3:X$7,2,FALSE))*AH170</f>
        <v>0</v>
      </c>
      <c r="AJ170" s="24">
        <v>0</v>
      </c>
      <c r="AK170" s="17">
        <f>+(VLOOKUP($L170,ceny!$A$3:Z$7,2,FALSE))*AJ170</f>
        <v>0</v>
      </c>
      <c r="AL170" s="24">
        <v>0</v>
      </c>
      <c r="AM170" s="39">
        <f>+(VLOOKUP($L170,ceny!$A$3:AB$7,2,FALSE))*AL170</f>
        <v>0</v>
      </c>
    </row>
    <row r="171" spans="3:39" ht="12.75">
      <c r="C171" s="40"/>
      <c r="D171" s="34"/>
      <c r="E171" s="34"/>
      <c r="F171" s="34"/>
      <c r="G171" s="34"/>
      <c r="H171" s="23" t="s">
        <v>1017</v>
      </c>
      <c r="I171" s="23" t="s">
        <v>53</v>
      </c>
      <c r="J171" s="23" t="s">
        <v>239</v>
      </c>
      <c r="K171" s="23" t="s">
        <v>1018</v>
      </c>
      <c r="L171" s="23" t="s">
        <v>850</v>
      </c>
      <c r="M171" s="23">
        <f>VLOOKUP(H171,kapacita!$A:$B,2,0)</f>
        <v>0</v>
      </c>
      <c r="N171" s="24">
        <v>0</v>
      </c>
      <c r="O171" s="17">
        <f>+(VLOOKUP($L171,ceny!$A$3:D$7,2,FALSE))*N171</f>
        <v>0</v>
      </c>
      <c r="P171" s="24">
        <v>0</v>
      </c>
      <c r="Q171" s="17">
        <f>+(VLOOKUP($L171,ceny!$A$3:F$7,2,FALSE))*P171</f>
        <v>0</v>
      </c>
      <c r="R171" s="24">
        <v>0</v>
      </c>
      <c r="S171" s="17">
        <f>+(VLOOKUP($L171,ceny!$A$3:H$7,2,FALSE))*R171</f>
        <v>0</v>
      </c>
      <c r="T171" s="24">
        <v>0</v>
      </c>
      <c r="U171" s="17">
        <f>+(VLOOKUP($L171,ceny!$A$3:J$7,2,FALSE))*T171</f>
        <v>0</v>
      </c>
      <c r="V171" s="24">
        <v>0</v>
      </c>
      <c r="W171" s="17">
        <f>+(VLOOKUP($L171,ceny!$A$3:L$7,2,FALSE))*V171</f>
        <v>0</v>
      </c>
      <c r="X171" s="24">
        <v>0</v>
      </c>
      <c r="Y171" s="17">
        <f>+(VLOOKUP($L171,ceny!$A$3:N$7,2,FALSE))*X171</f>
        <v>0</v>
      </c>
      <c r="Z171" s="24">
        <v>0</v>
      </c>
      <c r="AA171" s="17">
        <f>+(VLOOKUP($L171,ceny!$A$3:P$7,2,FALSE))*Z171</f>
        <v>0</v>
      </c>
      <c r="AB171" s="24">
        <v>0</v>
      </c>
      <c r="AC171" s="17">
        <f>+(VLOOKUP($L171,ceny!$A$3:R$7,2,FALSE))*AB171</f>
        <v>0</v>
      </c>
      <c r="AD171" s="24">
        <v>0</v>
      </c>
      <c r="AE171" s="17">
        <f>+(VLOOKUP($L171,ceny!$A$3:T$7,2,FALSE))*AD171</f>
        <v>0</v>
      </c>
      <c r="AF171" s="24">
        <v>0</v>
      </c>
      <c r="AG171" s="17">
        <f>+(VLOOKUP($L171,ceny!$A$3:V$7,2,FALSE))*AF171</f>
        <v>0</v>
      </c>
      <c r="AH171" s="24">
        <v>0</v>
      </c>
      <c r="AI171" s="17">
        <f>+(VLOOKUP($L171,ceny!$A$3:X$7,2,FALSE))*AH171</f>
        <v>0</v>
      </c>
      <c r="AJ171" s="24">
        <v>0</v>
      </c>
      <c r="AK171" s="17">
        <f>+(VLOOKUP($L171,ceny!$A$3:Z$7,2,FALSE))*AJ171</f>
        <v>0</v>
      </c>
      <c r="AL171" s="24">
        <v>0</v>
      </c>
      <c r="AM171" s="39">
        <f>+(VLOOKUP($L171,ceny!$A$3:AB$7,2,FALSE))*AL171</f>
        <v>0</v>
      </c>
    </row>
    <row r="172" spans="3:39" ht="25.5">
      <c r="C172" s="38" t="s">
        <v>381</v>
      </c>
      <c r="D172" s="26" t="s">
        <v>382</v>
      </c>
      <c r="E172" s="26" t="s">
        <v>383</v>
      </c>
      <c r="F172" s="26" t="s">
        <v>384</v>
      </c>
      <c r="G172" s="26" t="s">
        <v>385</v>
      </c>
      <c r="H172" s="23" t="s">
        <v>732</v>
      </c>
      <c r="I172" s="23" t="s">
        <v>733</v>
      </c>
      <c r="J172" s="23" t="s">
        <v>734</v>
      </c>
      <c r="K172" s="23" t="s">
        <v>735</v>
      </c>
      <c r="L172" s="23" t="s">
        <v>642</v>
      </c>
      <c r="M172" s="23">
        <f>VLOOKUP(H172,kapacita!$A:$B,2,0)</f>
        <v>0.9</v>
      </c>
      <c r="N172" s="24">
        <v>61.58035</v>
      </c>
      <c r="O172" s="17">
        <f>+(VLOOKUP($L172,ceny!$A$3:D$7,2,FALSE))*N172</f>
        <v>27095.354000000003</v>
      </c>
      <c r="P172" s="24">
        <v>108.82325</v>
      </c>
      <c r="Q172" s="17">
        <f>+(VLOOKUP($L172,ceny!$A$3:F$7,2,FALSE))*P172</f>
        <v>47882.23</v>
      </c>
      <c r="R172" s="24">
        <v>63.342200000000005</v>
      </c>
      <c r="S172" s="17">
        <f>+(VLOOKUP($L172,ceny!$A$3:H$7,2,FALSE))*R172</f>
        <v>27870.568000000003</v>
      </c>
      <c r="T172" s="24">
        <v>65.97970000000001</v>
      </c>
      <c r="U172" s="17">
        <f>+(VLOOKUP($L172,ceny!$A$3:J$7,2,FALSE))*T172</f>
        <v>29031.068000000003</v>
      </c>
      <c r="V172" s="24">
        <v>27.788700000000002</v>
      </c>
      <c r="W172" s="17">
        <f>+(VLOOKUP($L172,ceny!$A$3:L$7,2,FALSE))*V172</f>
        <v>12227.028</v>
      </c>
      <c r="X172" s="24">
        <v>1.5403</v>
      </c>
      <c r="Y172" s="17">
        <f>+(VLOOKUP($L172,ceny!$A$3:N$7,2,FALSE))*X172</f>
        <v>677.732</v>
      </c>
      <c r="Z172" s="24">
        <v>0.34815</v>
      </c>
      <c r="AA172" s="17">
        <f>+(VLOOKUP($L172,ceny!$A$3:P$7,2,FALSE))*Z172</f>
        <v>153.186</v>
      </c>
      <c r="AB172" s="24">
        <v>0.17935</v>
      </c>
      <c r="AC172" s="17">
        <f>+(VLOOKUP($L172,ceny!$A$3:R$7,2,FALSE))*AB172</f>
        <v>78.914</v>
      </c>
      <c r="AD172" s="24">
        <v>0.22155</v>
      </c>
      <c r="AE172" s="17">
        <f>+(VLOOKUP($L172,ceny!$A$3:T$7,2,FALSE))*AD172</f>
        <v>97.482</v>
      </c>
      <c r="AF172" s="24">
        <v>0.4642</v>
      </c>
      <c r="AG172" s="17">
        <f>+(VLOOKUP($L172,ceny!$A$3:V$7,2,FALSE))*AF172</f>
        <v>204.248</v>
      </c>
      <c r="AH172" s="24">
        <v>6.4777000000000005</v>
      </c>
      <c r="AI172" s="17">
        <f>+(VLOOKUP($L172,ceny!$A$3:X$7,2,FALSE))*AH172</f>
        <v>2850.188</v>
      </c>
      <c r="AJ172" s="24">
        <v>73.50185</v>
      </c>
      <c r="AK172" s="17">
        <f>+(VLOOKUP($L172,ceny!$A$3:Z$7,2,FALSE))*AJ172</f>
        <v>32340.814000000002</v>
      </c>
      <c r="AL172" s="24">
        <v>410.2473</v>
      </c>
      <c r="AM172" s="39">
        <f>+(VLOOKUP($L172,ceny!$A$3:AB$7,2,FALSE))*AL172</f>
        <v>180508.812</v>
      </c>
    </row>
    <row r="173" spans="3:39" ht="25.5">
      <c r="C173" s="41"/>
      <c r="D173" s="35"/>
      <c r="E173" s="35"/>
      <c r="F173" s="35"/>
      <c r="G173" s="35"/>
      <c r="H173" s="23" t="s">
        <v>846</v>
      </c>
      <c r="I173" s="23" t="s">
        <v>262</v>
      </c>
      <c r="J173" s="23" t="s">
        <v>387</v>
      </c>
      <c r="K173" s="23" t="s">
        <v>388</v>
      </c>
      <c r="L173" s="23" t="s">
        <v>633</v>
      </c>
      <c r="M173" s="23">
        <f>VLOOKUP(H173,kapacita!$A:$B,2,0)</f>
        <v>6.5</v>
      </c>
      <c r="N173" s="24">
        <v>1277.61555</v>
      </c>
      <c r="O173" s="17">
        <f>+(VLOOKUP($L173,ceny!$A$3:D$7,2,FALSE))*N173</f>
        <v>568538.91975</v>
      </c>
      <c r="P173" s="24">
        <v>1236.671</v>
      </c>
      <c r="Q173" s="17">
        <f>+(VLOOKUP($L173,ceny!$A$3:F$7,2,FALSE))*P173</f>
        <v>550318.595</v>
      </c>
      <c r="R173" s="24">
        <v>1011.3019</v>
      </c>
      <c r="S173" s="17">
        <f>+(VLOOKUP($L173,ceny!$A$3:H$7,2,FALSE))*R173</f>
        <v>450029.3455</v>
      </c>
      <c r="T173" s="24">
        <v>623.1252000000001</v>
      </c>
      <c r="U173" s="17">
        <f>+(VLOOKUP($L173,ceny!$A$3:J$7,2,FALSE))*T173</f>
        <v>277290.71400000004</v>
      </c>
      <c r="V173" s="24">
        <v>623.97975</v>
      </c>
      <c r="W173" s="17">
        <f>+(VLOOKUP($L173,ceny!$A$3:L$7,2,FALSE))*V173</f>
        <v>277670.98874999996</v>
      </c>
      <c r="X173" s="24">
        <v>308.6086</v>
      </c>
      <c r="Y173" s="17">
        <f>+(VLOOKUP($L173,ceny!$A$3:N$7,2,FALSE))*X173</f>
        <v>137330.82700000002</v>
      </c>
      <c r="Z173" s="24">
        <v>296.0752</v>
      </c>
      <c r="AA173" s="17">
        <f>+(VLOOKUP($L173,ceny!$A$3:P$7,2,FALSE))*Z173</f>
        <v>131753.464</v>
      </c>
      <c r="AB173" s="24">
        <v>300.55895</v>
      </c>
      <c r="AC173" s="17">
        <f>+(VLOOKUP($L173,ceny!$A$3:R$7,2,FALSE))*AB173</f>
        <v>133748.73275</v>
      </c>
      <c r="AD173" s="24">
        <v>348.09725000000003</v>
      </c>
      <c r="AE173" s="17">
        <f>+(VLOOKUP($L173,ceny!$A$3:T$7,2,FALSE))*AD173</f>
        <v>154903.27625000002</v>
      </c>
      <c r="AF173" s="24">
        <v>709.8884</v>
      </c>
      <c r="AG173" s="17">
        <f>+(VLOOKUP($L173,ceny!$A$3:V$7,2,FALSE))*AF173</f>
        <v>315900.33800000005</v>
      </c>
      <c r="AH173" s="24">
        <v>1169.24595</v>
      </c>
      <c r="AI173" s="17">
        <f>+(VLOOKUP($L173,ceny!$A$3:X$7,2,FALSE))*AH173</f>
        <v>520314.44775</v>
      </c>
      <c r="AJ173" s="24">
        <v>1192.9307000000001</v>
      </c>
      <c r="AK173" s="17">
        <f>+(VLOOKUP($L173,ceny!$A$3:Z$7,2,FALSE))*AJ173</f>
        <v>530854.1615</v>
      </c>
      <c r="AL173" s="24">
        <v>9098.09845</v>
      </c>
      <c r="AM173" s="39">
        <f>+(VLOOKUP($L173,ceny!$A$3:AB$7,2,FALSE))*AL173</f>
        <v>4048653.8102499996</v>
      </c>
    </row>
    <row r="174" spans="3:39" ht="25.5">
      <c r="C174" s="41"/>
      <c r="D174" s="35"/>
      <c r="E174" s="35"/>
      <c r="F174" s="35"/>
      <c r="G174" s="35"/>
      <c r="H174" s="23" t="s">
        <v>386</v>
      </c>
      <c r="I174" s="23" t="s">
        <v>262</v>
      </c>
      <c r="J174" s="23" t="s">
        <v>387</v>
      </c>
      <c r="K174" s="23" t="s">
        <v>388</v>
      </c>
      <c r="L174" s="23" t="s">
        <v>24</v>
      </c>
      <c r="M174" s="23">
        <f>VLOOKUP(H174,kapacita!$A:$B,2,0)</f>
        <v>0.26</v>
      </c>
      <c r="N174" s="24">
        <v>5.15895</v>
      </c>
      <c r="O174" s="17">
        <f>+(VLOOKUP($L174,ceny!$A$3:D$7,2,FALSE))*N174</f>
        <v>2267.564883</v>
      </c>
      <c r="P174" s="24">
        <v>4.86355</v>
      </c>
      <c r="Q174" s="17">
        <f>+(VLOOKUP($L174,ceny!$A$3:F$7,2,FALSE))*P174</f>
        <v>2137.724767</v>
      </c>
      <c r="R174" s="24">
        <v>2.8907000000000003</v>
      </c>
      <c r="S174" s="17">
        <f>+(VLOOKUP($L174,ceny!$A$3:H$7,2,FALSE))*R174</f>
        <v>1270.5782780000002</v>
      </c>
      <c r="T174" s="24">
        <v>2.22605</v>
      </c>
      <c r="U174" s="17">
        <f>+(VLOOKUP($L174,ceny!$A$3:J$7,2,FALSE))*T174</f>
        <v>978.438017</v>
      </c>
      <c r="V174" s="24">
        <v>1.82515</v>
      </c>
      <c r="W174" s="17">
        <f>+(VLOOKUP($L174,ceny!$A$3:L$7,2,FALSE))*V174</f>
        <v>802.226431</v>
      </c>
      <c r="X174" s="24">
        <v>0.5275</v>
      </c>
      <c r="Y174" s="17">
        <f>+(VLOOKUP($L174,ceny!$A$3:N$7,2,FALSE))*X174</f>
        <v>231.85735</v>
      </c>
      <c r="Z174" s="24">
        <v>0.07385</v>
      </c>
      <c r="AA174" s="17">
        <f>+(VLOOKUP($L174,ceny!$A$3:P$7,2,FALSE))*Z174</f>
        <v>32.460029</v>
      </c>
      <c r="AB174" s="24">
        <v>0</v>
      </c>
      <c r="AC174" s="17">
        <f>+(VLOOKUP($L174,ceny!$A$3:R$7,2,FALSE))*AB174</f>
        <v>0</v>
      </c>
      <c r="AD174" s="24">
        <v>0.03165</v>
      </c>
      <c r="AE174" s="17">
        <f>+(VLOOKUP($L174,ceny!$A$3:T$7,2,FALSE))*AD174</f>
        <v>13.911441</v>
      </c>
      <c r="AF174" s="24">
        <v>2.24715</v>
      </c>
      <c r="AG174" s="17">
        <f>+(VLOOKUP($L174,ceny!$A$3:V$7,2,FALSE))*AF174</f>
        <v>987.712311</v>
      </c>
      <c r="AH174" s="24">
        <v>3.44985</v>
      </c>
      <c r="AI174" s="17">
        <f>+(VLOOKUP($L174,ceny!$A$3:X$7,2,FALSE))*AH174</f>
        <v>1516.3470690000001</v>
      </c>
      <c r="AJ174" s="24">
        <v>4.33605</v>
      </c>
      <c r="AK174" s="17">
        <f>+(VLOOKUP($L174,ceny!$A$3:Z$7,2,FALSE))*AJ174</f>
        <v>1905.8674170000002</v>
      </c>
      <c r="AL174" s="24">
        <v>27.63045</v>
      </c>
      <c r="AM174" s="39">
        <f>+(VLOOKUP($L174,ceny!$A$3:AB$7,2,FALSE))*AL174</f>
        <v>12144.687993</v>
      </c>
    </row>
    <row r="175" spans="3:39" ht="25.5">
      <c r="C175" s="41"/>
      <c r="D175" s="35"/>
      <c r="E175" s="35"/>
      <c r="F175" s="35"/>
      <c r="G175" s="35"/>
      <c r="H175" s="23" t="s">
        <v>389</v>
      </c>
      <c r="I175" s="23" t="s">
        <v>262</v>
      </c>
      <c r="J175" s="23" t="s">
        <v>387</v>
      </c>
      <c r="K175" s="23" t="s">
        <v>390</v>
      </c>
      <c r="L175" s="23" t="s">
        <v>24</v>
      </c>
      <c r="M175" s="23">
        <f>VLOOKUP(H175,kapacita!$A:$B,2,0)</f>
        <v>0.26</v>
      </c>
      <c r="N175" s="24">
        <v>16.8167</v>
      </c>
      <c r="O175" s="17">
        <f>+(VLOOKUP($L175,ceny!$A$3:D$7,2,FALSE))*N175</f>
        <v>7391.612318</v>
      </c>
      <c r="P175" s="24">
        <v>17.333650000000002</v>
      </c>
      <c r="Q175" s="17">
        <f>+(VLOOKUP($L175,ceny!$A$3:F$7,2,FALSE))*P175</f>
        <v>7618.832521000001</v>
      </c>
      <c r="R175" s="24">
        <v>13.493450000000001</v>
      </c>
      <c r="S175" s="17">
        <f>+(VLOOKUP($L175,ceny!$A$3:H$7,2,FALSE))*R175</f>
        <v>5930.911013000001</v>
      </c>
      <c r="T175" s="24">
        <v>8.7565</v>
      </c>
      <c r="U175" s="17">
        <f>+(VLOOKUP($L175,ceny!$A$3:J$7,2,FALSE))*T175</f>
        <v>3848.8320100000005</v>
      </c>
      <c r="V175" s="24">
        <v>6.08735</v>
      </c>
      <c r="W175" s="17">
        <f>+(VLOOKUP($L175,ceny!$A$3:L$7,2,FALSE))*V175</f>
        <v>2675.633819</v>
      </c>
      <c r="X175" s="24">
        <v>2.12055</v>
      </c>
      <c r="Y175" s="17">
        <f>+(VLOOKUP($L175,ceny!$A$3:N$7,2,FALSE))*X175</f>
        <v>932.0665470000001</v>
      </c>
      <c r="Z175" s="24">
        <v>0.72795</v>
      </c>
      <c r="AA175" s="17">
        <f>+(VLOOKUP($L175,ceny!$A$3:P$7,2,FALSE))*Z175</f>
        <v>319.963143</v>
      </c>
      <c r="AB175" s="24">
        <v>0.4431</v>
      </c>
      <c r="AC175" s="17">
        <f>+(VLOOKUP($L175,ceny!$A$3:R$7,2,FALSE))*AB175</f>
        <v>194.760174</v>
      </c>
      <c r="AD175" s="24">
        <v>1.55085</v>
      </c>
      <c r="AE175" s="17">
        <f>+(VLOOKUP($L175,ceny!$A$3:T$7,2,FALSE))*AD175</f>
        <v>681.660609</v>
      </c>
      <c r="AF175" s="24">
        <v>7.7226</v>
      </c>
      <c r="AG175" s="17">
        <f>+(VLOOKUP($L175,ceny!$A$3:V$7,2,FALSE))*AF175</f>
        <v>3394.391604</v>
      </c>
      <c r="AH175" s="24">
        <v>19.6441</v>
      </c>
      <c r="AI175" s="17">
        <f>+(VLOOKUP($L175,ceny!$A$3:X$7,2,FALSE))*AH175</f>
        <v>8634.367714000002</v>
      </c>
      <c r="AJ175" s="24">
        <v>17.39695</v>
      </c>
      <c r="AK175" s="17">
        <f>+(VLOOKUP($L175,ceny!$A$3:Z$7,2,FALSE))*AJ175</f>
        <v>7646.655403000001</v>
      </c>
      <c r="AL175" s="24">
        <v>112.09375</v>
      </c>
      <c r="AM175" s="39">
        <f>+(VLOOKUP($L175,ceny!$A$3:AB$7,2,FALSE))*AL175</f>
        <v>49269.686875</v>
      </c>
    </row>
    <row r="176" spans="3:39" ht="25.5">
      <c r="C176" s="40"/>
      <c r="D176" s="34"/>
      <c r="E176" s="34"/>
      <c r="F176" s="34"/>
      <c r="G176" s="34"/>
      <c r="H176" s="23" t="s">
        <v>391</v>
      </c>
      <c r="I176" s="23" t="s">
        <v>262</v>
      </c>
      <c r="J176" s="23" t="s">
        <v>387</v>
      </c>
      <c r="K176" s="23" t="s">
        <v>392</v>
      </c>
      <c r="L176" s="23" t="s">
        <v>24</v>
      </c>
      <c r="M176" s="23">
        <f>VLOOKUP(H176,kapacita!$A:$B,2,0)</f>
        <v>0.26</v>
      </c>
      <c r="N176" s="24">
        <v>52.23305</v>
      </c>
      <c r="O176" s="17">
        <f>+(VLOOKUP($L176,ceny!$A$3:D$7,2,FALSE))*N176</f>
        <v>22958.514797</v>
      </c>
      <c r="P176" s="24">
        <v>49.8171</v>
      </c>
      <c r="Q176" s="17">
        <f>+(VLOOKUP($L176,ceny!$A$3:F$7,2,FALSE))*P176</f>
        <v>21896.608134000002</v>
      </c>
      <c r="R176" s="24">
        <v>41.72525</v>
      </c>
      <c r="S176" s="17">
        <f>+(VLOOKUP($L176,ceny!$A$3:H$7,2,FALSE))*R176</f>
        <v>18339.916385</v>
      </c>
      <c r="T176" s="24">
        <v>18.335900000000002</v>
      </c>
      <c r="U176" s="17">
        <f>+(VLOOKUP($L176,ceny!$A$3:J$7,2,FALSE))*T176</f>
        <v>8059.361486000002</v>
      </c>
      <c r="V176" s="24">
        <v>31.28075</v>
      </c>
      <c r="W176" s="17">
        <f>+(VLOOKUP($L176,ceny!$A$3:L$7,2,FALSE))*V176</f>
        <v>13749.140855000001</v>
      </c>
      <c r="X176" s="24">
        <v>6.5199</v>
      </c>
      <c r="Y176" s="17">
        <f>+(VLOOKUP($L176,ceny!$A$3:N$7,2,FALSE))*X176</f>
        <v>2865.756846</v>
      </c>
      <c r="Z176" s="24">
        <v>5.93965</v>
      </c>
      <c r="AA176" s="17">
        <f>+(VLOOKUP($L176,ceny!$A$3:P$7,2,FALSE))*Z176</f>
        <v>2610.7137610000004</v>
      </c>
      <c r="AB176" s="24">
        <v>5.908</v>
      </c>
      <c r="AC176" s="17">
        <f>+(VLOOKUP($L176,ceny!$A$3:R$7,2,FALSE))*AB176</f>
        <v>2596.8023200000002</v>
      </c>
      <c r="AD176" s="24">
        <v>7.56435</v>
      </c>
      <c r="AE176" s="17">
        <f>+(VLOOKUP($L176,ceny!$A$3:T$7,2,FALSE))*AD176</f>
        <v>3324.8343990000003</v>
      </c>
      <c r="AF176" s="24">
        <v>25.1723</v>
      </c>
      <c r="AG176" s="17">
        <f>+(VLOOKUP($L176,ceny!$A$3:V$7,2,FALSE))*AF176</f>
        <v>11064.232742</v>
      </c>
      <c r="AH176" s="24">
        <v>48.35065</v>
      </c>
      <c r="AI176" s="17">
        <f>+(VLOOKUP($L176,ceny!$A$3:X$7,2,FALSE))*AH176</f>
        <v>21252.044701000003</v>
      </c>
      <c r="AJ176" s="24">
        <v>50.988150000000005</v>
      </c>
      <c r="AK176" s="17">
        <f>+(VLOOKUP($L176,ceny!$A$3:Z$7,2,FALSE))*AJ176</f>
        <v>22411.331451000002</v>
      </c>
      <c r="AL176" s="24">
        <v>343.83505</v>
      </c>
      <c r="AM176" s="39">
        <f>+(VLOOKUP($L176,ceny!$A$3:AB$7,2,FALSE))*AL176</f>
        <v>151129.25787700003</v>
      </c>
    </row>
    <row r="177" spans="3:39" ht="25.5">
      <c r="C177" s="38" t="s">
        <v>393</v>
      </c>
      <c r="D177" s="26" t="s">
        <v>394</v>
      </c>
      <c r="E177" s="26" t="s">
        <v>395</v>
      </c>
      <c r="F177" s="26" t="s">
        <v>396</v>
      </c>
      <c r="G177" s="26" t="s">
        <v>397</v>
      </c>
      <c r="H177" s="23" t="s">
        <v>398</v>
      </c>
      <c r="I177" s="23" t="s">
        <v>356</v>
      </c>
      <c r="J177" s="23" t="s">
        <v>399</v>
      </c>
      <c r="K177" s="23" t="s">
        <v>400</v>
      </c>
      <c r="L177" s="23" t="s">
        <v>24</v>
      </c>
      <c r="M177" s="23">
        <f>VLOOKUP(H177,kapacita!$A:$B,2,0)</f>
        <v>0.141</v>
      </c>
      <c r="N177" s="24">
        <v>25.6998</v>
      </c>
      <c r="O177" s="17">
        <f>+(VLOOKUP($L177,ceny!$A$3:D$7,2,FALSE))*N177</f>
        <v>11296.090092</v>
      </c>
      <c r="P177" s="24">
        <v>23.74805</v>
      </c>
      <c r="Q177" s="17">
        <f>+(VLOOKUP($L177,ceny!$A$3:F$7,2,FALSE))*P177</f>
        <v>10438.217897</v>
      </c>
      <c r="R177" s="24">
        <v>22.6403</v>
      </c>
      <c r="S177" s="17">
        <f>+(VLOOKUP($L177,ceny!$A$3:H$7,2,FALSE))*R177</f>
        <v>9951.317462</v>
      </c>
      <c r="T177" s="24">
        <v>13.957650000000001</v>
      </c>
      <c r="U177" s="17">
        <f>+(VLOOKUP($L177,ceny!$A$3:J$7,2,FALSE))*T177</f>
        <v>6134.945481000001</v>
      </c>
      <c r="V177" s="24">
        <v>11.65775</v>
      </c>
      <c r="W177" s="17">
        <f>+(VLOOKUP($L177,ceny!$A$3:L$7,2,FALSE))*V177</f>
        <v>5124.047435</v>
      </c>
      <c r="X177" s="24">
        <v>1.38205</v>
      </c>
      <c r="Y177" s="17">
        <f>+(VLOOKUP($L177,ceny!$A$3:N$7,2,FALSE))*X177</f>
        <v>607.466257</v>
      </c>
      <c r="Z177" s="24">
        <v>0.49585</v>
      </c>
      <c r="AA177" s="17">
        <f>+(VLOOKUP($L177,ceny!$A$3:P$7,2,FALSE))*Z177</f>
        <v>217.94590900000003</v>
      </c>
      <c r="AB177" s="24">
        <v>0.6541</v>
      </c>
      <c r="AC177" s="17">
        <f>+(VLOOKUP($L177,ceny!$A$3:R$7,2,FALSE))*AB177</f>
        <v>287.50311400000004</v>
      </c>
      <c r="AD177" s="24">
        <v>1.8146</v>
      </c>
      <c r="AE177" s="17">
        <f>+(VLOOKUP($L177,ceny!$A$3:T$7,2,FALSE))*AD177</f>
        <v>797.589284</v>
      </c>
      <c r="AF177" s="24">
        <v>17.14375</v>
      </c>
      <c r="AG177" s="17">
        <f>+(VLOOKUP($L177,ceny!$A$3:V$7,2,FALSE))*AF177</f>
        <v>7535.363875000001</v>
      </c>
      <c r="AH177" s="24">
        <v>22.88295</v>
      </c>
      <c r="AI177" s="17">
        <f>+(VLOOKUP($L177,ceny!$A$3:X$7,2,FALSE))*AH177</f>
        <v>10057.971843000001</v>
      </c>
      <c r="AJ177" s="24">
        <v>25.49935</v>
      </c>
      <c r="AK177" s="17">
        <f>+(VLOOKUP($L177,ceny!$A$3:Z$7,2,FALSE))*AJ177</f>
        <v>11207.984299</v>
      </c>
      <c r="AL177" s="24">
        <v>167.5762</v>
      </c>
      <c r="AM177" s="39">
        <f>+(VLOOKUP($L177,ceny!$A$3:AB$7,2,FALSE))*AL177</f>
        <v>73656.442948</v>
      </c>
    </row>
    <row r="178" spans="3:39" ht="25.5">
      <c r="C178" s="40"/>
      <c r="D178" s="34"/>
      <c r="E178" s="34"/>
      <c r="F178" s="34"/>
      <c r="G178" s="34"/>
      <c r="H178" s="23" t="s">
        <v>847</v>
      </c>
      <c r="I178" s="23" t="s">
        <v>356</v>
      </c>
      <c r="J178" s="23" t="s">
        <v>399</v>
      </c>
      <c r="K178" s="23" t="s">
        <v>400</v>
      </c>
      <c r="L178" s="23" t="s">
        <v>633</v>
      </c>
      <c r="M178" s="23">
        <f>VLOOKUP(H178,kapacita!$A:$B,2,0)</f>
        <v>7.3</v>
      </c>
      <c r="N178" s="24">
        <v>1410.9464500000001</v>
      </c>
      <c r="O178" s="17">
        <f>+(VLOOKUP($L178,ceny!$A$3:D$7,2,FALSE))*N178</f>
        <v>627871.1702500001</v>
      </c>
      <c r="P178" s="24">
        <v>1510.47515</v>
      </c>
      <c r="Q178" s="17">
        <f>+(VLOOKUP($L178,ceny!$A$3:F$7,2,FALSE))*P178</f>
        <v>672161.44175</v>
      </c>
      <c r="R178" s="24">
        <v>1154.53925</v>
      </c>
      <c r="S178" s="17">
        <f>+(VLOOKUP($L178,ceny!$A$3:H$7,2,FALSE))*R178</f>
        <v>513769.96625</v>
      </c>
      <c r="T178" s="24">
        <v>888.9008</v>
      </c>
      <c r="U178" s="17">
        <f>+(VLOOKUP($L178,ceny!$A$3:J$7,2,FALSE))*T178</f>
        <v>395560.856</v>
      </c>
      <c r="V178" s="24">
        <v>849.4227000000001</v>
      </c>
      <c r="W178" s="17">
        <f>+(VLOOKUP($L178,ceny!$A$3:L$7,2,FALSE))*V178</f>
        <v>377993.10150000005</v>
      </c>
      <c r="X178" s="24">
        <v>468.9264</v>
      </c>
      <c r="Y178" s="17">
        <f>+(VLOOKUP($L178,ceny!$A$3:N$7,2,FALSE))*X178</f>
        <v>208672.248</v>
      </c>
      <c r="Z178" s="24">
        <v>420.98720000000003</v>
      </c>
      <c r="AA178" s="17">
        <f>+(VLOOKUP($L178,ceny!$A$3:P$7,2,FALSE))*Z178</f>
        <v>187339.304</v>
      </c>
      <c r="AB178" s="24">
        <v>542.76585</v>
      </c>
      <c r="AC178" s="17">
        <f>+(VLOOKUP($L178,ceny!$A$3:R$7,2,FALSE))*AB178</f>
        <v>241530.80325</v>
      </c>
      <c r="AD178" s="24">
        <v>517.2032</v>
      </c>
      <c r="AE178" s="17">
        <f>+(VLOOKUP($L178,ceny!$A$3:T$7,2,FALSE))*AD178</f>
        <v>230155.42400000003</v>
      </c>
      <c r="AF178" s="24">
        <v>1102.50665</v>
      </c>
      <c r="AG178" s="17">
        <f>+(VLOOKUP($L178,ceny!$A$3:V$7,2,FALSE))*AF178</f>
        <v>490615.45925</v>
      </c>
      <c r="AH178" s="24">
        <v>1181.1358</v>
      </c>
      <c r="AI178" s="17">
        <f>+(VLOOKUP($L178,ceny!$A$3:X$7,2,FALSE))*AH178</f>
        <v>525605.431</v>
      </c>
      <c r="AJ178" s="24">
        <v>1402.0633500000001</v>
      </c>
      <c r="AK178" s="17">
        <f>+(VLOOKUP($L178,ceny!$A$3:Z$7,2,FALSE))*AJ178</f>
        <v>623918.1907500001</v>
      </c>
      <c r="AL178" s="24">
        <v>11449.872800000001</v>
      </c>
      <c r="AM178" s="39">
        <f>+(VLOOKUP($L178,ceny!$A$3:AB$7,2,FALSE))*AL178</f>
        <v>5095193.396000001</v>
      </c>
    </row>
    <row r="179" spans="3:39" ht="25.5">
      <c r="C179" s="38" t="s">
        <v>736</v>
      </c>
      <c r="D179" s="26" t="s">
        <v>737</v>
      </c>
      <c r="E179" s="26" t="s">
        <v>738</v>
      </c>
      <c r="F179" s="26" t="s">
        <v>739</v>
      </c>
      <c r="G179" s="26" t="s">
        <v>740</v>
      </c>
      <c r="H179" s="23" t="s">
        <v>741</v>
      </c>
      <c r="I179" s="23" t="s">
        <v>196</v>
      </c>
      <c r="J179" s="23" t="s">
        <v>742</v>
      </c>
      <c r="K179" s="23" t="s">
        <v>743</v>
      </c>
      <c r="L179" s="23" t="s">
        <v>642</v>
      </c>
      <c r="M179" s="23">
        <f>VLOOKUP(H179,kapacita!$A:$B,2,0)</f>
        <v>0.244</v>
      </c>
      <c r="N179" s="24">
        <v>32.072</v>
      </c>
      <c r="O179" s="17">
        <f>+(VLOOKUP($L179,ceny!$A$3:D$7,2,FALSE))*N179</f>
        <v>14111.68</v>
      </c>
      <c r="P179" s="24">
        <v>40.12165</v>
      </c>
      <c r="Q179" s="17">
        <f>+(VLOOKUP($L179,ceny!$A$3:F$7,2,FALSE))*P179</f>
        <v>17653.526</v>
      </c>
      <c r="R179" s="24">
        <v>31.00645</v>
      </c>
      <c r="S179" s="17">
        <f>+(VLOOKUP($L179,ceny!$A$3:H$7,2,FALSE))*R179</f>
        <v>13642.838</v>
      </c>
      <c r="T179" s="24">
        <v>21.6275</v>
      </c>
      <c r="U179" s="17">
        <f>+(VLOOKUP($L179,ceny!$A$3:J$7,2,FALSE))*T179</f>
        <v>9516.1</v>
      </c>
      <c r="V179" s="24">
        <v>24.04345</v>
      </c>
      <c r="W179" s="17">
        <f>+(VLOOKUP($L179,ceny!$A$3:L$7,2,FALSE))*V179</f>
        <v>10579.118</v>
      </c>
      <c r="X179" s="24">
        <v>4.3677</v>
      </c>
      <c r="Y179" s="17">
        <f>+(VLOOKUP($L179,ceny!$A$3:N$7,2,FALSE))*X179</f>
        <v>1921.788</v>
      </c>
      <c r="Z179" s="24">
        <v>3.9246000000000003</v>
      </c>
      <c r="AA179" s="17">
        <f>+(VLOOKUP($L179,ceny!$A$3:P$7,2,FALSE))*Z179</f>
        <v>1726.824</v>
      </c>
      <c r="AB179" s="24">
        <v>6.4355</v>
      </c>
      <c r="AC179" s="17">
        <f>+(VLOOKUP($L179,ceny!$A$3:R$7,2,FALSE))*AB179</f>
        <v>2831.62</v>
      </c>
      <c r="AD179" s="24">
        <v>4.52595</v>
      </c>
      <c r="AE179" s="17">
        <f>+(VLOOKUP($L179,ceny!$A$3:T$7,2,FALSE))*AD179</f>
        <v>1991.418</v>
      </c>
      <c r="AF179" s="24">
        <v>20.192700000000002</v>
      </c>
      <c r="AG179" s="17">
        <f>+(VLOOKUP($L179,ceny!$A$3:V$7,2,FALSE))*AF179</f>
        <v>8884.788</v>
      </c>
      <c r="AH179" s="24">
        <v>24.95075</v>
      </c>
      <c r="AI179" s="17">
        <f>+(VLOOKUP($L179,ceny!$A$3:X$7,2,FALSE))*AH179</f>
        <v>10978.33</v>
      </c>
      <c r="AJ179" s="24">
        <v>29.08635</v>
      </c>
      <c r="AK179" s="17">
        <f>+(VLOOKUP($L179,ceny!$A$3:Z$7,2,FALSE))*AJ179</f>
        <v>12797.994</v>
      </c>
      <c r="AL179" s="24">
        <v>242.3546</v>
      </c>
      <c r="AM179" s="39">
        <f>+(VLOOKUP($L179,ceny!$A$3:AB$7,2,FALSE))*AL179</f>
        <v>106636.024</v>
      </c>
    </row>
    <row r="180" spans="3:39" ht="25.5">
      <c r="C180" s="40"/>
      <c r="D180" s="34"/>
      <c r="E180" s="34"/>
      <c r="F180" s="34"/>
      <c r="G180" s="34"/>
      <c r="H180" s="23" t="s">
        <v>1019</v>
      </c>
      <c r="I180" s="23" t="s">
        <v>158</v>
      </c>
      <c r="J180" s="23" t="s">
        <v>1020</v>
      </c>
      <c r="K180" s="23" t="s">
        <v>1021</v>
      </c>
      <c r="L180" s="23" t="s">
        <v>850</v>
      </c>
      <c r="M180" s="23">
        <f>VLOOKUP(H180,kapacita!$A:$B,2,0)</f>
        <v>0</v>
      </c>
      <c r="N180" s="24">
        <v>0.4642</v>
      </c>
      <c r="O180" s="17">
        <f>+(VLOOKUP($L180,ceny!$A$3:D$7,2,FALSE))*N180</f>
        <v>197.70278</v>
      </c>
      <c r="P180" s="24">
        <v>0.39035000000000003</v>
      </c>
      <c r="Q180" s="17">
        <f>+(VLOOKUP($L180,ceny!$A$3:F$7,2,FALSE))*P180</f>
        <v>166.250065</v>
      </c>
      <c r="R180" s="24">
        <v>0.42200000000000004</v>
      </c>
      <c r="S180" s="17">
        <f>+(VLOOKUP($L180,ceny!$A$3:H$7,2,FALSE))*R180</f>
        <v>179.7298</v>
      </c>
      <c r="T180" s="24">
        <v>0.17935</v>
      </c>
      <c r="U180" s="17">
        <f>+(VLOOKUP($L180,ceny!$A$3:J$7,2,FALSE))*T180</f>
        <v>76.385165</v>
      </c>
      <c r="V180" s="24">
        <v>0.13715</v>
      </c>
      <c r="W180" s="17">
        <f>+(VLOOKUP($L180,ceny!$A$3:L$7,2,FALSE))*V180</f>
        <v>58.412184999999994</v>
      </c>
      <c r="X180" s="24">
        <v>0.11605</v>
      </c>
      <c r="Y180" s="17">
        <f>+(VLOOKUP($L180,ceny!$A$3:N$7,2,FALSE))*X180</f>
        <v>49.425695</v>
      </c>
      <c r="Z180" s="24">
        <v>0.15825</v>
      </c>
      <c r="AA180" s="17">
        <f>+(VLOOKUP($L180,ceny!$A$3:P$7,2,FALSE))*Z180</f>
        <v>67.398675</v>
      </c>
      <c r="AB180" s="24">
        <v>1.7618500000000001</v>
      </c>
      <c r="AC180" s="17">
        <f>+(VLOOKUP($L180,ceny!$A$3:R$7,2,FALSE))*AB180</f>
        <v>750.3719150000001</v>
      </c>
      <c r="AD180" s="24">
        <v>0.34815</v>
      </c>
      <c r="AE180" s="17">
        <f>+(VLOOKUP($L180,ceny!$A$3:T$7,2,FALSE))*AD180</f>
        <v>148.277085</v>
      </c>
      <c r="AF180" s="24">
        <v>0.40090000000000003</v>
      </c>
      <c r="AG180" s="17">
        <f>+(VLOOKUP($L180,ceny!$A$3:V$7,2,FALSE))*AF180</f>
        <v>170.74331</v>
      </c>
      <c r="AH180" s="24">
        <v>0.40090000000000003</v>
      </c>
      <c r="AI180" s="17">
        <f>+(VLOOKUP($L180,ceny!$A$3:X$7,2,FALSE))*AH180</f>
        <v>170.74331</v>
      </c>
      <c r="AJ180" s="24">
        <v>0.3798</v>
      </c>
      <c r="AK180" s="17">
        <f>+(VLOOKUP($L180,ceny!$A$3:Z$7,2,FALSE))*AJ180</f>
        <v>161.75682</v>
      </c>
      <c r="AL180" s="24">
        <v>5.15895</v>
      </c>
      <c r="AM180" s="39">
        <f>+(VLOOKUP($L180,ceny!$A$3:AB$7,2,FALSE))*AL180</f>
        <v>2197.196805</v>
      </c>
    </row>
    <row r="181" spans="3:39" ht="12.75">
      <c r="C181" s="38" t="s">
        <v>744</v>
      </c>
      <c r="D181" s="26" t="s">
        <v>745</v>
      </c>
      <c r="E181" s="26" t="s">
        <v>58</v>
      </c>
      <c r="F181" s="26" t="s">
        <v>746</v>
      </c>
      <c r="G181" s="26" t="s">
        <v>747</v>
      </c>
      <c r="H181" s="23" t="s">
        <v>1022</v>
      </c>
      <c r="I181" s="23" t="s">
        <v>138</v>
      </c>
      <c r="J181" s="23" t="s">
        <v>1023</v>
      </c>
      <c r="K181" s="23" t="s">
        <v>754</v>
      </c>
      <c r="L181" s="23" t="s">
        <v>850</v>
      </c>
      <c r="M181" s="23">
        <f>VLOOKUP(H181,kapacita!$A:$B,2,0)</f>
        <v>0</v>
      </c>
      <c r="N181" s="24">
        <v>0</v>
      </c>
      <c r="O181" s="17">
        <f>+(VLOOKUP($L181,ceny!$A$3:D$7,2,FALSE))*N181</f>
        <v>0</v>
      </c>
      <c r="P181" s="24">
        <v>0</v>
      </c>
      <c r="Q181" s="17">
        <f>+(VLOOKUP($L181,ceny!$A$3:F$7,2,FALSE))*P181</f>
        <v>0</v>
      </c>
      <c r="R181" s="24">
        <v>0</v>
      </c>
      <c r="S181" s="17">
        <f>+(VLOOKUP($L181,ceny!$A$3:H$7,2,FALSE))*R181</f>
        <v>0</v>
      </c>
      <c r="T181" s="24">
        <v>0</v>
      </c>
      <c r="U181" s="17">
        <f>+(VLOOKUP($L181,ceny!$A$3:J$7,2,FALSE))*T181</f>
        <v>0</v>
      </c>
      <c r="V181" s="24">
        <v>0</v>
      </c>
      <c r="W181" s="17">
        <f>+(VLOOKUP($L181,ceny!$A$3:L$7,2,FALSE))*V181</f>
        <v>0</v>
      </c>
      <c r="X181" s="24">
        <v>0</v>
      </c>
      <c r="Y181" s="17">
        <f>+(VLOOKUP($L181,ceny!$A$3:N$7,2,FALSE))*X181</f>
        <v>0</v>
      </c>
      <c r="Z181" s="24">
        <v>0</v>
      </c>
      <c r="AA181" s="17">
        <f>+(VLOOKUP($L181,ceny!$A$3:P$7,2,FALSE))*Z181</f>
        <v>0</v>
      </c>
      <c r="AB181" s="24">
        <v>0</v>
      </c>
      <c r="AC181" s="17">
        <f>+(VLOOKUP($L181,ceny!$A$3:R$7,2,FALSE))*AB181</f>
        <v>0</v>
      </c>
      <c r="AD181" s="24">
        <v>0</v>
      </c>
      <c r="AE181" s="17">
        <f>+(VLOOKUP($L181,ceny!$A$3:T$7,2,FALSE))*AD181</f>
        <v>0</v>
      </c>
      <c r="AF181" s="24">
        <v>0</v>
      </c>
      <c r="AG181" s="17">
        <f>+(VLOOKUP($L181,ceny!$A$3:V$7,2,FALSE))*AF181</f>
        <v>0</v>
      </c>
      <c r="AH181" s="24">
        <v>0</v>
      </c>
      <c r="AI181" s="17">
        <f>+(VLOOKUP($L181,ceny!$A$3:X$7,2,FALSE))*AH181</f>
        <v>0</v>
      </c>
      <c r="AJ181" s="24">
        <v>5.6337</v>
      </c>
      <c r="AK181" s="17">
        <f>+(VLOOKUP($L181,ceny!$A$3:Z$7,2,FALSE))*AJ181</f>
        <v>2399.39283</v>
      </c>
      <c r="AL181" s="24">
        <v>5.6337</v>
      </c>
      <c r="AM181" s="39">
        <f>+(VLOOKUP($L181,ceny!$A$3:AB$7,2,FALSE))*AL181</f>
        <v>2399.39283</v>
      </c>
    </row>
    <row r="182" spans="3:39" ht="25.5">
      <c r="C182" s="41"/>
      <c r="D182" s="35"/>
      <c r="E182" s="35"/>
      <c r="F182" s="35"/>
      <c r="G182" s="35"/>
      <c r="H182" s="23" t="s">
        <v>748</v>
      </c>
      <c r="I182" s="23" t="s">
        <v>138</v>
      </c>
      <c r="J182" s="23" t="s">
        <v>580</v>
      </c>
      <c r="K182" s="23" t="s">
        <v>749</v>
      </c>
      <c r="L182" s="23" t="s">
        <v>642</v>
      </c>
      <c r="M182" s="23">
        <f>VLOOKUP(H182,kapacita!$A:$B,2,0)</f>
        <v>0.143</v>
      </c>
      <c r="N182" s="24">
        <v>29.0547</v>
      </c>
      <c r="O182" s="17">
        <f>+(VLOOKUP($L182,ceny!$A$3:D$7,2,FALSE))*N182</f>
        <v>12784.068</v>
      </c>
      <c r="P182" s="24">
        <v>28.5694</v>
      </c>
      <c r="Q182" s="17">
        <f>+(VLOOKUP($L182,ceny!$A$3:F$7,2,FALSE))*P182</f>
        <v>12570.536</v>
      </c>
      <c r="R182" s="24">
        <v>22.37655</v>
      </c>
      <c r="S182" s="17">
        <f>+(VLOOKUP($L182,ceny!$A$3:H$7,2,FALSE))*R182</f>
        <v>9845.682</v>
      </c>
      <c r="T182" s="24">
        <v>11.80545</v>
      </c>
      <c r="U182" s="17">
        <f>+(VLOOKUP($L182,ceny!$A$3:J$7,2,FALSE))*T182</f>
        <v>5194.398</v>
      </c>
      <c r="V182" s="24">
        <v>8.693200000000001</v>
      </c>
      <c r="W182" s="17">
        <f>+(VLOOKUP($L182,ceny!$A$3:L$7,2,FALSE))*V182</f>
        <v>3825.0080000000003</v>
      </c>
      <c r="X182" s="24">
        <v>3.1755500000000003</v>
      </c>
      <c r="Y182" s="17">
        <f>+(VLOOKUP($L182,ceny!$A$3:N$7,2,FALSE))*X182</f>
        <v>1397.2420000000002</v>
      </c>
      <c r="Z182" s="24">
        <v>2.03615</v>
      </c>
      <c r="AA182" s="17">
        <f>+(VLOOKUP($L182,ceny!$A$3:P$7,2,FALSE))*Z182</f>
        <v>895.9060000000001</v>
      </c>
      <c r="AB182" s="24">
        <v>2.1944</v>
      </c>
      <c r="AC182" s="17">
        <f>+(VLOOKUP($L182,ceny!$A$3:R$7,2,FALSE))*AB182</f>
        <v>965.536</v>
      </c>
      <c r="AD182" s="24">
        <v>2.79575</v>
      </c>
      <c r="AE182" s="17">
        <f>+(VLOOKUP($L182,ceny!$A$3:T$7,2,FALSE))*AD182</f>
        <v>1230.1299999999999</v>
      </c>
      <c r="AF182" s="24">
        <v>13.07145</v>
      </c>
      <c r="AG182" s="17">
        <f>+(VLOOKUP($L182,ceny!$A$3:V$7,2,FALSE))*AF182</f>
        <v>5751.438</v>
      </c>
      <c r="AH182" s="24">
        <v>20.5092</v>
      </c>
      <c r="AI182" s="17">
        <f>+(VLOOKUP($L182,ceny!$A$3:X$7,2,FALSE))*AH182</f>
        <v>9024.048</v>
      </c>
      <c r="AJ182" s="24">
        <v>26.913050000000002</v>
      </c>
      <c r="AK182" s="17">
        <f>+(VLOOKUP($L182,ceny!$A$3:Z$7,2,FALSE))*AJ182</f>
        <v>11841.742</v>
      </c>
      <c r="AL182" s="24">
        <v>171.19485</v>
      </c>
      <c r="AM182" s="39">
        <f>+(VLOOKUP($L182,ceny!$A$3:AB$7,2,FALSE))*AL182</f>
        <v>75325.734</v>
      </c>
    </row>
    <row r="183" spans="3:39" ht="25.5">
      <c r="C183" s="41"/>
      <c r="D183" s="35"/>
      <c r="E183" s="35"/>
      <c r="F183" s="35"/>
      <c r="G183" s="35"/>
      <c r="H183" s="23" t="s">
        <v>750</v>
      </c>
      <c r="I183" s="23" t="s">
        <v>138</v>
      </c>
      <c r="J183" s="23" t="s">
        <v>751</v>
      </c>
      <c r="K183" s="23" t="s">
        <v>752</v>
      </c>
      <c r="L183" s="23" t="s">
        <v>642</v>
      </c>
      <c r="M183" s="23">
        <f>VLOOKUP(H183,kapacita!$A:$B,2,0)</f>
        <v>0.541</v>
      </c>
      <c r="N183" s="24">
        <v>90.1603</v>
      </c>
      <c r="O183" s="17">
        <f>+(VLOOKUP($L183,ceny!$A$3:D$7,2,FALSE))*N183</f>
        <v>39670.53200000001</v>
      </c>
      <c r="P183" s="24">
        <v>84.822</v>
      </c>
      <c r="Q183" s="17">
        <f>+(VLOOKUP($L183,ceny!$A$3:F$7,2,FALSE))*P183</f>
        <v>37321.68</v>
      </c>
      <c r="R183" s="24">
        <v>71.7611</v>
      </c>
      <c r="S183" s="17">
        <f>+(VLOOKUP($L183,ceny!$A$3:H$7,2,FALSE))*R183</f>
        <v>31574.884</v>
      </c>
      <c r="T183" s="24">
        <v>40.39595</v>
      </c>
      <c r="U183" s="17">
        <f>+(VLOOKUP($L183,ceny!$A$3:J$7,2,FALSE))*T183</f>
        <v>17774.218</v>
      </c>
      <c r="V183" s="24">
        <v>29.719350000000002</v>
      </c>
      <c r="W183" s="17">
        <f>+(VLOOKUP($L183,ceny!$A$3:L$7,2,FALSE))*V183</f>
        <v>13076.514000000001</v>
      </c>
      <c r="X183" s="24">
        <v>5.6337</v>
      </c>
      <c r="Y183" s="17">
        <f>+(VLOOKUP($L183,ceny!$A$3:N$7,2,FALSE))*X183</f>
        <v>2478.828</v>
      </c>
      <c r="Z183" s="24">
        <v>3.9246000000000003</v>
      </c>
      <c r="AA183" s="17">
        <f>+(VLOOKUP($L183,ceny!$A$3:P$7,2,FALSE))*Z183</f>
        <v>1726.824</v>
      </c>
      <c r="AB183" s="24">
        <v>5.64425</v>
      </c>
      <c r="AC183" s="17">
        <f>+(VLOOKUP($L183,ceny!$A$3:R$7,2,FALSE))*AB183</f>
        <v>2483.4700000000003</v>
      </c>
      <c r="AD183" s="24">
        <v>6.59375</v>
      </c>
      <c r="AE183" s="17">
        <f>+(VLOOKUP($L183,ceny!$A$3:T$7,2,FALSE))*AD183</f>
        <v>2901.25</v>
      </c>
      <c r="AF183" s="24">
        <v>54.701750000000004</v>
      </c>
      <c r="AG183" s="17">
        <f>+(VLOOKUP($L183,ceny!$A$3:V$7,2,FALSE))*AF183</f>
        <v>24068.77</v>
      </c>
      <c r="AH183" s="24">
        <v>69.54560000000001</v>
      </c>
      <c r="AI183" s="17">
        <f>+(VLOOKUP($L183,ceny!$A$3:X$7,2,FALSE))*AH183</f>
        <v>30600.064000000002</v>
      </c>
      <c r="AJ183" s="24">
        <v>66.51775</v>
      </c>
      <c r="AK183" s="17">
        <f>+(VLOOKUP($L183,ceny!$A$3:Z$7,2,FALSE))*AJ183</f>
        <v>29267.81</v>
      </c>
      <c r="AL183" s="24">
        <v>529.4201</v>
      </c>
      <c r="AM183" s="39">
        <f>+(VLOOKUP($L183,ceny!$A$3:AB$7,2,FALSE))*AL183</f>
        <v>232944.844</v>
      </c>
    </row>
    <row r="184" spans="3:39" ht="25.5">
      <c r="C184" s="40"/>
      <c r="D184" s="34"/>
      <c r="E184" s="34"/>
      <c r="F184" s="34"/>
      <c r="G184" s="34"/>
      <c r="H184" s="23" t="s">
        <v>753</v>
      </c>
      <c r="I184" s="23" t="s">
        <v>138</v>
      </c>
      <c r="J184" s="23" t="s">
        <v>580</v>
      </c>
      <c r="K184" s="23" t="s">
        <v>754</v>
      </c>
      <c r="L184" s="23" t="s">
        <v>642</v>
      </c>
      <c r="M184" s="23">
        <f>VLOOKUP(H184,kapacita!$A:$B,2,0)</f>
        <v>0.213</v>
      </c>
      <c r="N184" s="24">
        <v>36.83005</v>
      </c>
      <c r="O184" s="17">
        <f>+(VLOOKUP($L184,ceny!$A$3:D$7,2,FALSE))*N184</f>
        <v>16205.222</v>
      </c>
      <c r="P184" s="24">
        <v>38.11715</v>
      </c>
      <c r="Q184" s="17">
        <f>+(VLOOKUP($L184,ceny!$A$3:F$7,2,FALSE))*P184</f>
        <v>16771.546000000002</v>
      </c>
      <c r="R184" s="24">
        <v>32.335750000000004</v>
      </c>
      <c r="S184" s="17">
        <f>+(VLOOKUP($L184,ceny!$A$3:H$7,2,FALSE))*R184</f>
        <v>14227.730000000001</v>
      </c>
      <c r="T184" s="24">
        <v>19.7074</v>
      </c>
      <c r="U184" s="17">
        <f>+(VLOOKUP($L184,ceny!$A$3:J$7,2,FALSE))*T184</f>
        <v>8671.256</v>
      </c>
      <c r="V184" s="24">
        <v>16.74285</v>
      </c>
      <c r="W184" s="17">
        <f>+(VLOOKUP($L184,ceny!$A$3:L$7,2,FALSE))*V184</f>
        <v>7366.854</v>
      </c>
      <c r="X184" s="24">
        <v>7.385000000000001</v>
      </c>
      <c r="Y184" s="17">
        <f>+(VLOOKUP($L184,ceny!$A$3:N$7,2,FALSE))*X184</f>
        <v>3249.4</v>
      </c>
      <c r="Z184" s="24">
        <v>7.92305</v>
      </c>
      <c r="AA184" s="17">
        <f>+(VLOOKUP($L184,ceny!$A$3:P$7,2,FALSE))*Z184</f>
        <v>3486.142</v>
      </c>
      <c r="AB184" s="24">
        <v>6.0346</v>
      </c>
      <c r="AC184" s="17">
        <f>+(VLOOKUP($L184,ceny!$A$3:R$7,2,FALSE))*AB184</f>
        <v>2655.224</v>
      </c>
      <c r="AD184" s="24">
        <v>5.1695</v>
      </c>
      <c r="AE184" s="17">
        <f>+(VLOOKUP($L184,ceny!$A$3:T$7,2,FALSE))*AD184</f>
        <v>2274.58</v>
      </c>
      <c r="AF184" s="24">
        <v>22.35545</v>
      </c>
      <c r="AG184" s="17">
        <f>+(VLOOKUP($L184,ceny!$A$3:V$7,2,FALSE))*AF184</f>
        <v>9836.398000000001</v>
      </c>
      <c r="AH184" s="24">
        <v>29.244600000000002</v>
      </c>
      <c r="AI184" s="17">
        <f>+(VLOOKUP($L184,ceny!$A$3:X$7,2,FALSE))*AH184</f>
        <v>12867.624000000002</v>
      </c>
      <c r="AJ184" s="24">
        <v>35.9333</v>
      </c>
      <c r="AK184" s="17">
        <f>+(VLOOKUP($L184,ceny!$A$3:Z$7,2,FALSE))*AJ184</f>
        <v>15810.652000000002</v>
      </c>
      <c r="AL184" s="24">
        <v>257.7787</v>
      </c>
      <c r="AM184" s="39">
        <f>+(VLOOKUP($L184,ceny!$A$3:AB$7,2,FALSE))*AL184</f>
        <v>113422.62800000001</v>
      </c>
    </row>
    <row r="185" spans="3:39" ht="25.5">
      <c r="C185" s="38" t="s">
        <v>401</v>
      </c>
      <c r="D185" s="26" t="s">
        <v>402</v>
      </c>
      <c r="E185" s="26" t="s">
        <v>403</v>
      </c>
      <c r="F185" s="26" t="s">
        <v>404</v>
      </c>
      <c r="G185" s="26" t="s">
        <v>405</v>
      </c>
      <c r="H185" s="23" t="s">
        <v>755</v>
      </c>
      <c r="I185" s="23" t="s">
        <v>158</v>
      </c>
      <c r="J185" s="23" t="s">
        <v>756</v>
      </c>
      <c r="K185" s="23" t="s">
        <v>1098</v>
      </c>
      <c r="L185" s="23" t="s">
        <v>642</v>
      </c>
      <c r="M185" s="23">
        <f>VLOOKUP(H185,kapacita!$A:$B,2,0)</f>
        <v>0.647</v>
      </c>
      <c r="N185" s="24">
        <v>87.55445</v>
      </c>
      <c r="O185" s="17">
        <f>+(VLOOKUP($L185,ceny!$A$3:D$7,2,FALSE))*N185</f>
        <v>38523.958</v>
      </c>
      <c r="P185" s="24">
        <v>75.97055</v>
      </c>
      <c r="Q185" s="17">
        <f>+(VLOOKUP($L185,ceny!$A$3:F$7,2,FALSE))*P185</f>
        <v>33427.042</v>
      </c>
      <c r="R185" s="24">
        <v>68.53280000000001</v>
      </c>
      <c r="S185" s="17">
        <f>+(VLOOKUP($L185,ceny!$A$3:H$7,2,FALSE))*R185</f>
        <v>30154.432000000004</v>
      </c>
      <c r="T185" s="24">
        <v>37.800650000000005</v>
      </c>
      <c r="U185" s="17">
        <f>+(VLOOKUP($L185,ceny!$A$3:J$7,2,FALSE))*T185</f>
        <v>16632.286000000004</v>
      </c>
      <c r="V185" s="24">
        <v>35.5535</v>
      </c>
      <c r="W185" s="17">
        <f>+(VLOOKUP($L185,ceny!$A$3:L$7,2,FALSE))*V185</f>
        <v>15643.539999999999</v>
      </c>
      <c r="X185" s="24">
        <v>10.72935</v>
      </c>
      <c r="Y185" s="17">
        <f>+(VLOOKUP($L185,ceny!$A$3:N$7,2,FALSE))*X185</f>
        <v>4720.914</v>
      </c>
      <c r="Z185" s="24">
        <v>0</v>
      </c>
      <c r="AA185" s="17">
        <f>+(VLOOKUP($L185,ceny!$A$3:P$7,2,FALSE))*Z185</f>
        <v>0</v>
      </c>
      <c r="AB185" s="24">
        <v>5.91855</v>
      </c>
      <c r="AC185" s="17">
        <f>+(VLOOKUP($L185,ceny!$A$3:R$7,2,FALSE))*AB185</f>
        <v>2604.162</v>
      </c>
      <c r="AD185" s="24">
        <v>9.8537</v>
      </c>
      <c r="AE185" s="17">
        <f>+(VLOOKUP($L185,ceny!$A$3:T$7,2,FALSE))*AD185</f>
        <v>4335.628</v>
      </c>
      <c r="AF185" s="24">
        <v>53.098150000000004</v>
      </c>
      <c r="AG185" s="17">
        <f>+(VLOOKUP($L185,ceny!$A$3:V$7,2,FALSE))*AF185</f>
        <v>23363.186</v>
      </c>
      <c r="AH185" s="24">
        <v>65.3889</v>
      </c>
      <c r="AI185" s="17">
        <f>+(VLOOKUP($L185,ceny!$A$3:X$7,2,FALSE))*AH185</f>
        <v>28771.116</v>
      </c>
      <c r="AJ185" s="24">
        <v>83.84085</v>
      </c>
      <c r="AK185" s="17">
        <f>+(VLOOKUP($L185,ceny!$A$3:Z$7,2,FALSE))*AJ185</f>
        <v>36889.974</v>
      </c>
      <c r="AL185" s="24">
        <v>534.24145</v>
      </c>
      <c r="AM185" s="39">
        <f>+(VLOOKUP($L185,ceny!$A$3:AB$7,2,FALSE))*AL185</f>
        <v>235066.23799999998</v>
      </c>
    </row>
    <row r="186" spans="3:39" ht="12.75">
      <c r="C186" s="41"/>
      <c r="D186" s="35"/>
      <c r="E186" s="35"/>
      <c r="F186" s="35"/>
      <c r="G186" s="35"/>
      <c r="H186" s="23" t="s">
        <v>406</v>
      </c>
      <c r="I186" s="23" t="s">
        <v>158</v>
      </c>
      <c r="J186" s="23" t="s">
        <v>407</v>
      </c>
      <c r="K186" s="23" t="s">
        <v>408</v>
      </c>
      <c r="L186" s="23" t="s">
        <v>24</v>
      </c>
      <c r="M186" s="23">
        <f>VLOOKUP(H186,kapacita!$A:$B,2,0)</f>
        <v>0.252</v>
      </c>
      <c r="N186" s="24">
        <v>56.3159</v>
      </c>
      <c r="O186" s="17">
        <f>+(VLOOKUP($L186,ceny!$A$3:D$7,2,FALSE))*N186</f>
        <v>24753.090686</v>
      </c>
      <c r="P186" s="24">
        <v>49.532250000000005</v>
      </c>
      <c r="Q186" s="17">
        <f>+(VLOOKUP($L186,ceny!$A$3:F$7,2,FALSE))*P186</f>
        <v>21771.405165000004</v>
      </c>
      <c r="R186" s="24">
        <v>30.468400000000003</v>
      </c>
      <c r="S186" s="17">
        <f>+(VLOOKUP($L186,ceny!$A$3:H$7,2,FALSE))*R186</f>
        <v>13392.080536000001</v>
      </c>
      <c r="T186" s="24">
        <v>18.95835</v>
      </c>
      <c r="U186" s="17">
        <f>+(VLOOKUP($L186,ceny!$A$3:J$7,2,FALSE))*T186</f>
        <v>8332.953159</v>
      </c>
      <c r="V186" s="24">
        <v>14.12645</v>
      </c>
      <c r="W186" s="17">
        <f>+(VLOOKUP($L186,ceny!$A$3:L$7,2,FALSE))*V186</f>
        <v>6209.139833</v>
      </c>
      <c r="X186" s="24">
        <v>1.7513</v>
      </c>
      <c r="Y186" s="17">
        <f>+(VLOOKUP($L186,ceny!$A$3:N$7,2,FALSE))*X186</f>
        <v>769.7664020000001</v>
      </c>
      <c r="Z186" s="24">
        <v>1.3715</v>
      </c>
      <c r="AA186" s="17">
        <f>+(VLOOKUP($L186,ceny!$A$3:P$7,2,FALSE))*Z186</f>
        <v>602.82911</v>
      </c>
      <c r="AB186" s="24">
        <v>2.4581500000000003</v>
      </c>
      <c r="AC186" s="17">
        <f>+(VLOOKUP($L186,ceny!$A$3:R$7,2,FALSE))*AB186</f>
        <v>1080.455251</v>
      </c>
      <c r="AD186" s="24">
        <v>3.9457</v>
      </c>
      <c r="AE186" s="17">
        <f>+(VLOOKUP($L186,ceny!$A$3:T$7,2,FALSE))*AD186</f>
        <v>1734.2929780000002</v>
      </c>
      <c r="AF186" s="24">
        <v>27.060750000000002</v>
      </c>
      <c r="AG186" s="17">
        <f>+(VLOOKUP($L186,ceny!$A$3:V$7,2,FALSE))*AF186</f>
        <v>11894.282055000001</v>
      </c>
      <c r="AH186" s="24">
        <v>39.805150000000005</v>
      </c>
      <c r="AI186" s="17">
        <f>+(VLOOKUP($L186,ceny!$A$3:X$7,2,FALSE))*AH186</f>
        <v>17495.955631000004</v>
      </c>
      <c r="AJ186" s="24">
        <v>37.2415</v>
      </c>
      <c r="AK186" s="17">
        <f>+(VLOOKUP($L186,ceny!$A$3:Z$7,2,FALSE))*AJ186</f>
        <v>16369.128910000001</v>
      </c>
      <c r="AL186" s="24">
        <v>283.0354</v>
      </c>
      <c r="AM186" s="39">
        <f>+(VLOOKUP($L186,ceny!$A$3:AB$7,2,FALSE))*AL186</f>
        <v>124405.379716</v>
      </c>
    </row>
    <row r="187" spans="3:39" ht="25.5">
      <c r="C187" s="41"/>
      <c r="D187" s="35"/>
      <c r="E187" s="35"/>
      <c r="F187" s="35"/>
      <c r="G187" s="35"/>
      <c r="H187" s="23" t="s">
        <v>409</v>
      </c>
      <c r="I187" s="23" t="s">
        <v>97</v>
      </c>
      <c r="J187" s="23" t="s">
        <v>410</v>
      </c>
      <c r="K187" s="23" t="s">
        <v>411</v>
      </c>
      <c r="L187" s="23" t="s">
        <v>24</v>
      </c>
      <c r="M187" s="23">
        <f>VLOOKUP(H187,kapacita!$A:$B,2,0)</f>
        <v>0.164</v>
      </c>
      <c r="N187" s="24">
        <v>32.040350000000004</v>
      </c>
      <c r="O187" s="17">
        <f>+(VLOOKUP($L187,ceny!$A$3:D$7,2,FALSE))*N187</f>
        <v>14083.015439000003</v>
      </c>
      <c r="P187" s="24">
        <v>30.995900000000002</v>
      </c>
      <c r="Q187" s="17">
        <f>+(VLOOKUP($L187,ceny!$A$3:F$7,2,FALSE))*P187</f>
        <v>13623.937886000002</v>
      </c>
      <c r="R187" s="24">
        <v>23.55815</v>
      </c>
      <c r="S187" s="17">
        <f>+(VLOOKUP($L187,ceny!$A$3:H$7,2,FALSE))*R187</f>
        <v>10354.749251000001</v>
      </c>
      <c r="T187" s="24">
        <v>13.2086</v>
      </c>
      <c r="U187" s="17">
        <f>+(VLOOKUP($L187,ceny!$A$3:J$7,2,FALSE))*T187</f>
        <v>5805.708044000001</v>
      </c>
      <c r="V187" s="24">
        <v>12.83935</v>
      </c>
      <c r="W187" s="17">
        <f>+(VLOOKUP($L187,ceny!$A$3:L$7,2,FALSE))*V187</f>
        <v>5643.407899</v>
      </c>
      <c r="X187" s="24">
        <v>6.182300000000001</v>
      </c>
      <c r="Y187" s="17">
        <f>+(VLOOKUP($L187,ceny!$A$3:N$7,2,FALSE))*X187</f>
        <v>2717.3681420000003</v>
      </c>
      <c r="Z187" s="24">
        <v>3.165</v>
      </c>
      <c r="AA187" s="17">
        <f>+(VLOOKUP($L187,ceny!$A$3:P$7,2,FALSE))*Z187</f>
        <v>1391.1441</v>
      </c>
      <c r="AB187" s="24">
        <v>4.1356</v>
      </c>
      <c r="AC187" s="17">
        <f>+(VLOOKUP($L187,ceny!$A$3:R$7,2,FALSE))*AB187</f>
        <v>1817.7616240000002</v>
      </c>
      <c r="AD187" s="24">
        <v>1.9623000000000002</v>
      </c>
      <c r="AE187" s="17">
        <f>+(VLOOKUP($L187,ceny!$A$3:T$7,2,FALSE))*AD187</f>
        <v>862.5093420000001</v>
      </c>
      <c r="AF187" s="24">
        <v>19.2854</v>
      </c>
      <c r="AG187" s="17">
        <f>+(VLOOKUP($L187,ceny!$A$3:V$7,2,FALSE))*AF187</f>
        <v>8476.704716</v>
      </c>
      <c r="AH187" s="24">
        <v>23.91685</v>
      </c>
      <c r="AI187" s="17">
        <f>+(VLOOKUP($L187,ceny!$A$3:X$7,2,FALSE))*AH187</f>
        <v>10512.412249</v>
      </c>
      <c r="AJ187" s="24">
        <v>20.9312</v>
      </c>
      <c r="AK187" s="17">
        <f>+(VLOOKUP($L187,ceny!$A$3:Z$7,2,FALSE))*AJ187</f>
        <v>9200.099648000001</v>
      </c>
      <c r="AL187" s="24">
        <v>192.221</v>
      </c>
      <c r="AM187" s="39">
        <f>+(VLOOKUP($L187,ceny!$A$3:AB$7,2,FALSE))*AL187</f>
        <v>84488.81834000001</v>
      </c>
    </row>
    <row r="188" spans="3:39" ht="12.75">
      <c r="C188" s="41"/>
      <c r="D188" s="35"/>
      <c r="E188" s="35"/>
      <c r="F188" s="35"/>
      <c r="G188" s="35"/>
      <c r="H188" s="23" t="s">
        <v>412</v>
      </c>
      <c r="I188" s="23" t="s">
        <v>158</v>
      </c>
      <c r="J188" s="23" t="s">
        <v>413</v>
      </c>
      <c r="K188" s="23" t="s">
        <v>23</v>
      </c>
      <c r="L188" s="23" t="s">
        <v>24</v>
      </c>
      <c r="M188" s="23">
        <f>VLOOKUP(H188,kapacita!$A:$B,2,0)</f>
        <v>0.196</v>
      </c>
      <c r="N188" s="24">
        <v>47.86535</v>
      </c>
      <c r="O188" s="17">
        <f>+(VLOOKUP($L188,ceny!$A$3:D$7,2,FALSE))*N188</f>
        <v>21038.735939000002</v>
      </c>
      <c r="P188" s="24">
        <v>40.4487</v>
      </c>
      <c r="Q188" s="17">
        <f>+(VLOOKUP($L188,ceny!$A$3:F$7,2,FALSE))*P188</f>
        <v>17778.821598000002</v>
      </c>
      <c r="R188" s="24">
        <v>31.51285</v>
      </c>
      <c r="S188" s="17">
        <f>+(VLOOKUP($L188,ceny!$A$3:H$7,2,FALSE))*R188</f>
        <v>13851.158089</v>
      </c>
      <c r="T188" s="24">
        <v>15.01265</v>
      </c>
      <c r="U188" s="17">
        <f>+(VLOOKUP($L188,ceny!$A$3:J$7,2,FALSE))*T188</f>
        <v>6598.660181</v>
      </c>
      <c r="V188" s="24">
        <v>12.6389</v>
      </c>
      <c r="W188" s="17">
        <f>+(VLOOKUP($L188,ceny!$A$3:L$7,2,FALSE))*V188</f>
        <v>5555.302106</v>
      </c>
      <c r="X188" s="24">
        <v>1.38205</v>
      </c>
      <c r="Y188" s="17">
        <f>+(VLOOKUP($L188,ceny!$A$3:N$7,2,FALSE))*X188</f>
        <v>607.466257</v>
      </c>
      <c r="Z188" s="24">
        <v>0</v>
      </c>
      <c r="AA188" s="17">
        <f>+(VLOOKUP($L188,ceny!$A$3:P$7,2,FALSE))*Z188</f>
        <v>0</v>
      </c>
      <c r="AB188" s="24">
        <v>3.07005</v>
      </c>
      <c r="AC188" s="17">
        <f>+(VLOOKUP($L188,ceny!$A$3:R$7,2,FALSE))*AB188</f>
        <v>1349.409777</v>
      </c>
      <c r="AD188" s="24">
        <v>2.20495</v>
      </c>
      <c r="AE188" s="17">
        <f>+(VLOOKUP($L188,ceny!$A$3:T$7,2,FALSE))*AD188</f>
        <v>969.1637230000001</v>
      </c>
      <c r="AF188" s="24">
        <v>19.44365</v>
      </c>
      <c r="AG188" s="17">
        <f>+(VLOOKUP($L188,ceny!$A$3:V$7,2,FALSE))*AF188</f>
        <v>8546.261921000001</v>
      </c>
      <c r="AH188" s="24">
        <v>28.136850000000003</v>
      </c>
      <c r="AI188" s="17">
        <f>+(VLOOKUP($L188,ceny!$A$3:X$7,2,FALSE))*AH188</f>
        <v>12367.271049</v>
      </c>
      <c r="AJ188" s="24">
        <v>32.20915</v>
      </c>
      <c r="AK188" s="17">
        <f>+(VLOOKUP($L188,ceny!$A$3:Z$7,2,FALSE))*AJ188</f>
        <v>14157.209791000001</v>
      </c>
      <c r="AL188" s="24">
        <v>233.92515</v>
      </c>
      <c r="AM188" s="39">
        <f>+(VLOOKUP($L188,ceny!$A$3:AB$7,2,FALSE))*AL188</f>
        <v>102819.460431</v>
      </c>
    </row>
    <row r="189" spans="3:39" ht="12.75">
      <c r="C189" s="40"/>
      <c r="D189" s="34"/>
      <c r="E189" s="34"/>
      <c r="F189" s="34"/>
      <c r="G189" s="34"/>
      <c r="H189" s="23" t="s">
        <v>414</v>
      </c>
      <c r="I189" s="23" t="s">
        <v>158</v>
      </c>
      <c r="J189" s="23" t="s">
        <v>415</v>
      </c>
      <c r="K189" s="23" t="s">
        <v>416</v>
      </c>
      <c r="L189" s="23" t="s">
        <v>24</v>
      </c>
      <c r="M189" s="23">
        <f>VLOOKUP(H189,kapacita!$A:$B,2,0)</f>
        <v>0.285</v>
      </c>
      <c r="N189" s="24">
        <v>67.50945</v>
      </c>
      <c r="O189" s="17">
        <f>+(VLOOKUP($L189,ceny!$A$3:D$7,2,FALSE))*N189</f>
        <v>29673.103653000002</v>
      </c>
      <c r="P189" s="24">
        <v>61.3588</v>
      </c>
      <c r="Q189" s="17">
        <f>+(VLOOKUP($L189,ceny!$A$3:F$7,2,FALSE))*P189</f>
        <v>26969.646952000003</v>
      </c>
      <c r="R189" s="24">
        <v>48.64605</v>
      </c>
      <c r="S189" s="17">
        <f>+(VLOOKUP($L189,ceny!$A$3:H$7,2,FALSE))*R189</f>
        <v>21381.884817000002</v>
      </c>
      <c r="T189" s="24">
        <v>23.51595</v>
      </c>
      <c r="U189" s="17">
        <f>+(VLOOKUP($L189,ceny!$A$3:J$7,2,FALSE))*T189</f>
        <v>10336.200663000001</v>
      </c>
      <c r="V189" s="24">
        <v>19.6863</v>
      </c>
      <c r="W189" s="17">
        <f>+(VLOOKUP($L189,ceny!$A$3:L$7,2,FALSE))*V189</f>
        <v>8652.916302</v>
      </c>
      <c r="X189" s="24">
        <v>0.4642</v>
      </c>
      <c r="Y189" s="17">
        <f>+(VLOOKUP($L189,ceny!$A$3:N$7,2,FALSE))*X189</f>
        <v>204.034468</v>
      </c>
      <c r="Z189" s="24">
        <v>0.21100000000000002</v>
      </c>
      <c r="AA189" s="17">
        <f>+(VLOOKUP($L189,ceny!$A$3:P$7,2,FALSE))*Z189</f>
        <v>92.74294000000002</v>
      </c>
      <c r="AB189" s="24">
        <v>0.77015</v>
      </c>
      <c r="AC189" s="17">
        <f>+(VLOOKUP($L189,ceny!$A$3:R$7,2,FALSE))*AB189</f>
        <v>338.511731</v>
      </c>
      <c r="AD189" s="24">
        <v>0.8229000000000001</v>
      </c>
      <c r="AE189" s="17">
        <f>+(VLOOKUP($L189,ceny!$A$3:T$7,2,FALSE))*AD189</f>
        <v>361.6974660000001</v>
      </c>
      <c r="AF189" s="24">
        <v>32.494</v>
      </c>
      <c r="AG189" s="17">
        <f>+(VLOOKUP($L189,ceny!$A$3:V$7,2,FALSE))*AF189</f>
        <v>14282.412760000001</v>
      </c>
      <c r="AH189" s="24">
        <v>44.89025</v>
      </c>
      <c r="AI189" s="17">
        <f>+(VLOOKUP($L189,ceny!$A$3:X$7,2,FALSE))*AH189</f>
        <v>19731.060485</v>
      </c>
      <c r="AJ189" s="24">
        <v>41.6936</v>
      </c>
      <c r="AK189" s="17">
        <f>+(VLOOKUP($L189,ceny!$A$3:Z$7,2,FALSE))*AJ189</f>
        <v>18326.004944000004</v>
      </c>
      <c r="AL189" s="24">
        <v>342.06265</v>
      </c>
      <c r="AM189" s="39">
        <f>+(VLOOKUP($L189,ceny!$A$3:AB$7,2,FALSE))*AL189</f>
        <v>150350.217181</v>
      </c>
    </row>
    <row r="190" spans="3:39" ht="38.25">
      <c r="C190" s="38" t="s">
        <v>417</v>
      </c>
      <c r="D190" s="26" t="s">
        <v>418</v>
      </c>
      <c r="E190" s="26" t="s">
        <v>419</v>
      </c>
      <c r="F190" s="26" t="s">
        <v>420</v>
      </c>
      <c r="G190" s="26" t="s">
        <v>421</v>
      </c>
      <c r="H190" s="23" t="s">
        <v>758</v>
      </c>
      <c r="I190" s="23" t="s">
        <v>53</v>
      </c>
      <c r="J190" s="23" t="s">
        <v>759</v>
      </c>
      <c r="K190" s="23" t="s">
        <v>760</v>
      </c>
      <c r="L190" s="23" t="s">
        <v>642</v>
      </c>
      <c r="M190" s="23">
        <f>VLOOKUP(H190,kapacita!$A:$B,2,0)</f>
        <v>1.128</v>
      </c>
      <c r="N190" s="24">
        <v>192.16825</v>
      </c>
      <c r="O190" s="17">
        <f>+(VLOOKUP($L190,ceny!$A$3:D$7,2,FALSE))*N190</f>
        <v>84554.03</v>
      </c>
      <c r="P190" s="24">
        <v>163.43005</v>
      </c>
      <c r="Q190" s="17">
        <f>+(VLOOKUP($L190,ceny!$A$3:F$7,2,FALSE))*P190</f>
        <v>71909.222</v>
      </c>
      <c r="R190" s="24">
        <v>144.22905</v>
      </c>
      <c r="S190" s="17">
        <f>+(VLOOKUP($L190,ceny!$A$3:H$7,2,FALSE))*R190</f>
        <v>63460.782</v>
      </c>
      <c r="T190" s="24">
        <v>69.47175</v>
      </c>
      <c r="U190" s="17">
        <f>+(VLOOKUP($L190,ceny!$A$3:J$7,2,FALSE))*T190</f>
        <v>30567.57</v>
      </c>
      <c r="V190" s="24">
        <v>88.52505000000001</v>
      </c>
      <c r="W190" s="17">
        <f>+(VLOOKUP($L190,ceny!$A$3:L$7,2,FALSE))*V190</f>
        <v>38951.022000000004</v>
      </c>
      <c r="X190" s="24">
        <v>35.81725</v>
      </c>
      <c r="Y190" s="17">
        <f>+(VLOOKUP($L190,ceny!$A$3:N$7,2,FALSE))*X190</f>
        <v>15759.59</v>
      </c>
      <c r="Z190" s="24">
        <v>22.18665</v>
      </c>
      <c r="AA190" s="17">
        <f>+(VLOOKUP($L190,ceny!$A$3:P$7,2,FALSE))*Z190</f>
        <v>9762.126</v>
      </c>
      <c r="AB190" s="24">
        <v>25.3622</v>
      </c>
      <c r="AC190" s="17">
        <f>+(VLOOKUP($L190,ceny!$A$3:R$7,2,FALSE))*AB190</f>
        <v>11159.368</v>
      </c>
      <c r="AD190" s="24">
        <v>31.9665</v>
      </c>
      <c r="AE190" s="17">
        <f>+(VLOOKUP($L190,ceny!$A$3:T$7,2,FALSE))*AD190</f>
        <v>14065.26</v>
      </c>
      <c r="AF190" s="24">
        <v>101.491</v>
      </c>
      <c r="AG190" s="17">
        <f>+(VLOOKUP($L190,ceny!$A$3:V$7,2,FALSE))*AF190</f>
        <v>44656.04</v>
      </c>
      <c r="AH190" s="24">
        <v>129.6806</v>
      </c>
      <c r="AI190" s="17">
        <f>+(VLOOKUP($L190,ceny!$A$3:X$7,2,FALSE))*AH190</f>
        <v>57059.464</v>
      </c>
      <c r="AJ190" s="24">
        <v>118.0545</v>
      </c>
      <c r="AK190" s="17">
        <f>+(VLOOKUP($L190,ceny!$A$3:Z$7,2,FALSE))*AJ190</f>
        <v>51943.98</v>
      </c>
      <c r="AL190" s="24">
        <v>1122.38285</v>
      </c>
      <c r="AM190" s="39">
        <f>+(VLOOKUP($L190,ceny!$A$3:AB$7,2,FALSE))*AL190</f>
        <v>493848.45399999997</v>
      </c>
    </row>
    <row r="191" spans="3:39" ht="12.75">
      <c r="C191" s="41"/>
      <c r="D191" s="35"/>
      <c r="E191" s="35"/>
      <c r="F191" s="35"/>
      <c r="G191" s="35"/>
      <c r="H191" s="23" t="s">
        <v>422</v>
      </c>
      <c r="I191" s="23" t="s">
        <v>53</v>
      </c>
      <c r="J191" s="23" t="s">
        <v>423</v>
      </c>
      <c r="K191" s="23" t="s">
        <v>424</v>
      </c>
      <c r="L191" s="23" t="s">
        <v>24</v>
      </c>
      <c r="M191" s="23">
        <f>VLOOKUP(H191,kapacita!$A:$B,2,0)</f>
        <v>0.256</v>
      </c>
      <c r="N191" s="24">
        <v>60.641400000000004</v>
      </c>
      <c r="O191" s="17">
        <f>+(VLOOKUP($L191,ceny!$A$3:D$7,2,FALSE))*N191</f>
        <v>26654.320956000003</v>
      </c>
      <c r="P191" s="24">
        <v>50.8299</v>
      </c>
      <c r="Q191" s="17">
        <f>+(VLOOKUP($L191,ceny!$A$3:F$7,2,FALSE))*P191</f>
        <v>22341.774246</v>
      </c>
      <c r="R191" s="24">
        <v>43.47655</v>
      </c>
      <c r="S191" s="17">
        <f>+(VLOOKUP($L191,ceny!$A$3:H$7,2,FALSE))*R191</f>
        <v>19109.682787</v>
      </c>
      <c r="T191" s="24">
        <v>27.1979</v>
      </c>
      <c r="U191" s="17">
        <f>+(VLOOKUP($L191,ceny!$A$3:J$7,2,FALSE))*T191</f>
        <v>11954.564966000002</v>
      </c>
      <c r="V191" s="24">
        <v>18.59965</v>
      </c>
      <c r="W191" s="17">
        <f>+(VLOOKUP($L191,ceny!$A$3:L$7,2,FALSE))*V191</f>
        <v>8175.290161000001</v>
      </c>
      <c r="X191" s="24">
        <v>6.150650000000001</v>
      </c>
      <c r="Y191" s="17">
        <f>+(VLOOKUP($L191,ceny!$A$3:N$7,2,FALSE))*X191</f>
        <v>2703.4567010000005</v>
      </c>
      <c r="Z191" s="24">
        <v>3.3338</v>
      </c>
      <c r="AA191" s="17">
        <f>+(VLOOKUP($L191,ceny!$A$3:P$7,2,FALSE))*Z191</f>
        <v>1465.3384520000002</v>
      </c>
      <c r="AB191" s="24">
        <v>1.2027</v>
      </c>
      <c r="AC191" s="17">
        <f>+(VLOOKUP($L191,ceny!$A$3:R$7,2,FALSE))*AB191</f>
        <v>528.634758</v>
      </c>
      <c r="AD191" s="24">
        <v>6.08735</v>
      </c>
      <c r="AE191" s="17">
        <f>+(VLOOKUP($L191,ceny!$A$3:T$7,2,FALSE))*AD191</f>
        <v>2675.633819</v>
      </c>
      <c r="AF191" s="24">
        <v>33.43295</v>
      </c>
      <c r="AG191" s="17">
        <f>+(VLOOKUP($L191,ceny!$A$3:V$7,2,FALSE))*AF191</f>
        <v>14695.118843</v>
      </c>
      <c r="AH191" s="24">
        <v>37.69515</v>
      </c>
      <c r="AI191" s="17">
        <f>+(VLOOKUP($L191,ceny!$A$3:X$7,2,FALSE))*AH191</f>
        <v>16568.526231</v>
      </c>
      <c r="AJ191" s="24">
        <v>35.3636</v>
      </c>
      <c r="AK191" s="17">
        <f>+(VLOOKUP($L191,ceny!$A$3:Z$7,2,FALSE))*AJ191</f>
        <v>15543.716744</v>
      </c>
      <c r="AL191" s="24">
        <v>324.0116</v>
      </c>
      <c r="AM191" s="39">
        <f>+(VLOOKUP($L191,ceny!$A$3:AB$7,2,FALSE))*AL191</f>
        <v>142416.058664</v>
      </c>
    </row>
    <row r="192" spans="3:39" ht="12.75">
      <c r="C192" s="41"/>
      <c r="D192" s="35"/>
      <c r="E192" s="35"/>
      <c r="F192" s="35"/>
      <c r="G192" s="35"/>
      <c r="H192" s="23" t="s">
        <v>1024</v>
      </c>
      <c r="I192" s="23" t="s">
        <v>53</v>
      </c>
      <c r="J192" s="23" t="s">
        <v>1025</v>
      </c>
      <c r="K192" s="23" t="s">
        <v>1026</v>
      </c>
      <c r="L192" s="23" t="s">
        <v>850</v>
      </c>
      <c r="M192" s="23">
        <f>VLOOKUP(H192,kapacita!$A:$B,2,0)</f>
        <v>0</v>
      </c>
      <c r="N192" s="24">
        <v>24.001250000000002</v>
      </c>
      <c r="O192" s="17">
        <f>+(VLOOKUP($L192,ceny!$A$3:D$7,2,FALSE))*N192</f>
        <v>10222.132375000001</v>
      </c>
      <c r="P192" s="24">
        <v>10.6555</v>
      </c>
      <c r="Q192" s="17">
        <f>+(VLOOKUP($L192,ceny!$A$3:F$7,2,FALSE))*P192</f>
        <v>4538.17745</v>
      </c>
      <c r="R192" s="24">
        <v>3.13335</v>
      </c>
      <c r="S192" s="17">
        <f>+(VLOOKUP($L192,ceny!$A$3:H$7,2,FALSE))*R192</f>
        <v>1334.493765</v>
      </c>
      <c r="T192" s="24">
        <v>0</v>
      </c>
      <c r="U192" s="17">
        <f>+(VLOOKUP($L192,ceny!$A$3:J$7,2,FALSE))*T192</f>
        <v>0</v>
      </c>
      <c r="V192" s="24">
        <v>0</v>
      </c>
      <c r="W192" s="17">
        <f>+(VLOOKUP($L192,ceny!$A$3:L$7,2,FALSE))*V192</f>
        <v>0</v>
      </c>
      <c r="X192" s="24">
        <v>0</v>
      </c>
      <c r="Y192" s="17">
        <f>+(VLOOKUP($L192,ceny!$A$3:N$7,2,FALSE))*X192</f>
        <v>0</v>
      </c>
      <c r="Z192" s="24">
        <v>0</v>
      </c>
      <c r="AA192" s="17">
        <f>+(VLOOKUP($L192,ceny!$A$3:P$7,2,FALSE))*Z192</f>
        <v>0</v>
      </c>
      <c r="AB192" s="24">
        <v>0</v>
      </c>
      <c r="AC192" s="17">
        <f>+(VLOOKUP($L192,ceny!$A$3:R$7,2,FALSE))*AB192</f>
        <v>0</v>
      </c>
      <c r="AD192" s="24">
        <v>0</v>
      </c>
      <c r="AE192" s="17">
        <f>+(VLOOKUP($L192,ceny!$A$3:T$7,2,FALSE))*AD192</f>
        <v>0</v>
      </c>
      <c r="AF192" s="24">
        <v>0</v>
      </c>
      <c r="AG192" s="17">
        <f>+(VLOOKUP($L192,ceny!$A$3:V$7,2,FALSE))*AF192</f>
        <v>0</v>
      </c>
      <c r="AH192" s="24">
        <v>5.2539</v>
      </c>
      <c r="AI192" s="17">
        <f>+(VLOOKUP($L192,ceny!$A$3:X$7,2,FALSE))*AH192</f>
        <v>2237.6360099999997</v>
      </c>
      <c r="AJ192" s="24">
        <v>10.233500000000001</v>
      </c>
      <c r="AK192" s="17">
        <f>+(VLOOKUP($L192,ceny!$A$3:Z$7,2,FALSE))*AJ192</f>
        <v>4358.44765</v>
      </c>
      <c r="AL192" s="24">
        <v>53.2775</v>
      </c>
      <c r="AM192" s="39">
        <f>+(VLOOKUP($L192,ceny!$A$3:AB$7,2,FALSE))*AL192</f>
        <v>22690.88725</v>
      </c>
    </row>
    <row r="193" spans="3:39" ht="12.75">
      <c r="C193" s="41"/>
      <c r="D193" s="35"/>
      <c r="E193" s="35"/>
      <c r="F193" s="35"/>
      <c r="G193" s="35"/>
      <c r="H193" s="23" t="s">
        <v>1027</v>
      </c>
      <c r="I193" s="23" t="s">
        <v>53</v>
      </c>
      <c r="J193" s="23" t="s">
        <v>1028</v>
      </c>
      <c r="K193" s="23" t="s">
        <v>1029</v>
      </c>
      <c r="L193" s="23" t="s">
        <v>850</v>
      </c>
      <c r="M193" s="23">
        <f>VLOOKUP(H193,kapacita!$A:$B,2,0)</f>
        <v>0</v>
      </c>
      <c r="N193" s="24">
        <v>79.43095</v>
      </c>
      <c r="O193" s="17">
        <f>+(VLOOKUP($L193,ceny!$A$3:D$7,2,FALSE))*N193</f>
        <v>33829.641605</v>
      </c>
      <c r="P193" s="24">
        <v>62.9624</v>
      </c>
      <c r="Q193" s="17">
        <f>+(VLOOKUP($L193,ceny!$A$3:F$7,2,FALSE))*P193</f>
        <v>26815.68616</v>
      </c>
      <c r="R193" s="24">
        <v>49.7538</v>
      </c>
      <c r="S193" s="17">
        <f>+(VLOOKUP($L193,ceny!$A$3:H$7,2,FALSE))*R193</f>
        <v>21190.143419999997</v>
      </c>
      <c r="T193" s="24">
        <v>31.576150000000002</v>
      </c>
      <c r="U193" s="17">
        <f>+(VLOOKUP($L193,ceny!$A$3:J$7,2,FALSE))*T193</f>
        <v>13448.282285</v>
      </c>
      <c r="V193" s="24">
        <v>20.319300000000002</v>
      </c>
      <c r="W193" s="17">
        <f>+(VLOOKUP($L193,ceny!$A$3:L$7,2,FALSE))*V193</f>
        <v>8653.989870000001</v>
      </c>
      <c r="X193" s="24">
        <v>1.4981</v>
      </c>
      <c r="Y193" s="17">
        <f>+(VLOOKUP($L193,ceny!$A$3:N$7,2,FALSE))*X193</f>
        <v>638.04079</v>
      </c>
      <c r="Z193" s="24">
        <v>0.0844</v>
      </c>
      <c r="AA193" s="17">
        <f>+(VLOOKUP($L193,ceny!$A$3:P$7,2,FALSE))*Z193</f>
        <v>35.94596</v>
      </c>
      <c r="AB193" s="24">
        <v>0.0844</v>
      </c>
      <c r="AC193" s="17">
        <f>+(VLOOKUP($L193,ceny!$A$3:R$7,2,FALSE))*AB193</f>
        <v>35.94596</v>
      </c>
      <c r="AD193" s="24">
        <v>1.8568</v>
      </c>
      <c r="AE193" s="17">
        <f>+(VLOOKUP($L193,ceny!$A$3:T$7,2,FALSE))*AD193</f>
        <v>790.81112</v>
      </c>
      <c r="AF193" s="24">
        <v>33.6545</v>
      </c>
      <c r="AG193" s="17">
        <f>+(VLOOKUP($L193,ceny!$A$3:V$7,2,FALSE))*AF193</f>
        <v>14333.451549999998</v>
      </c>
      <c r="AH193" s="24">
        <v>49.30015</v>
      </c>
      <c r="AI193" s="17">
        <f>+(VLOOKUP($L193,ceny!$A$3:X$7,2,FALSE))*AH193</f>
        <v>20996.933885</v>
      </c>
      <c r="AJ193" s="24">
        <v>41.3982</v>
      </c>
      <c r="AK193" s="17">
        <f>+(VLOOKUP($L193,ceny!$A$3:Z$7,2,FALSE))*AJ193</f>
        <v>17631.49338</v>
      </c>
      <c r="AL193" s="24">
        <v>371.91915</v>
      </c>
      <c r="AM193" s="39">
        <f>+(VLOOKUP($L193,ceny!$A$3:AB$7,2,FALSE))*AL193</f>
        <v>158400.36598499998</v>
      </c>
    </row>
    <row r="194" spans="3:39" ht="12.75">
      <c r="C194" s="41"/>
      <c r="D194" s="35"/>
      <c r="E194" s="35"/>
      <c r="F194" s="35"/>
      <c r="G194" s="35"/>
      <c r="H194" s="23" t="s">
        <v>425</v>
      </c>
      <c r="I194" s="23" t="s">
        <v>53</v>
      </c>
      <c r="J194" s="23" t="s">
        <v>426</v>
      </c>
      <c r="K194" s="23" t="s">
        <v>427</v>
      </c>
      <c r="L194" s="23" t="s">
        <v>24</v>
      </c>
      <c r="M194" s="23">
        <f>VLOOKUP(H194,kapacita!$A:$B,2,0)</f>
        <v>0.277</v>
      </c>
      <c r="N194" s="24">
        <v>80.19055</v>
      </c>
      <c r="O194" s="17">
        <f>+(VLOOKUP($L194,ceny!$A$3:D$7,2,FALSE))*N194</f>
        <v>35246.954347</v>
      </c>
      <c r="P194" s="24">
        <v>60.27215</v>
      </c>
      <c r="Q194" s="17">
        <f>+(VLOOKUP($L194,ceny!$A$3:F$7,2,FALSE))*P194</f>
        <v>26492.020811000002</v>
      </c>
      <c r="R194" s="24">
        <v>48.255700000000004</v>
      </c>
      <c r="S194" s="17">
        <f>+(VLOOKUP($L194,ceny!$A$3:H$7,2,FALSE))*R194</f>
        <v>21210.310378000002</v>
      </c>
      <c r="T194" s="24">
        <v>28.274</v>
      </c>
      <c r="U194" s="17">
        <f>+(VLOOKUP($L194,ceny!$A$3:J$7,2,FALSE))*T194</f>
        <v>12427.553960000001</v>
      </c>
      <c r="V194" s="24">
        <v>15.41355</v>
      </c>
      <c r="W194" s="17">
        <f>+(VLOOKUP($L194,ceny!$A$3:L$7,2,FALSE))*V194</f>
        <v>6774.871767000001</v>
      </c>
      <c r="X194" s="24">
        <v>0.01055</v>
      </c>
      <c r="Y194" s="17">
        <f>+(VLOOKUP($L194,ceny!$A$3:N$7,2,FALSE))*X194</f>
        <v>4.637147000000001</v>
      </c>
      <c r="Z194" s="24">
        <v>0.03165</v>
      </c>
      <c r="AA194" s="17">
        <f>+(VLOOKUP($L194,ceny!$A$3:P$7,2,FALSE))*Z194</f>
        <v>13.911441</v>
      </c>
      <c r="AB194" s="24">
        <v>0</v>
      </c>
      <c r="AC194" s="17">
        <f>+(VLOOKUP($L194,ceny!$A$3:R$7,2,FALSE))*AB194</f>
        <v>0</v>
      </c>
      <c r="AD194" s="24">
        <v>0.01055</v>
      </c>
      <c r="AE194" s="17">
        <f>+(VLOOKUP($L194,ceny!$A$3:T$7,2,FALSE))*AD194</f>
        <v>4.637147000000001</v>
      </c>
      <c r="AF194" s="24">
        <v>26.5649</v>
      </c>
      <c r="AG194" s="17">
        <f>+(VLOOKUP($L194,ceny!$A$3:V$7,2,FALSE))*AF194</f>
        <v>11676.336146000001</v>
      </c>
      <c r="AH194" s="24">
        <v>54.27975</v>
      </c>
      <c r="AI194" s="17">
        <f>+(VLOOKUP($L194,ceny!$A$3:X$7,2,FALSE))*AH194</f>
        <v>23858.121315</v>
      </c>
      <c r="AJ194" s="24">
        <v>50.5556</v>
      </c>
      <c r="AK194" s="17">
        <f>+(VLOOKUP($L194,ceny!$A$3:Z$7,2,FALSE))*AJ194</f>
        <v>22221.208424</v>
      </c>
      <c r="AL194" s="24">
        <v>363.85895</v>
      </c>
      <c r="AM194" s="39">
        <f>+(VLOOKUP($L194,ceny!$A$3:AB$7,2,FALSE))*AL194</f>
        <v>159930.562883</v>
      </c>
    </row>
    <row r="195" spans="3:39" ht="12.75">
      <c r="C195" s="41"/>
      <c r="D195" s="35"/>
      <c r="E195" s="35"/>
      <c r="F195" s="35"/>
      <c r="G195" s="35"/>
      <c r="H195" s="23" t="s">
        <v>1030</v>
      </c>
      <c r="I195" s="23" t="s">
        <v>53</v>
      </c>
      <c r="J195" s="23" t="s">
        <v>1031</v>
      </c>
      <c r="K195" s="23" t="s">
        <v>1032</v>
      </c>
      <c r="L195" s="23" t="s">
        <v>850</v>
      </c>
      <c r="M195" s="23">
        <f>VLOOKUP(H195,kapacita!$A:$B,2,0)</f>
        <v>0</v>
      </c>
      <c r="N195" s="24">
        <v>21.55365</v>
      </c>
      <c r="O195" s="17">
        <f>+(VLOOKUP($L195,ceny!$A$3:D$7,2,FALSE))*N195</f>
        <v>9179.699535</v>
      </c>
      <c r="P195" s="24">
        <v>17.6185</v>
      </c>
      <c r="Q195" s="17">
        <f>+(VLOOKUP($L195,ceny!$A$3:F$7,2,FALSE))*P195</f>
        <v>7503.71915</v>
      </c>
      <c r="R195" s="24">
        <v>14.08425</v>
      </c>
      <c r="S195" s="17">
        <f>+(VLOOKUP($L195,ceny!$A$3:H$7,2,FALSE))*R195</f>
        <v>5998.482075</v>
      </c>
      <c r="T195" s="24">
        <v>13.1875</v>
      </c>
      <c r="U195" s="17">
        <f>+(VLOOKUP($L195,ceny!$A$3:J$7,2,FALSE))*T195</f>
        <v>5616.55625</v>
      </c>
      <c r="V195" s="24">
        <v>7.5538</v>
      </c>
      <c r="W195" s="17">
        <f>+(VLOOKUP($L195,ceny!$A$3:L$7,2,FALSE))*V195</f>
        <v>3217.16342</v>
      </c>
      <c r="X195" s="24">
        <v>0.1477</v>
      </c>
      <c r="Y195" s="17">
        <f>+(VLOOKUP($L195,ceny!$A$3:N$7,2,FALSE))*X195</f>
        <v>62.905429999999996</v>
      </c>
      <c r="Z195" s="24">
        <v>0.13715</v>
      </c>
      <c r="AA195" s="17">
        <f>+(VLOOKUP($L195,ceny!$A$3:P$7,2,FALSE))*Z195</f>
        <v>58.412184999999994</v>
      </c>
      <c r="AB195" s="24">
        <v>0.15825</v>
      </c>
      <c r="AC195" s="17">
        <f>+(VLOOKUP($L195,ceny!$A$3:R$7,2,FALSE))*AB195</f>
        <v>67.398675</v>
      </c>
      <c r="AD195" s="24">
        <v>0.1688</v>
      </c>
      <c r="AE195" s="17">
        <f>+(VLOOKUP($L195,ceny!$A$3:T$7,2,FALSE))*AD195</f>
        <v>71.89192</v>
      </c>
      <c r="AF195" s="24">
        <v>10.233500000000001</v>
      </c>
      <c r="AG195" s="17">
        <f>+(VLOOKUP($L195,ceny!$A$3:V$7,2,FALSE))*AF195</f>
        <v>4358.44765</v>
      </c>
      <c r="AH195" s="24">
        <v>19.38035</v>
      </c>
      <c r="AI195" s="17">
        <f>+(VLOOKUP($L195,ceny!$A$3:X$7,2,FALSE))*AH195</f>
        <v>8254.091064999999</v>
      </c>
      <c r="AJ195" s="24">
        <v>11.035300000000001</v>
      </c>
      <c r="AK195" s="17">
        <f>+(VLOOKUP($L195,ceny!$A$3:Z$7,2,FALSE))*AJ195</f>
        <v>4699.934270000001</v>
      </c>
      <c r="AL195" s="24">
        <v>115.25875</v>
      </c>
      <c r="AM195" s="39">
        <f>+(VLOOKUP($L195,ceny!$A$3:AB$7,2,FALSE))*AL195</f>
        <v>49088.701625</v>
      </c>
    </row>
    <row r="196" spans="3:39" ht="12.75">
      <c r="C196" s="40"/>
      <c r="D196" s="34"/>
      <c r="E196" s="34"/>
      <c r="F196" s="34"/>
      <c r="G196" s="34"/>
      <c r="H196" s="23" t="s">
        <v>1033</v>
      </c>
      <c r="I196" s="23" t="s">
        <v>53</v>
      </c>
      <c r="J196" s="23" t="s">
        <v>1034</v>
      </c>
      <c r="K196" s="23" t="s">
        <v>1035</v>
      </c>
      <c r="L196" s="23" t="s">
        <v>850</v>
      </c>
      <c r="M196" s="23">
        <f>VLOOKUP(H196,kapacita!$A:$B,2,0)</f>
        <v>0</v>
      </c>
      <c r="N196" s="24">
        <v>61.8019</v>
      </c>
      <c r="O196" s="17">
        <f>+(VLOOKUP($L196,ceny!$A$3:D$7,2,FALSE))*N196</f>
        <v>26321.42921</v>
      </c>
      <c r="P196" s="24">
        <v>54.5435</v>
      </c>
      <c r="Q196" s="17">
        <f>+(VLOOKUP($L196,ceny!$A$3:F$7,2,FALSE))*P196</f>
        <v>23230.07665</v>
      </c>
      <c r="R196" s="24">
        <v>47.675450000000005</v>
      </c>
      <c r="S196" s="17">
        <f>+(VLOOKUP($L196,ceny!$A$3:H$7,2,FALSE))*R196</f>
        <v>20304.974155</v>
      </c>
      <c r="T196" s="24">
        <v>31.61835</v>
      </c>
      <c r="U196" s="17">
        <f>+(VLOOKUP($L196,ceny!$A$3:J$7,2,FALSE))*T196</f>
        <v>13466.255265</v>
      </c>
      <c r="V196" s="24">
        <v>25.309450000000002</v>
      </c>
      <c r="W196" s="17">
        <f>+(VLOOKUP($L196,ceny!$A$3:L$7,2,FALSE))*V196</f>
        <v>10779.294755</v>
      </c>
      <c r="X196" s="24">
        <v>9.73765</v>
      </c>
      <c r="Y196" s="17">
        <f>+(VLOOKUP($L196,ceny!$A$3:N$7,2,FALSE))*X196</f>
        <v>4147.265135</v>
      </c>
      <c r="Z196" s="24">
        <v>5.15895</v>
      </c>
      <c r="AA196" s="17">
        <f>+(VLOOKUP($L196,ceny!$A$3:P$7,2,FALSE))*Z196</f>
        <v>2197.196805</v>
      </c>
      <c r="AB196" s="24">
        <v>8.9464</v>
      </c>
      <c r="AC196" s="17">
        <f>+(VLOOKUP($L196,ceny!$A$3:R$7,2,FALSE))*AB196</f>
        <v>3810.27176</v>
      </c>
      <c r="AD196" s="24">
        <v>8.4611</v>
      </c>
      <c r="AE196" s="17">
        <f>+(VLOOKUP($L196,ceny!$A$3:T$7,2,FALSE))*AD196</f>
        <v>3603.58249</v>
      </c>
      <c r="AF196" s="24">
        <v>36.21815</v>
      </c>
      <c r="AG196" s="17">
        <f>+(VLOOKUP($L196,ceny!$A$3:V$7,2,FALSE))*AF196</f>
        <v>15425.310085</v>
      </c>
      <c r="AH196" s="24">
        <v>43.72975</v>
      </c>
      <c r="AI196" s="17">
        <f>+(VLOOKUP($L196,ceny!$A$3:X$7,2,FALSE))*AH196</f>
        <v>18624.500525</v>
      </c>
      <c r="AJ196" s="24">
        <v>37.27315</v>
      </c>
      <c r="AK196" s="17">
        <f>+(VLOOKUP($L196,ceny!$A$3:Z$7,2,FALSE))*AJ196</f>
        <v>15874.634585</v>
      </c>
      <c r="AL196" s="24">
        <v>370.47380000000004</v>
      </c>
      <c r="AM196" s="39">
        <f>+(VLOOKUP($L196,ceny!$A$3:AB$7,2,FALSE))*AL196</f>
        <v>157784.79142</v>
      </c>
    </row>
    <row r="197" spans="3:39" ht="12.75">
      <c r="C197" s="38" t="s">
        <v>428</v>
      </c>
      <c r="D197" s="26" t="s">
        <v>429</v>
      </c>
      <c r="E197" s="26" t="s">
        <v>430</v>
      </c>
      <c r="F197" s="26" t="s">
        <v>431</v>
      </c>
      <c r="G197" s="26" t="s">
        <v>432</v>
      </c>
      <c r="H197" s="23" t="s">
        <v>433</v>
      </c>
      <c r="I197" s="23" t="s">
        <v>53</v>
      </c>
      <c r="J197" s="23" t="s">
        <v>212</v>
      </c>
      <c r="K197" s="23" t="s">
        <v>434</v>
      </c>
      <c r="L197" s="23" t="s">
        <v>24</v>
      </c>
      <c r="M197" s="23">
        <f>VLOOKUP(H197,kapacita!$A:$B,2,0)</f>
        <v>0.113</v>
      </c>
      <c r="N197" s="24">
        <v>25.710350000000002</v>
      </c>
      <c r="O197" s="17">
        <f>+(VLOOKUP($L197,ceny!$A$3:D$7,2,FALSE))*N197</f>
        <v>11300.727239000002</v>
      </c>
      <c r="P197" s="24">
        <v>23.11505</v>
      </c>
      <c r="Q197" s="17">
        <f>+(VLOOKUP($L197,ceny!$A$3:F$7,2,FALSE))*P197</f>
        <v>10159.989077</v>
      </c>
      <c r="R197" s="24">
        <v>19.9817</v>
      </c>
      <c r="S197" s="17">
        <f>+(VLOOKUP($L197,ceny!$A$3:H$7,2,FALSE))*R197</f>
        <v>8782.756418</v>
      </c>
      <c r="T197" s="24">
        <v>12.1536</v>
      </c>
      <c r="U197" s="17">
        <f>+(VLOOKUP($L197,ceny!$A$3:J$7,2,FALSE))*T197</f>
        <v>5341.993344</v>
      </c>
      <c r="V197" s="24">
        <v>9.04135</v>
      </c>
      <c r="W197" s="17">
        <f>+(VLOOKUP($L197,ceny!$A$3:L$7,2,FALSE))*V197</f>
        <v>3974.034979</v>
      </c>
      <c r="X197" s="24">
        <v>0</v>
      </c>
      <c r="Y197" s="17">
        <f>+(VLOOKUP($L197,ceny!$A$3:N$7,2,FALSE))*X197</f>
        <v>0</v>
      </c>
      <c r="Z197" s="24">
        <v>0</v>
      </c>
      <c r="AA197" s="17">
        <f>+(VLOOKUP($L197,ceny!$A$3:P$7,2,FALSE))*Z197</f>
        <v>0</v>
      </c>
      <c r="AB197" s="24">
        <v>0</v>
      </c>
      <c r="AC197" s="17">
        <f>+(VLOOKUP($L197,ceny!$A$3:R$7,2,FALSE))*AB197</f>
        <v>0</v>
      </c>
      <c r="AD197" s="24">
        <v>0</v>
      </c>
      <c r="AE197" s="17">
        <f>+(VLOOKUP($L197,ceny!$A$3:T$7,2,FALSE))*AD197</f>
        <v>0</v>
      </c>
      <c r="AF197" s="24">
        <v>15.45575</v>
      </c>
      <c r="AG197" s="17">
        <f>+(VLOOKUP($L197,ceny!$A$3:V$7,2,FALSE))*AF197</f>
        <v>6793.420355</v>
      </c>
      <c r="AH197" s="24">
        <v>16.42635</v>
      </c>
      <c r="AI197" s="17">
        <f>+(VLOOKUP($L197,ceny!$A$3:X$7,2,FALSE))*AH197</f>
        <v>7220.037879</v>
      </c>
      <c r="AJ197" s="24">
        <v>15.35025</v>
      </c>
      <c r="AK197" s="17">
        <f>+(VLOOKUP($L197,ceny!$A$3:Z$7,2,FALSE))*AJ197</f>
        <v>6747.048885000001</v>
      </c>
      <c r="AL197" s="24">
        <v>137.2344</v>
      </c>
      <c r="AM197" s="39">
        <f>+(VLOOKUP($L197,ceny!$A$3:AB$7,2,FALSE))*AL197</f>
        <v>60320.008176</v>
      </c>
    </row>
    <row r="198" spans="3:39" ht="25.5">
      <c r="C198" s="40"/>
      <c r="D198" s="34"/>
      <c r="E198" s="34"/>
      <c r="F198" s="34"/>
      <c r="G198" s="34"/>
      <c r="H198" s="23" t="s">
        <v>435</v>
      </c>
      <c r="I198" s="23" t="s">
        <v>53</v>
      </c>
      <c r="J198" s="23" t="s">
        <v>365</v>
      </c>
      <c r="K198" s="23" t="s">
        <v>436</v>
      </c>
      <c r="L198" s="23" t="s">
        <v>24</v>
      </c>
      <c r="M198" s="23">
        <f>VLOOKUP(H198,kapacita!$A:$B,2,0)</f>
        <v>0.06</v>
      </c>
      <c r="N198" s="24">
        <v>12.45955</v>
      </c>
      <c r="O198" s="17">
        <f>+(VLOOKUP($L198,ceny!$A$3:D$7,2,FALSE))*N198</f>
        <v>5476.470607</v>
      </c>
      <c r="P198" s="24">
        <v>12.427900000000001</v>
      </c>
      <c r="Q198" s="17">
        <f>+(VLOOKUP($L198,ceny!$A$3:F$7,2,FALSE))*P198</f>
        <v>5462.559166000001</v>
      </c>
      <c r="R198" s="24">
        <v>9.8748</v>
      </c>
      <c r="S198" s="17">
        <f>+(VLOOKUP($L198,ceny!$A$3:H$7,2,FALSE))*R198</f>
        <v>4340.369592</v>
      </c>
      <c r="T198" s="24">
        <v>5.1906</v>
      </c>
      <c r="U198" s="17">
        <f>+(VLOOKUP($L198,ceny!$A$3:J$7,2,FALSE))*T198</f>
        <v>2281.476324</v>
      </c>
      <c r="V198" s="24">
        <v>2.8590500000000003</v>
      </c>
      <c r="W198" s="17">
        <f>+(VLOOKUP($L198,ceny!$A$3:L$7,2,FALSE))*V198</f>
        <v>1256.6668370000002</v>
      </c>
      <c r="X198" s="24">
        <v>0</v>
      </c>
      <c r="Y198" s="17">
        <f>+(VLOOKUP($L198,ceny!$A$3:N$7,2,FALSE))*X198</f>
        <v>0</v>
      </c>
      <c r="Z198" s="24">
        <v>0</v>
      </c>
      <c r="AA198" s="17">
        <f>+(VLOOKUP($L198,ceny!$A$3:P$7,2,FALSE))*Z198</f>
        <v>0</v>
      </c>
      <c r="AB198" s="24">
        <v>0</v>
      </c>
      <c r="AC198" s="17">
        <f>+(VLOOKUP($L198,ceny!$A$3:R$7,2,FALSE))*AB198</f>
        <v>0</v>
      </c>
      <c r="AD198" s="24">
        <v>0</v>
      </c>
      <c r="AE198" s="17">
        <f>+(VLOOKUP($L198,ceny!$A$3:T$7,2,FALSE))*AD198</f>
        <v>0</v>
      </c>
      <c r="AF198" s="24">
        <v>5.1695</v>
      </c>
      <c r="AG198" s="17">
        <f>+(VLOOKUP($L198,ceny!$A$3:V$7,2,FALSE))*AF198</f>
        <v>2272.2020300000004</v>
      </c>
      <c r="AH198" s="24">
        <v>6.614850000000001</v>
      </c>
      <c r="AI198" s="17">
        <f>+(VLOOKUP($L198,ceny!$A$3:X$7,2,FALSE))*AH198</f>
        <v>2907.4911690000004</v>
      </c>
      <c r="AJ198" s="24">
        <v>11.67885</v>
      </c>
      <c r="AK198" s="17">
        <f>+(VLOOKUP($L198,ceny!$A$3:Z$7,2,FALSE))*AJ198</f>
        <v>5133.321729</v>
      </c>
      <c r="AL198" s="24">
        <v>66.27510000000001</v>
      </c>
      <c r="AM198" s="39">
        <f>+(VLOOKUP($L198,ceny!$A$3:AB$7,2,FALSE))*AL198</f>
        <v>29130.557454000005</v>
      </c>
    </row>
    <row r="199" spans="3:39" ht="25.5">
      <c r="C199" s="38" t="s">
        <v>437</v>
      </c>
      <c r="D199" s="26" t="s">
        <v>438</v>
      </c>
      <c r="E199" s="26" t="s">
        <v>361</v>
      </c>
      <c r="F199" s="26" t="s">
        <v>439</v>
      </c>
      <c r="G199" s="26" t="s">
        <v>440</v>
      </c>
      <c r="H199" s="23" t="s">
        <v>1036</v>
      </c>
      <c r="I199" s="23" t="s">
        <v>442</v>
      </c>
      <c r="J199" s="23" t="s">
        <v>1037</v>
      </c>
      <c r="K199" s="23" t="s">
        <v>1038</v>
      </c>
      <c r="L199" s="23" t="s">
        <v>850</v>
      </c>
      <c r="M199" s="23">
        <f>VLOOKUP(H199,kapacita!$A:$B,2,0)</f>
        <v>0</v>
      </c>
      <c r="N199" s="24">
        <v>2.5953</v>
      </c>
      <c r="O199" s="17">
        <f>+(VLOOKUP($L199,ceny!$A$3:D$7,2,FALSE))*N199</f>
        <v>1105.33827</v>
      </c>
      <c r="P199" s="24">
        <v>2.2788</v>
      </c>
      <c r="Q199" s="17">
        <f>+(VLOOKUP($L199,ceny!$A$3:F$7,2,FALSE))*P199</f>
        <v>970.5409199999999</v>
      </c>
      <c r="R199" s="24">
        <v>1.7935</v>
      </c>
      <c r="S199" s="17">
        <f>+(VLOOKUP($L199,ceny!$A$3:H$7,2,FALSE))*R199</f>
        <v>763.85165</v>
      </c>
      <c r="T199" s="24">
        <v>1.1183</v>
      </c>
      <c r="U199" s="17">
        <f>+(VLOOKUP($L199,ceny!$A$3:J$7,2,FALSE))*T199</f>
        <v>476.28397</v>
      </c>
      <c r="V199" s="24">
        <v>1.1288500000000001</v>
      </c>
      <c r="W199" s="17">
        <f>+(VLOOKUP($L199,ceny!$A$3:L$7,2,FALSE))*V199</f>
        <v>480.777215</v>
      </c>
      <c r="X199" s="24">
        <v>0.15825</v>
      </c>
      <c r="Y199" s="17">
        <f>+(VLOOKUP($L199,ceny!$A$3:N$7,2,FALSE))*X199</f>
        <v>67.398675</v>
      </c>
      <c r="Z199" s="24">
        <v>0</v>
      </c>
      <c r="AA199" s="17">
        <f>+(VLOOKUP($L199,ceny!$A$3:P$7,2,FALSE))*Z199</f>
        <v>0</v>
      </c>
      <c r="AB199" s="24">
        <v>0.01055</v>
      </c>
      <c r="AC199" s="17">
        <f>+(VLOOKUP($L199,ceny!$A$3:R$7,2,FALSE))*AB199</f>
        <v>4.493245</v>
      </c>
      <c r="AD199" s="24">
        <v>0.03165</v>
      </c>
      <c r="AE199" s="17">
        <f>+(VLOOKUP($L199,ceny!$A$3:T$7,2,FALSE))*AD199</f>
        <v>13.479734999999998</v>
      </c>
      <c r="AF199" s="24">
        <v>0.6119</v>
      </c>
      <c r="AG199" s="17">
        <f>+(VLOOKUP($L199,ceny!$A$3:V$7,2,FALSE))*AF199</f>
        <v>260.60821</v>
      </c>
      <c r="AH199" s="24">
        <v>1.21325</v>
      </c>
      <c r="AI199" s="17">
        <f>+(VLOOKUP($L199,ceny!$A$3:X$7,2,FALSE))*AH199</f>
        <v>516.723175</v>
      </c>
      <c r="AJ199" s="24">
        <v>1.3926</v>
      </c>
      <c r="AK199" s="17">
        <f>+(VLOOKUP($L199,ceny!$A$3:Z$7,2,FALSE))*AJ199</f>
        <v>593.10834</v>
      </c>
      <c r="AL199" s="24">
        <v>12.33295</v>
      </c>
      <c r="AM199" s="39">
        <f>+(VLOOKUP($L199,ceny!$A$3:AB$7,2,FALSE))*AL199</f>
        <v>5252.603405</v>
      </c>
    </row>
    <row r="200" spans="3:39" ht="12.75">
      <c r="C200" s="41"/>
      <c r="D200" s="35"/>
      <c r="E200" s="35"/>
      <c r="F200" s="35"/>
      <c r="G200" s="35"/>
      <c r="H200" s="23" t="s">
        <v>1039</v>
      </c>
      <c r="I200" s="23" t="s">
        <v>442</v>
      </c>
      <c r="J200" s="23" t="s">
        <v>664</v>
      </c>
      <c r="K200" s="23" t="s">
        <v>434</v>
      </c>
      <c r="L200" s="23" t="s">
        <v>850</v>
      </c>
      <c r="M200" s="23">
        <f>VLOOKUP(H200,kapacita!$A:$B,2,0)</f>
        <v>0</v>
      </c>
      <c r="N200" s="24">
        <v>13.40905</v>
      </c>
      <c r="O200" s="17">
        <f>+(VLOOKUP($L200,ceny!$A$3:D$7,2,FALSE))*N200</f>
        <v>5710.914395</v>
      </c>
      <c r="P200" s="24">
        <v>12.5334</v>
      </c>
      <c r="Q200" s="17">
        <f>+(VLOOKUP($L200,ceny!$A$3:F$7,2,FALSE))*P200</f>
        <v>5337.97506</v>
      </c>
      <c r="R200" s="24">
        <v>9.67435</v>
      </c>
      <c r="S200" s="17">
        <f>+(VLOOKUP($L200,ceny!$A$3:H$7,2,FALSE))*R200</f>
        <v>4120.305665</v>
      </c>
      <c r="T200" s="24">
        <v>6.984100000000001</v>
      </c>
      <c r="U200" s="17">
        <f>+(VLOOKUP($L200,ceny!$A$3:J$7,2,FALSE))*T200</f>
        <v>2974.52819</v>
      </c>
      <c r="V200" s="24">
        <v>5.950200000000001</v>
      </c>
      <c r="W200" s="17">
        <f>+(VLOOKUP($L200,ceny!$A$3:L$7,2,FALSE))*V200</f>
        <v>2534.19018</v>
      </c>
      <c r="X200" s="24">
        <v>1.52975</v>
      </c>
      <c r="Y200" s="17">
        <f>+(VLOOKUP($L200,ceny!$A$3:N$7,2,FALSE))*X200</f>
        <v>651.5205249999999</v>
      </c>
      <c r="Z200" s="24">
        <v>0.2954</v>
      </c>
      <c r="AA200" s="17">
        <f>+(VLOOKUP($L200,ceny!$A$3:P$7,2,FALSE))*Z200</f>
        <v>125.81085999999999</v>
      </c>
      <c r="AB200" s="24">
        <v>0.39035000000000003</v>
      </c>
      <c r="AC200" s="17">
        <f>+(VLOOKUP($L200,ceny!$A$3:R$7,2,FALSE))*AB200</f>
        <v>166.250065</v>
      </c>
      <c r="AD200" s="24">
        <v>0.6435500000000001</v>
      </c>
      <c r="AE200" s="17">
        <f>+(VLOOKUP($L200,ceny!$A$3:T$7,2,FALSE))*AD200</f>
        <v>274.087945</v>
      </c>
      <c r="AF200" s="24">
        <v>6.0557</v>
      </c>
      <c r="AG200" s="17">
        <f>+(VLOOKUP($L200,ceny!$A$3:V$7,2,FALSE))*AF200</f>
        <v>2579.12263</v>
      </c>
      <c r="AH200" s="24">
        <v>9.27345</v>
      </c>
      <c r="AI200" s="17">
        <f>+(VLOOKUP($L200,ceny!$A$3:X$7,2,FALSE))*AH200</f>
        <v>3949.562355</v>
      </c>
      <c r="AJ200" s="24">
        <v>12.0059</v>
      </c>
      <c r="AK200" s="17">
        <f>+(VLOOKUP($L200,ceny!$A$3:Z$7,2,FALSE))*AJ200</f>
        <v>5113.31281</v>
      </c>
      <c r="AL200" s="24">
        <v>78.7452</v>
      </c>
      <c r="AM200" s="39">
        <f>+(VLOOKUP($L200,ceny!$A$3:AB$7,2,FALSE))*AL200</f>
        <v>33537.58068</v>
      </c>
    </row>
    <row r="201" spans="3:39" ht="25.5">
      <c r="C201" s="41"/>
      <c r="D201" s="35"/>
      <c r="E201" s="35"/>
      <c r="F201" s="35"/>
      <c r="G201" s="35"/>
      <c r="H201" s="23" t="s">
        <v>441</v>
      </c>
      <c r="I201" s="23" t="s">
        <v>442</v>
      </c>
      <c r="J201" s="23" t="s">
        <v>443</v>
      </c>
      <c r="K201" s="23" t="s">
        <v>444</v>
      </c>
      <c r="L201" s="23" t="s">
        <v>24</v>
      </c>
      <c r="M201" s="23">
        <f>VLOOKUP(H201,kapacita!$A:$B,2,0)</f>
        <v>0.348</v>
      </c>
      <c r="N201" s="24">
        <v>61.7175</v>
      </c>
      <c r="O201" s="17">
        <f>+(VLOOKUP($L201,ceny!$A$3:D$7,2,FALSE))*N201</f>
        <v>27127.309950000003</v>
      </c>
      <c r="P201" s="24">
        <v>63.18395</v>
      </c>
      <c r="Q201" s="17">
        <f>+(VLOOKUP($L201,ceny!$A$3:F$7,2,FALSE))*P201</f>
        <v>27771.873383000002</v>
      </c>
      <c r="R201" s="24">
        <v>46.0191</v>
      </c>
      <c r="S201" s="17">
        <f>+(VLOOKUP($L201,ceny!$A$3:H$7,2,FALSE))*R201</f>
        <v>20227.235214</v>
      </c>
      <c r="T201" s="24">
        <v>29.14965</v>
      </c>
      <c r="U201" s="17">
        <f>+(VLOOKUP($L201,ceny!$A$3:J$7,2,FALSE))*T201</f>
        <v>12812.437161000002</v>
      </c>
      <c r="V201" s="24">
        <v>30.6372</v>
      </c>
      <c r="W201" s="17">
        <f>+(VLOOKUP($L201,ceny!$A$3:L$7,2,FALSE))*V201</f>
        <v>13466.274888</v>
      </c>
      <c r="X201" s="24">
        <v>8.767050000000001</v>
      </c>
      <c r="Y201" s="17">
        <f>+(VLOOKUP($L201,ceny!$A$3:N$7,2,FALSE))*X201</f>
        <v>3853.4691570000005</v>
      </c>
      <c r="Z201" s="24">
        <v>6.06625</v>
      </c>
      <c r="AA201" s="17">
        <f>+(VLOOKUP($L201,ceny!$A$3:P$7,2,FALSE))*Z201</f>
        <v>2666.3595250000003</v>
      </c>
      <c r="AB201" s="24">
        <v>7.33225</v>
      </c>
      <c r="AC201" s="17">
        <f>+(VLOOKUP($L201,ceny!$A$3:R$7,2,FALSE))*AB201</f>
        <v>3222.8171650000004</v>
      </c>
      <c r="AD201" s="24">
        <v>7.807</v>
      </c>
      <c r="AE201" s="17">
        <f>+(VLOOKUP($L201,ceny!$A$3:T$7,2,FALSE))*AD201</f>
        <v>3431.48878</v>
      </c>
      <c r="AF201" s="24">
        <v>36.503</v>
      </c>
      <c r="AG201" s="17">
        <f>+(VLOOKUP($L201,ceny!$A$3:V$7,2,FALSE))*AF201</f>
        <v>16044.528620000001</v>
      </c>
      <c r="AH201" s="24">
        <v>51.76885</v>
      </c>
      <c r="AI201" s="17">
        <f>+(VLOOKUP($L201,ceny!$A$3:X$7,2,FALSE))*AH201</f>
        <v>22754.480329</v>
      </c>
      <c r="AJ201" s="24">
        <v>70.06255</v>
      </c>
      <c r="AK201" s="17">
        <f>+(VLOOKUP($L201,ceny!$A$3:Z$7,2,FALSE))*AJ201</f>
        <v>30795.293227000002</v>
      </c>
      <c r="AL201" s="24">
        <v>419.01435000000004</v>
      </c>
      <c r="AM201" s="39">
        <f>+(VLOOKUP($L201,ceny!$A$3:AB$7,2,FALSE))*AL201</f>
        <v>184173.56739900002</v>
      </c>
    </row>
    <row r="202" spans="3:39" ht="12.75">
      <c r="C202" s="40"/>
      <c r="D202" s="34"/>
      <c r="E202" s="34"/>
      <c r="F202" s="34"/>
      <c r="G202" s="34"/>
      <c r="H202" s="23" t="s">
        <v>1040</v>
      </c>
      <c r="I202" s="23" t="s">
        <v>442</v>
      </c>
      <c r="J202" s="23" t="s">
        <v>1041</v>
      </c>
      <c r="K202" s="23" t="s">
        <v>1042</v>
      </c>
      <c r="L202" s="23" t="s">
        <v>850</v>
      </c>
      <c r="M202" s="23">
        <f>VLOOKUP(H202,kapacita!$A:$B,2,0)</f>
        <v>0</v>
      </c>
      <c r="N202" s="24">
        <v>4.7475000000000005</v>
      </c>
      <c r="O202" s="17">
        <f>+(VLOOKUP($L202,ceny!$A$3:D$7,2,FALSE))*N202</f>
        <v>2021.96025</v>
      </c>
      <c r="P202" s="24">
        <v>4.46265</v>
      </c>
      <c r="Q202" s="17">
        <f>+(VLOOKUP($L202,ceny!$A$3:F$7,2,FALSE))*P202</f>
        <v>1900.642635</v>
      </c>
      <c r="R202" s="24">
        <v>2.8907000000000003</v>
      </c>
      <c r="S202" s="17">
        <f>+(VLOOKUP($L202,ceny!$A$3:H$7,2,FALSE))*R202</f>
        <v>1231.14913</v>
      </c>
      <c r="T202" s="24">
        <v>2.20495</v>
      </c>
      <c r="U202" s="17">
        <f>+(VLOOKUP($L202,ceny!$A$3:J$7,2,FALSE))*T202</f>
        <v>939.088205</v>
      </c>
      <c r="V202" s="24">
        <v>0.8018000000000001</v>
      </c>
      <c r="W202" s="17">
        <f>+(VLOOKUP($L202,ceny!$A$3:L$7,2,FALSE))*V202</f>
        <v>341.48662</v>
      </c>
      <c r="X202" s="24">
        <v>0</v>
      </c>
      <c r="Y202" s="17">
        <f>+(VLOOKUP($L202,ceny!$A$3:N$7,2,FALSE))*X202</f>
        <v>0</v>
      </c>
      <c r="Z202" s="24">
        <v>0</v>
      </c>
      <c r="AA202" s="17">
        <f>+(VLOOKUP($L202,ceny!$A$3:P$7,2,FALSE))*Z202</f>
        <v>0</v>
      </c>
      <c r="AB202" s="24">
        <v>0</v>
      </c>
      <c r="AC202" s="17">
        <f>+(VLOOKUP($L202,ceny!$A$3:R$7,2,FALSE))*AB202</f>
        <v>0</v>
      </c>
      <c r="AD202" s="24">
        <v>0</v>
      </c>
      <c r="AE202" s="17">
        <f>+(VLOOKUP($L202,ceny!$A$3:T$7,2,FALSE))*AD202</f>
        <v>0</v>
      </c>
      <c r="AF202" s="24">
        <v>1.04445</v>
      </c>
      <c r="AG202" s="17">
        <f>+(VLOOKUP($L202,ceny!$A$3:V$7,2,FALSE))*AF202</f>
        <v>444.831255</v>
      </c>
      <c r="AH202" s="24">
        <v>2.3843</v>
      </c>
      <c r="AI202" s="17">
        <f>+(VLOOKUP($L202,ceny!$A$3:X$7,2,FALSE))*AH202</f>
        <v>1015.4733699999999</v>
      </c>
      <c r="AJ202" s="24">
        <v>3.3760000000000003</v>
      </c>
      <c r="AK202" s="17">
        <f>+(VLOOKUP($L202,ceny!$A$3:Z$7,2,FALSE))*AJ202</f>
        <v>1437.8384</v>
      </c>
      <c r="AL202" s="24">
        <v>21.91235</v>
      </c>
      <c r="AM202" s="39">
        <f>+(VLOOKUP($L202,ceny!$A$3:AB$7,2,FALSE))*AL202</f>
        <v>9332.469865</v>
      </c>
    </row>
    <row r="203" spans="3:39" ht="25.5">
      <c r="C203" s="38" t="s">
        <v>445</v>
      </c>
      <c r="D203" s="26" t="s">
        <v>446</v>
      </c>
      <c r="E203" s="26" t="s">
        <v>118</v>
      </c>
      <c r="F203" s="26" t="s">
        <v>447</v>
      </c>
      <c r="G203" s="26" t="s">
        <v>448</v>
      </c>
      <c r="H203" s="23" t="s">
        <v>1043</v>
      </c>
      <c r="I203" s="23" t="s">
        <v>138</v>
      </c>
      <c r="J203" s="23" t="s">
        <v>1044</v>
      </c>
      <c r="K203" s="23" t="s">
        <v>1045</v>
      </c>
      <c r="L203" s="23" t="s">
        <v>850</v>
      </c>
      <c r="M203" s="23">
        <f>VLOOKUP(H203,kapacita!$A:$B,2,0)</f>
        <v>0</v>
      </c>
      <c r="N203" s="24">
        <v>7.4694</v>
      </c>
      <c r="O203" s="17">
        <f>+(VLOOKUP($L203,ceny!$A$3:D$7,2,FALSE))*N203</f>
        <v>3181.21746</v>
      </c>
      <c r="P203" s="24">
        <v>7.2584</v>
      </c>
      <c r="Q203" s="17">
        <f>+(VLOOKUP($L203,ceny!$A$3:F$7,2,FALSE))*P203</f>
        <v>3091.35256</v>
      </c>
      <c r="R203" s="24">
        <v>5.87635</v>
      </c>
      <c r="S203" s="17">
        <f>+(VLOOKUP($L203,ceny!$A$3:H$7,2,FALSE))*R203</f>
        <v>2502.737465</v>
      </c>
      <c r="T203" s="24">
        <v>3.4815</v>
      </c>
      <c r="U203" s="17">
        <f>+(VLOOKUP($L203,ceny!$A$3:J$7,2,FALSE))*T203</f>
        <v>1482.7708499999999</v>
      </c>
      <c r="V203" s="24">
        <v>2.83795</v>
      </c>
      <c r="W203" s="17">
        <f>+(VLOOKUP($L203,ceny!$A$3:L$7,2,FALSE))*V203</f>
        <v>1208.6829050000001</v>
      </c>
      <c r="X203" s="24">
        <v>0.4431</v>
      </c>
      <c r="Y203" s="17">
        <f>+(VLOOKUP($L203,ceny!$A$3:N$7,2,FALSE))*X203</f>
        <v>188.71629</v>
      </c>
      <c r="Z203" s="24">
        <v>0</v>
      </c>
      <c r="AA203" s="17">
        <f>+(VLOOKUP($L203,ceny!$A$3:P$7,2,FALSE))*Z203</f>
        <v>0</v>
      </c>
      <c r="AB203" s="24">
        <v>0.2743</v>
      </c>
      <c r="AC203" s="17">
        <f>+(VLOOKUP($L203,ceny!$A$3:R$7,2,FALSE))*AB203</f>
        <v>116.82436999999999</v>
      </c>
      <c r="AD203" s="24">
        <v>0</v>
      </c>
      <c r="AE203" s="17">
        <f>+(VLOOKUP($L203,ceny!$A$3:T$7,2,FALSE))*AD203</f>
        <v>0</v>
      </c>
      <c r="AF203" s="24">
        <v>2.39485</v>
      </c>
      <c r="AG203" s="17">
        <f>+(VLOOKUP($L203,ceny!$A$3:V$7,2,FALSE))*AF203</f>
        <v>1019.9666149999999</v>
      </c>
      <c r="AH203" s="24">
        <v>0</v>
      </c>
      <c r="AI203" s="17">
        <f>+(VLOOKUP($L203,ceny!$A$3:X$7,2,FALSE))*AH203</f>
        <v>0</v>
      </c>
      <c r="AJ203" s="24">
        <v>0</v>
      </c>
      <c r="AK203" s="17">
        <f>+(VLOOKUP($L203,ceny!$A$3:Z$7,2,FALSE))*AJ203</f>
        <v>0</v>
      </c>
      <c r="AL203" s="24">
        <v>30.03585</v>
      </c>
      <c r="AM203" s="39">
        <f>+(VLOOKUP($L203,ceny!$A$3:AB$7,2,FALSE))*AL203</f>
        <v>12792.268515</v>
      </c>
    </row>
    <row r="204" spans="3:39" ht="12.75">
      <c r="C204" s="41"/>
      <c r="D204" s="35"/>
      <c r="E204" s="35"/>
      <c r="F204" s="35"/>
      <c r="G204" s="35"/>
      <c r="H204" s="23" t="s">
        <v>449</v>
      </c>
      <c r="I204" s="23" t="s">
        <v>53</v>
      </c>
      <c r="J204" s="23" t="s">
        <v>450</v>
      </c>
      <c r="K204" s="23" t="s">
        <v>451</v>
      </c>
      <c r="L204" s="23" t="s">
        <v>24</v>
      </c>
      <c r="M204" s="23">
        <f>VLOOKUP(H204,kapacita!$A:$B,2,0)</f>
        <v>0.097</v>
      </c>
      <c r="N204" s="24">
        <v>21.922900000000002</v>
      </c>
      <c r="O204" s="17">
        <f>+(VLOOKUP($L204,ceny!$A$3:D$7,2,FALSE))*N204</f>
        <v>9635.991466000001</v>
      </c>
      <c r="P204" s="24">
        <v>14.1792</v>
      </c>
      <c r="Q204" s="17">
        <f>+(VLOOKUP($L204,ceny!$A$3:F$7,2,FALSE))*P204</f>
        <v>6232.325568</v>
      </c>
      <c r="R204" s="24">
        <v>18.6102</v>
      </c>
      <c r="S204" s="17">
        <f>+(VLOOKUP($L204,ceny!$A$3:H$7,2,FALSE))*R204</f>
        <v>8179.927308</v>
      </c>
      <c r="T204" s="24">
        <v>9.8748</v>
      </c>
      <c r="U204" s="17">
        <f>+(VLOOKUP($L204,ceny!$A$3:J$7,2,FALSE))*T204</f>
        <v>4340.369592</v>
      </c>
      <c r="V204" s="24">
        <v>7.6382</v>
      </c>
      <c r="W204" s="17">
        <f>+(VLOOKUP($L204,ceny!$A$3:L$7,2,FALSE))*V204</f>
        <v>3357.294428</v>
      </c>
      <c r="X204" s="24">
        <v>2.75355</v>
      </c>
      <c r="Y204" s="17">
        <f>+(VLOOKUP($L204,ceny!$A$3:N$7,2,FALSE))*X204</f>
        <v>1210.2953670000002</v>
      </c>
      <c r="Z204" s="24">
        <v>0</v>
      </c>
      <c r="AA204" s="17">
        <f>+(VLOOKUP($L204,ceny!$A$3:P$7,2,FALSE))*Z204</f>
        <v>0</v>
      </c>
      <c r="AB204" s="24">
        <v>2.4898000000000002</v>
      </c>
      <c r="AC204" s="17">
        <f>+(VLOOKUP($L204,ceny!$A$3:R$7,2,FALSE))*AB204</f>
        <v>1094.366692</v>
      </c>
      <c r="AD204" s="24">
        <v>1.1816</v>
      </c>
      <c r="AE204" s="17">
        <f>+(VLOOKUP($L204,ceny!$A$3:T$7,2,FALSE))*AD204</f>
        <v>519.360464</v>
      </c>
      <c r="AF204" s="24">
        <v>0</v>
      </c>
      <c r="AG204" s="17">
        <f>+(VLOOKUP($L204,ceny!$A$3:V$7,2,FALSE))*AF204</f>
        <v>0</v>
      </c>
      <c r="AH204" s="24">
        <v>0</v>
      </c>
      <c r="AI204" s="17">
        <f>+(VLOOKUP($L204,ceny!$A$3:X$7,2,FALSE))*AH204</f>
        <v>0</v>
      </c>
      <c r="AJ204" s="24">
        <v>0</v>
      </c>
      <c r="AK204" s="17">
        <f>+(VLOOKUP($L204,ceny!$A$3:Z$7,2,FALSE))*AJ204</f>
        <v>0</v>
      </c>
      <c r="AL204" s="24">
        <v>78.65025</v>
      </c>
      <c r="AM204" s="39">
        <f>+(VLOOKUP($L204,ceny!$A$3:AB$7,2,FALSE))*AL204</f>
        <v>34569.930885</v>
      </c>
    </row>
    <row r="205" spans="3:39" ht="25.5">
      <c r="C205" s="41"/>
      <c r="D205" s="35"/>
      <c r="E205" s="35"/>
      <c r="F205" s="35"/>
      <c r="G205" s="35"/>
      <c r="H205" s="23" t="s">
        <v>452</v>
      </c>
      <c r="I205" s="23" t="s">
        <v>335</v>
      </c>
      <c r="J205" s="23" t="s">
        <v>453</v>
      </c>
      <c r="K205" s="23" t="s">
        <v>454</v>
      </c>
      <c r="L205" s="23" t="s">
        <v>24</v>
      </c>
      <c r="M205" s="23">
        <f>VLOOKUP(H205,kapacita!$A:$B,2,0)</f>
        <v>0.083</v>
      </c>
      <c r="N205" s="24">
        <v>11.48895</v>
      </c>
      <c r="O205" s="17">
        <f>+(VLOOKUP($L205,ceny!$A$3:D$7,2,FALSE))*N205</f>
        <v>5049.853083000001</v>
      </c>
      <c r="P205" s="24">
        <v>19.00055</v>
      </c>
      <c r="Q205" s="17">
        <f>+(VLOOKUP($L205,ceny!$A$3:F$7,2,FALSE))*P205</f>
        <v>8351.501747</v>
      </c>
      <c r="R205" s="24">
        <v>11.99535</v>
      </c>
      <c r="S205" s="17">
        <f>+(VLOOKUP($L205,ceny!$A$3:H$7,2,FALSE))*R205</f>
        <v>5272.436139</v>
      </c>
      <c r="T205" s="24">
        <v>7.0896</v>
      </c>
      <c r="U205" s="17">
        <f>+(VLOOKUP($L205,ceny!$A$3:J$7,2,FALSE))*T205</f>
        <v>3116.162784</v>
      </c>
      <c r="V205" s="24">
        <v>6.23505</v>
      </c>
      <c r="W205" s="17">
        <f>+(VLOOKUP($L205,ceny!$A$3:L$7,2,FALSE))*V205</f>
        <v>2740.5538770000003</v>
      </c>
      <c r="X205" s="24">
        <v>0.6752</v>
      </c>
      <c r="Y205" s="17">
        <f>+(VLOOKUP($L205,ceny!$A$3:N$7,2,FALSE))*X205</f>
        <v>296.77740800000004</v>
      </c>
      <c r="Z205" s="24">
        <v>0</v>
      </c>
      <c r="AA205" s="17">
        <f>+(VLOOKUP($L205,ceny!$A$3:P$7,2,FALSE))*Z205</f>
        <v>0</v>
      </c>
      <c r="AB205" s="24">
        <v>1.31875</v>
      </c>
      <c r="AC205" s="17">
        <f>+(VLOOKUP($L205,ceny!$A$3:R$7,2,FALSE))*AB205</f>
        <v>579.6433750000001</v>
      </c>
      <c r="AD205" s="24">
        <v>2.4476</v>
      </c>
      <c r="AE205" s="17">
        <f>+(VLOOKUP($L205,ceny!$A$3:T$7,2,FALSE))*AD205</f>
        <v>1075.818104</v>
      </c>
      <c r="AF205" s="24">
        <v>4.82135</v>
      </c>
      <c r="AG205" s="17">
        <f>+(VLOOKUP($L205,ceny!$A$3:V$7,2,FALSE))*AF205</f>
        <v>2119.176179</v>
      </c>
      <c r="AH205" s="24">
        <v>0</v>
      </c>
      <c r="AI205" s="17">
        <f>+(VLOOKUP($L205,ceny!$A$3:X$7,2,FALSE))*AH205</f>
        <v>0</v>
      </c>
      <c r="AJ205" s="24">
        <v>0</v>
      </c>
      <c r="AK205" s="17">
        <f>+(VLOOKUP($L205,ceny!$A$3:Z$7,2,FALSE))*AJ205</f>
        <v>0</v>
      </c>
      <c r="AL205" s="24">
        <v>65.0724</v>
      </c>
      <c r="AM205" s="39">
        <f>+(VLOOKUP($L205,ceny!$A$3:AB$7,2,FALSE))*AL205</f>
        <v>28601.922696</v>
      </c>
    </row>
    <row r="206" spans="3:39" ht="12.75">
      <c r="C206" s="40"/>
      <c r="D206" s="34"/>
      <c r="E206" s="34"/>
      <c r="F206" s="34"/>
      <c r="G206" s="34"/>
      <c r="H206" s="23" t="s">
        <v>455</v>
      </c>
      <c r="I206" s="23" t="s">
        <v>356</v>
      </c>
      <c r="J206" s="23" t="s">
        <v>456</v>
      </c>
      <c r="K206" s="23" t="s">
        <v>457</v>
      </c>
      <c r="L206" s="23" t="s">
        <v>24</v>
      </c>
      <c r="M206" s="23">
        <f>VLOOKUP(H206,kapacita!$A:$B,2,0)</f>
        <v>0.091</v>
      </c>
      <c r="N206" s="24">
        <v>8.4189</v>
      </c>
      <c r="O206" s="17">
        <f>+(VLOOKUP($L206,ceny!$A$3:D$7,2,FALSE))*N206</f>
        <v>3700.4433060000006</v>
      </c>
      <c r="P206" s="24">
        <v>7.8281</v>
      </c>
      <c r="Q206" s="17">
        <f>+(VLOOKUP($L206,ceny!$A$3:F$7,2,FALSE))*P206</f>
        <v>3440.763074</v>
      </c>
      <c r="R206" s="24">
        <v>6.74145</v>
      </c>
      <c r="S206" s="17">
        <f>+(VLOOKUP($L206,ceny!$A$3:H$7,2,FALSE))*R206</f>
        <v>2963.136933</v>
      </c>
      <c r="T206" s="24">
        <v>2.71135</v>
      </c>
      <c r="U206" s="17">
        <f>+(VLOOKUP($L206,ceny!$A$3:J$7,2,FALSE))*T206</f>
        <v>1191.746779</v>
      </c>
      <c r="V206" s="24">
        <v>2.52145</v>
      </c>
      <c r="W206" s="17">
        <f>+(VLOOKUP($L206,ceny!$A$3:L$7,2,FALSE))*V206</f>
        <v>1108.278133</v>
      </c>
      <c r="X206" s="24">
        <v>0.24265</v>
      </c>
      <c r="Y206" s="17">
        <f>+(VLOOKUP($L206,ceny!$A$3:N$7,2,FALSE))*X206</f>
        <v>106.654381</v>
      </c>
      <c r="Z206" s="24">
        <v>0</v>
      </c>
      <c r="AA206" s="17">
        <f>+(VLOOKUP($L206,ceny!$A$3:P$7,2,FALSE))*Z206</f>
        <v>0</v>
      </c>
      <c r="AB206" s="24">
        <v>0</v>
      </c>
      <c r="AC206" s="17">
        <f>+(VLOOKUP($L206,ceny!$A$3:R$7,2,FALSE))*AB206</f>
        <v>0</v>
      </c>
      <c r="AD206" s="24">
        <v>0</v>
      </c>
      <c r="AE206" s="17">
        <f>+(VLOOKUP($L206,ceny!$A$3:T$7,2,FALSE))*AD206</f>
        <v>0</v>
      </c>
      <c r="AF206" s="24">
        <v>0</v>
      </c>
      <c r="AG206" s="17">
        <f>+(VLOOKUP($L206,ceny!$A$3:V$7,2,FALSE))*AF206</f>
        <v>0</v>
      </c>
      <c r="AH206" s="24">
        <v>0</v>
      </c>
      <c r="AI206" s="17">
        <f>+(VLOOKUP($L206,ceny!$A$3:X$7,2,FALSE))*AH206</f>
        <v>0</v>
      </c>
      <c r="AJ206" s="24">
        <v>0</v>
      </c>
      <c r="AK206" s="17">
        <f>+(VLOOKUP($L206,ceny!$A$3:Z$7,2,FALSE))*AJ206</f>
        <v>0</v>
      </c>
      <c r="AL206" s="24">
        <v>28.463900000000002</v>
      </c>
      <c r="AM206" s="39">
        <f>+(VLOOKUP($L206,ceny!$A$3:AB$7,2,FALSE))*AL206</f>
        <v>12511.022606000002</v>
      </c>
    </row>
    <row r="207" spans="3:39" ht="25.5">
      <c r="C207" s="38" t="s">
        <v>458</v>
      </c>
      <c r="D207" s="26" t="s">
        <v>459</v>
      </c>
      <c r="E207" s="26" t="s">
        <v>460</v>
      </c>
      <c r="F207" s="26" t="s">
        <v>461</v>
      </c>
      <c r="G207" s="26" t="s">
        <v>462</v>
      </c>
      <c r="H207" s="23" t="s">
        <v>463</v>
      </c>
      <c r="I207" s="23" t="s">
        <v>53</v>
      </c>
      <c r="J207" s="23" t="s">
        <v>464</v>
      </c>
      <c r="K207" s="23" t="s">
        <v>465</v>
      </c>
      <c r="L207" s="23" t="s">
        <v>24</v>
      </c>
      <c r="M207" s="23">
        <f>VLOOKUP(H207,kapacita!$A:$B,2,0)</f>
        <v>0.1</v>
      </c>
      <c r="N207" s="24">
        <v>7.7120500000000005</v>
      </c>
      <c r="O207" s="17">
        <f>+(VLOOKUP($L207,ceny!$A$3:D$7,2,FALSE))*N207</f>
        <v>3389.7544570000005</v>
      </c>
      <c r="P207" s="24">
        <v>7.2584</v>
      </c>
      <c r="Q207" s="17">
        <f>+(VLOOKUP($L207,ceny!$A$3:F$7,2,FALSE))*P207</f>
        <v>3190.357136</v>
      </c>
      <c r="R207" s="24">
        <v>6.02405</v>
      </c>
      <c r="S207" s="17">
        <f>+(VLOOKUP($L207,ceny!$A$3:H$7,2,FALSE))*R207</f>
        <v>2647.810937</v>
      </c>
      <c r="T207" s="24">
        <v>3.11225</v>
      </c>
      <c r="U207" s="17">
        <f>+(VLOOKUP($L207,ceny!$A$3:J$7,2,FALSE))*T207</f>
        <v>1367.958365</v>
      </c>
      <c r="V207" s="24">
        <v>4.4732</v>
      </c>
      <c r="W207" s="17">
        <f>+(VLOOKUP($L207,ceny!$A$3:L$7,2,FALSE))*V207</f>
        <v>1966.1503280000002</v>
      </c>
      <c r="X207" s="24">
        <v>0.1477</v>
      </c>
      <c r="Y207" s="17">
        <f>+(VLOOKUP($L207,ceny!$A$3:N$7,2,FALSE))*X207</f>
        <v>64.920058</v>
      </c>
      <c r="Z207" s="24">
        <v>0.01055</v>
      </c>
      <c r="AA207" s="17">
        <f>+(VLOOKUP($L207,ceny!$A$3:P$7,2,FALSE))*Z207</f>
        <v>4.637147000000001</v>
      </c>
      <c r="AB207" s="24">
        <v>0.01055</v>
      </c>
      <c r="AC207" s="17">
        <f>+(VLOOKUP($L207,ceny!$A$3:R$7,2,FALSE))*AB207</f>
        <v>4.637147000000001</v>
      </c>
      <c r="AD207" s="24">
        <v>0.72795</v>
      </c>
      <c r="AE207" s="17">
        <f>+(VLOOKUP($L207,ceny!$A$3:T$7,2,FALSE))*AD207</f>
        <v>319.963143</v>
      </c>
      <c r="AF207" s="24">
        <v>6.57265</v>
      </c>
      <c r="AG207" s="17">
        <f>+(VLOOKUP($L207,ceny!$A$3:V$7,2,FALSE))*AF207</f>
        <v>2888.9425810000002</v>
      </c>
      <c r="AH207" s="24">
        <v>6.963</v>
      </c>
      <c r="AI207" s="17">
        <f>+(VLOOKUP($L207,ceny!$A$3:X$7,2,FALSE))*AH207</f>
        <v>3060.5170200000002</v>
      </c>
      <c r="AJ207" s="24">
        <v>8.40835</v>
      </c>
      <c r="AK207" s="17">
        <f>+(VLOOKUP($L207,ceny!$A$3:Z$7,2,FALSE))*AJ207</f>
        <v>3695.806159</v>
      </c>
      <c r="AL207" s="24">
        <v>51.420700000000004</v>
      </c>
      <c r="AM207" s="39">
        <f>+(VLOOKUP($L207,ceny!$A$3:AB$7,2,FALSE))*AL207</f>
        <v>22601.454478000003</v>
      </c>
    </row>
    <row r="208" spans="3:39" ht="25.5">
      <c r="C208" s="41"/>
      <c r="D208" s="35"/>
      <c r="E208" s="35"/>
      <c r="F208" s="35"/>
      <c r="G208" s="35"/>
      <c r="H208" s="23" t="s">
        <v>466</v>
      </c>
      <c r="I208" s="23" t="s">
        <v>53</v>
      </c>
      <c r="J208" s="23" t="s">
        <v>365</v>
      </c>
      <c r="K208" s="23" t="s">
        <v>467</v>
      </c>
      <c r="L208" s="23" t="s">
        <v>24</v>
      </c>
      <c r="M208" s="23">
        <f>VLOOKUP(H208,kapacita!$A:$B,2,0)</f>
        <v>0.1</v>
      </c>
      <c r="N208" s="24">
        <v>2.96455</v>
      </c>
      <c r="O208" s="17">
        <f>+(VLOOKUP($L208,ceny!$A$3:D$7,2,FALSE))*N208</f>
        <v>1303.038307</v>
      </c>
      <c r="P208" s="24">
        <v>2.20495</v>
      </c>
      <c r="Q208" s="17">
        <f>+(VLOOKUP($L208,ceny!$A$3:F$7,2,FALSE))*P208</f>
        <v>969.1637230000001</v>
      </c>
      <c r="R208" s="24">
        <v>2.2577000000000003</v>
      </c>
      <c r="S208" s="17">
        <f>+(VLOOKUP($L208,ceny!$A$3:H$7,2,FALSE))*R208</f>
        <v>992.3494580000001</v>
      </c>
      <c r="T208" s="24">
        <v>0.9284</v>
      </c>
      <c r="U208" s="17">
        <f>+(VLOOKUP($L208,ceny!$A$3:J$7,2,FALSE))*T208</f>
        <v>408.068936</v>
      </c>
      <c r="V208" s="24">
        <v>0.91785</v>
      </c>
      <c r="W208" s="17">
        <f>+(VLOOKUP($L208,ceny!$A$3:L$7,2,FALSE))*V208</f>
        <v>403.43178900000004</v>
      </c>
      <c r="X208" s="24">
        <v>0.01055</v>
      </c>
      <c r="Y208" s="17">
        <f>+(VLOOKUP($L208,ceny!$A$3:N$7,2,FALSE))*X208</f>
        <v>4.637147000000001</v>
      </c>
      <c r="Z208" s="24">
        <v>0</v>
      </c>
      <c r="AA208" s="17">
        <f>+(VLOOKUP($L208,ceny!$A$3:P$7,2,FALSE))*Z208</f>
        <v>0</v>
      </c>
      <c r="AB208" s="24">
        <v>0</v>
      </c>
      <c r="AC208" s="17">
        <f>+(VLOOKUP($L208,ceny!$A$3:R$7,2,FALSE))*AB208</f>
        <v>0</v>
      </c>
      <c r="AD208" s="24">
        <v>0</v>
      </c>
      <c r="AE208" s="17">
        <f>+(VLOOKUP($L208,ceny!$A$3:T$7,2,FALSE))*AD208</f>
        <v>0</v>
      </c>
      <c r="AF208" s="24">
        <v>2.09945</v>
      </c>
      <c r="AG208" s="17">
        <f>+(VLOOKUP($L208,ceny!$A$3:V$7,2,FALSE))*AF208</f>
        <v>922.7922530000001</v>
      </c>
      <c r="AH208" s="24">
        <v>2.5742000000000003</v>
      </c>
      <c r="AI208" s="17">
        <f>+(VLOOKUP($L208,ceny!$A$3:X$7,2,FALSE))*AH208</f>
        <v>1131.4638680000003</v>
      </c>
      <c r="AJ208" s="24">
        <v>2.18385</v>
      </c>
      <c r="AK208" s="17">
        <f>+(VLOOKUP($L208,ceny!$A$3:Z$7,2,FALSE))*AJ208</f>
        <v>959.8894290000001</v>
      </c>
      <c r="AL208" s="24">
        <v>16.1415</v>
      </c>
      <c r="AM208" s="39">
        <f>+(VLOOKUP($L208,ceny!$A$3:AB$7,2,FALSE))*AL208</f>
        <v>7094.8349100000005</v>
      </c>
    </row>
    <row r="209" spans="3:39" ht="25.5">
      <c r="C209" s="40"/>
      <c r="D209" s="34"/>
      <c r="E209" s="34"/>
      <c r="F209" s="34"/>
      <c r="G209" s="34"/>
      <c r="H209" s="23" t="s">
        <v>468</v>
      </c>
      <c r="I209" s="23" t="s">
        <v>53</v>
      </c>
      <c r="J209" s="23" t="s">
        <v>365</v>
      </c>
      <c r="K209" s="23" t="s">
        <v>467</v>
      </c>
      <c r="L209" s="23" t="s">
        <v>24</v>
      </c>
      <c r="M209" s="23">
        <f>VLOOKUP(H209,kapacita!$A:$B,2,0)</f>
        <v>0.1</v>
      </c>
      <c r="N209" s="24">
        <v>3.8824</v>
      </c>
      <c r="O209" s="17">
        <f>+(VLOOKUP($L209,ceny!$A$3:D$7,2,FALSE))*N209</f>
        <v>1706.470096</v>
      </c>
      <c r="P209" s="24">
        <v>3.587</v>
      </c>
      <c r="Q209" s="17">
        <f>+(VLOOKUP($L209,ceny!$A$3:F$7,2,FALSE))*P209</f>
        <v>1576.6299800000002</v>
      </c>
      <c r="R209" s="24">
        <v>2.6902500000000003</v>
      </c>
      <c r="S209" s="17">
        <f>+(VLOOKUP($L209,ceny!$A$3:H$7,2,FALSE))*R209</f>
        <v>1182.4724850000002</v>
      </c>
      <c r="T209" s="24">
        <v>1.5192</v>
      </c>
      <c r="U209" s="17">
        <f>+(VLOOKUP($L209,ceny!$A$3:J$7,2,FALSE))*T209</f>
        <v>667.749168</v>
      </c>
      <c r="V209" s="24">
        <v>1.38205</v>
      </c>
      <c r="W209" s="17">
        <f>+(VLOOKUP($L209,ceny!$A$3:L$7,2,FALSE))*V209</f>
        <v>607.466257</v>
      </c>
      <c r="X209" s="24">
        <v>0.07385</v>
      </c>
      <c r="Y209" s="17">
        <f>+(VLOOKUP($L209,ceny!$A$3:N$7,2,FALSE))*X209</f>
        <v>32.460029</v>
      </c>
      <c r="Z209" s="24">
        <v>0.0211</v>
      </c>
      <c r="AA209" s="17">
        <f>+(VLOOKUP($L209,ceny!$A$3:P$7,2,FALSE))*Z209</f>
        <v>9.274294000000001</v>
      </c>
      <c r="AB209" s="24">
        <v>0</v>
      </c>
      <c r="AC209" s="17">
        <f>+(VLOOKUP($L209,ceny!$A$3:R$7,2,FALSE))*AB209</f>
        <v>0</v>
      </c>
      <c r="AD209" s="24">
        <v>0.0422</v>
      </c>
      <c r="AE209" s="17">
        <f>+(VLOOKUP($L209,ceny!$A$3:T$7,2,FALSE))*AD209</f>
        <v>18.548588000000002</v>
      </c>
      <c r="AF209" s="24">
        <v>1.4348</v>
      </c>
      <c r="AG209" s="17">
        <f>+(VLOOKUP($L209,ceny!$A$3:V$7,2,FALSE))*AF209</f>
        <v>630.6519920000001</v>
      </c>
      <c r="AH209" s="24">
        <v>2.98565</v>
      </c>
      <c r="AI209" s="17">
        <f>+(VLOOKUP($L209,ceny!$A$3:X$7,2,FALSE))*AH209</f>
        <v>1312.312601</v>
      </c>
      <c r="AJ209" s="24">
        <v>3.8718500000000002</v>
      </c>
      <c r="AK209" s="17">
        <f>+(VLOOKUP($L209,ceny!$A$3:Z$7,2,FALSE))*AJ209</f>
        <v>1701.832949</v>
      </c>
      <c r="AL209" s="24">
        <v>21.49035</v>
      </c>
      <c r="AM209" s="39">
        <f>+(VLOOKUP($L209,ceny!$A$3:AB$7,2,FALSE))*AL209</f>
        <v>9445.868439</v>
      </c>
    </row>
    <row r="210" spans="3:39" ht="25.5">
      <c r="C210" s="38" t="s">
        <v>469</v>
      </c>
      <c r="D210" s="26" t="s">
        <v>470</v>
      </c>
      <c r="E210" s="26" t="s">
        <v>28</v>
      </c>
      <c r="F210" s="26" t="s">
        <v>471</v>
      </c>
      <c r="G210" s="26" t="s">
        <v>472</v>
      </c>
      <c r="H210" s="23" t="s">
        <v>761</v>
      </c>
      <c r="I210" s="23" t="s">
        <v>474</v>
      </c>
      <c r="J210" s="23" t="s">
        <v>762</v>
      </c>
      <c r="K210" s="23" t="s">
        <v>763</v>
      </c>
      <c r="L210" s="23" t="s">
        <v>642</v>
      </c>
      <c r="M210" s="23">
        <f>VLOOKUP(H210,kapacita!$A:$B,2,0)</f>
        <v>2.516</v>
      </c>
      <c r="N210" s="24">
        <v>416.80940000000004</v>
      </c>
      <c r="O210" s="17">
        <f>+(VLOOKUP($L210,ceny!$A$3:D$7,2,FALSE))*N210</f>
        <v>183396.13600000003</v>
      </c>
      <c r="P210" s="24">
        <v>322.16535</v>
      </c>
      <c r="Q210" s="17">
        <f>+(VLOOKUP($L210,ceny!$A$3:F$7,2,FALSE))*P210</f>
        <v>141752.754</v>
      </c>
      <c r="R210" s="24">
        <v>243.09310000000002</v>
      </c>
      <c r="S210" s="17">
        <f>+(VLOOKUP($L210,ceny!$A$3:H$7,2,FALSE))*R210</f>
        <v>106960.964</v>
      </c>
      <c r="T210" s="24">
        <v>165.81435000000002</v>
      </c>
      <c r="U210" s="17">
        <f>+(VLOOKUP($L210,ceny!$A$3:J$7,2,FALSE))*T210</f>
        <v>72958.31400000001</v>
      </c>
      <c r="V210" s="24">
        <v>121.48325</v>
      </c>
      <c r="W210" s="17">
        <f>+(VLOOKUP($L210,ceny!$A$3:L$7,2,FALSE))*V210</f>
        <v>53452.63</v>
      </c>
      <c r="X210" s="24">
        <v>39.2671</v>
      </c>
      <c r="Y210" s="17">
        <f>+(VLOOKUP($L210,ceny!$A$3:N$7,2,FALSE))*X210</f>
        <v>17277.524</v>
      </c>
      <c r="Z210" s="24">
        <v>30.0253</v>
      </c>
      <c r="AA210" s="17">
        <f>+(VLOOKUP($L210,ceny!$A$3:P$7,2,FALSE))*Z210</f>
        <v>13211.132000000001</v>
      </c>
      <c r="AB210" s="24">
        <v>53.172000000000004</v>
      </c>
      <c r="AC210" s="17">
        <f>+(VLOOKUP($L210,ceny!$A$3:R$7,2,FALSE))*AB210</f>
        <v>23395.68</v>
      </c>
      <c r="AD210" s="24">
        <v>49.131350000000005</v>
      </c>
      <c r="AE210" s="17">
        <f>+(VLOOKUP($L210,ceny!$A$3:T$7,2,FALSE))*AD210</f>
        <v>21617.794</v>
      </c>
      <c r="AF210" s="24">
        <v>154.5997</v>
      </c>
      <c r="AG210" s="17">
        <f>+(VLOOKUP($L210,ceny!$A$3:V$7,2,FALSE))*AF210</f>
        <v>68023.868</v>
      </c>
      <c r="AH210" s="24">
        <v>246.7645</v>
      </c>
      <c r="AI210" s="17">
        <f>+(VLOOKUP($L210,ceny!$A$3:X$7,2,FALSE))*AH210</f>
        <v>108576.38</v>
      </c>
      <c r="AJ210" s="24">
        <v>206.11535</v>
      </c>
      <c r="AK210" s="17">
        <f>+(VLOOKUP($L210,ceny!$A$3:Z$7,2,FALSE))*AJ210</f>
        <v>90690.754</v>
      </c>
      <c r="AL210" s="24">
        <v>2048.44075</v>
      </c>
      <c r="AM210" s="39">
        <f>+(VLOOKUP($L210,ceny!$A$3:AB$7,2,FALSE))*AL210</f>
        <v>901313.93</v>
      </c>
    </row>
    <row r="211" spans="3:39" ht="12.75">
      <c r="C211" s="41"/>
      <c r="D211" s="35"/>
      <c r="E211" s="35"/>
      <c r="F211" s="35"/>
      <c r="G211" s="35"/>
      <c r="H211" s="23" t="s">
        <v>473</v>
      </c>
      <c r="I211" s="23" t="s">
        <v>474</v>
      </c>
      <c r="J211" s="23" t="s">
        <v>475</v>
      </c>
      <c r="K211" s="23" t="s">
        <v>476</v>
      </c>
      <c r="L211" s="23" t="s">
        <v>24</v>
      </c>
      <c r="M211" s="23">
        <f>VLOOKUP(H211,kapacita!$A:$B,2,0)</f>
        <v>0.098</v>
      </c>
      <c r="N211" s="24">
        <v>11.299050000000001</v>
      </c>
      <c r="O211" s="17">
        <f>+(VLOOKUP($L211,ceny!$A$3:D$7,2,FALSE))*N211</f>
        <v>4966.384437000001</v>
      </c>
      <c r="P211" s="24">
        <v>8.7354</v>
      </c>
      <c r="Q211" s="17">
        <f>+(VLOOKUP($L211,ceny!$A$3:F$7,2,FALSE))*P211</f>
        <v>3839.5577160000003</v>
      </c>
      <c r="R211" s="24">
        <v>7.1107000000000005</v>
      </c>
      <c r="S211" s="17">
        <f>+(VLOOKUP($L211,ceny!$A$3:H$7,2,FALSE))*R211</f>
        <v>3125.4370780000004</v>
      </c>
      <c r="T211" s="24">
        <v>4.10395</v>
      </c>
      <c r="U211" s="17">
        <f>+(VLOOKUP($L211,ceny!$A$3:J$7,2,FALSE))*T211</f>
        <v>1803.8501830000002</v>
      </c>
      <c r="V211" s="24">
        <v>2.79575</v>
      </c>
      <c r="W211" s="17">
        <f>+(VLOOKUP($L211,ceny!$A$3:L$7,2,FALSE))*V211</f>
        <v>1228.843955</v>
      </c>
      <c r="X211" s="24">
        <v>0</v>
      </c>
      <c r="Y211" s="17">
        <f>+(VLOOKUP($L211,ceny!$A$3:N$7,2,FALSE))*X211</f>
        <v>0</v>
      </c>
      <c r="Z211" s="24">
        <v>0</v>
      </c>
      <c r="AA211" s="17">
        <f>+(VLOOKUP($L211,ceny!$A$3:P$7,2,FALSE))*Z211</f>
        <v>0</v>
      </c>
      <c r="AB211" s="24">
        <v>0</v>
      </c>
      <c r="AC211" s="17">
        <f>+(VLOOKUP($L211,ceny!$A$3:R$7,2,FALSE))*AB211</f>
        <v>0</v>
      </c>
      <c r="AD211" s="24">
        <v>0</v>
      </c>
      <c r="AE211" s="17">
        <f>+(VLOOKUP($L211,ceny!$A$3:T$7,2,FALSE))*AD211</f>
        <v>0</v>
      </c>
      <c r="AF211" s="24">
        <v>2.71135</v>
      </c>
      <c r="AG211" s="17">
        <f>+(VLOOKUP($L211,ceny!$A$3:V$7,2,FALSE))*AF211</f>
        <v>1191.746779</v>
      </c>
      <c r="AH211" s="24">
        <v>7.7120500000000005</v>
      </c>
      <c r="AI211" s="17">
        <f>+(VLOOKUP($L211,ceny!$A$3:X$7,2,FALSE))*AH211</f>
        <v>3389.7544570000005</v>
      </c>
      <c r="AJ211" s="24">
        <v>6.31945</v>
      </c>
      <c r="AK211" s="17">
        <f>+(VLOOKUP($L211,ceny!$A$3:Z$7,2,FALSE))*AJ211</f>
        <v>2777.651053</v>
      </c>
      <c r="AL211" s="24">
        <v>50.7877</v>
      </c>
      <c r="AM211" s="39">
        <f>+(VLOOKUP($L211,ceny!$A$3:AB$7,2,FALSE))*AL211</f>
        <v>22323.225658000003</v>
      </c>
    </row>
    <row r="212" spans="3:39" ht="12.75">
      <c r="C212" s="40"/>
      <c r="D212" s="34"/>
      <c r="E212" s="34"/>
      <c r="F212" s="34"/>
      <c r="G212" s="34"/>
      <c r="H212" s="23" t="s">
        <v>1046</v>
      </c>
      <c r="I212" s="23" t="s">
        <v>474</v>
      </c>
      <c r="J212" s="23" t="s">
        <v>475</v>
      </c>
      <c r="K212" s="23" t="s">
        <v>1047</v>
      </c>
      <c r="L212" s="23" t="s">
        <v>850</v>
      </c>
      <c r="M212" s="23">
        <f>VLOOKUP(H212,kapacita!$A:$B,2,0)</f>
        <v>0</v>
      </c>
      <c r="N212" s="24">
        <v>12.98705</v>
      </c>
      <c r="O212" s="17">
        <f>+(VLOOKUP($L212,ceny!$A$3:D$7,2,FALSE))*N212</f>
        <v>5531.184595</v>
      </c>
      <c r="P212" s="24">
        <v>10.58165</v>
      </c>
      <c r="Q212" s="17">
        <f>+(VLOOKUP($L212,ceny!$A$3:F$7,2,FALSE))*P212</f>
        <v>4506.724735</v>
      </c>
      <c r="R212" s="24">
        <v>3.19665</v>
      </c>
      <c r="S212" s="17">
        <f>+(VLOOKUP($L212,ceny!$A$3:H$7,2,FALSE))*R212</f>
        <v>1361.453235</v>
      </c>
      <c r="T212" s="24">
        <v>1.1710500000000001</v>
      </c>
      <c r="U212" s="17">
        <f>+(VLOOKUP($L212,ceny!$A$3:J$7,2,FALSE))*T212</f>
        <v>498.750195</v>
      </c>
      <c r="V212" s="24">
        <v>0.6963</v>
      </c>
      <c r="W212" s="17">
        <f>+(VLOOKUP($L212,ceny!$A$3:L$7,2,FALSE))*V212</f>
        <v>296.55417</v>
      </c>
      <c r="X212" s="24">
        <v>0.01055</v>
      </c>
      <c r="Y212" s="17">
        <f>+(VLOOKUP($L212,ceny!$A$3:N$7,2,FALSE))*X212</f>
        <v>4.493245</v>
      </c>
      <c r="Z212" s="24">
        <v>0</v>
      </c>
      <c r="AA212" s="17">
        <f>+(VLOOKUP($L212,ceny!$A$3:P$7,2,FALSE))*Z212</f>
        <v>0</v>
      </c>
      <c r="AB212" s="24">
        <v>0</v>
      </c>
      <c r="AC212" s="17">
        <f>+(VLOOKUP($L212,ceny!$A$3:R$7,2,FALSE))*AB212</f>
        <v>0</v>
      </c>
      <c r="AD212" s="24">
        <v>0</v>
      </c>
      <c r="AE212" s="17">
        <f>+(VLOOKUP($L212,ceny!$A$3:T$7,2,FALSE))*AD212</f>
        <v>0</v>
      </c>
      <c r="AF212" s="24">
        <v>2.7219</v>
      </c>
      <c r="AG212" s="17">
        <f>+(VLOOKUP($L212,ceny!$A$3:V$7,2,FALSE))*AF212</f>
        <v>1159.25721</v>
      </c>
      <c r="AH212" s="24">
        <v>5.0007</v>
      </c>
      <c r="AI212" s="17">
        <f>+(VLOOKUP($L212,ceny!$A$3:X$7,2,FALSE))*AH212</f>
        <v>2129.79813</v>
      </c>
      <c r="AJ212" s="24">
        <v>2.41595</v>
      </c>
      <c r="AK212" s="17">
        <f>+(VLOOKUP($L212,ceny!$A$3:Z$7,2,FALSE))*AJ212</f>
        <v>1028.953105</v>
      </c>
      <c r="AL212" s="24">
        <v>38.781800000000004</v>
      </c>
      <c r="AM212" s="39">
        <f>+(VLOOKUP($L212,ceny!$A$3:AB$7,2,FALSE))*AL212</f>
        <v>16517.16862</v>
      </c>
    </row>
    <row r="213" spans="3:39" ht="25.5">
      <c r="C213" s="38" t="s">
        <v>764</v>
      </c>
      <c r="D213" s="26" t="s">
        <v>765</v>
      </c>
      <c r="E213" s="26" t="s">
        <v>766</v>
      </c>
      <c r="F213" s="26" t="s">
        <v>767</v>
      </c>
      <c r="G213" s="26" t="s">
        <v>768</v>
      </c>
      <c r="H213" s="23" t="s">
        <v>769</v>
      </c>
      <c r="I213" s="23" t="s">
        <v>262</v>
      </c>
      <c r="J213" s="23" t="s">
        <v>770</v>
      </c>
      <c r="K213" s="23" t="s">
        <v>771</v>
      </c>
      <c r="L213" s="23" t="s">
        <v>642</v>
      </c>
      <c r="M213" s="23">
        <f>VLOOKUP(H213,kapacita!$A:$B,2,0)</f>
        <v>0.714</v>
      </c>
      <c r="N213" s="24">
        <v>110.13145</v>
      </c>
      <c r="O213" s="17">
        <f>+(VLOOKUP($L213,ceny!$A$3:D$7,2,FALSE))*N213</f>
        <v>48457.838</v>
      </c>
      <c r="P213" s="24">
        <v>108.6228</v>
      </c>
      <c r="Q213" s="17">
        <f>+(VLOOKUP($L213,ceny!$A$3:F$7,2,FALSE))*P213</f>
        <v>47794.032</v>
      </c>
      <c r="R213" s="24">
        <v>88.9576</v>
      </c>
      <c r="S213" s="17">
        <f>+(VLOOKUP($L213,ceny!$A$3:H$7,2,FALSE))*R213</f>
        <v>39141.344</v>
      </c>
      <c r="T213" s="24">
        <v>47.6649</v>
      </c>
      <c r="U213" s="17">
        <f>+(VLOOKUP($L213,ceny!$A$3:J$7,2,FALSE))*T213</f>
        <v>20972.556</v>
      </c>
      <c r="V213" s="24">
        <v>42.3477</v>
      </c>
      <c r="W213" s="17">
        <f>+(VLOOKUP($L213,ceny!$A$3:L$7,2,FALSE))*V213</f>
        <v>18632.988</v>
      </c>
      <c r="X213" s="24">
        <v>14.137</v>
      </c>
      <c r="Y213" s="17">
        <f>+(VLOOKUP($L213,ceny!$A$3:N$7,2,FALSE))*X213</f>
        <v>6220.280000000001</v>
      </c>
      <c r="Z213" s="24">
        <v>9.7271</v>
      </c>
      <c r="AA213" s="17">
        <f>+(VLOOKUP($L213,ceny!$A$3:P$7,2,FALSE))*Z213</f>
        <v>4279.924</v>
      </c>
      <c r="AB213" s="24">
        <v>12.1958</v>
      </c>
      <c r="AC213" s="17">
        <f>+(VLOOKUP($L213,ceny!$A$3:R$7,2,FALSE))*AB213</f>
        <v>5366.152</v>
      </c>
      <c r="AD213" s="24">
        <v>11.900400000000001</v>
      </c>
      <c r="AE213" s="17">
        <f>+(VLOOKUP($L213,ceny!$A$3:T$7,2,FALSE))*AD213</f>
        <v>5236.176</v>
      </c>
      <c r="AF213" s="24">
        <v>64.8403</v>
      </c>
      <c r="AG213" s="17">
        <f>+(VLOOKUP($L213,ceny!$A$3:V$7,2,FALSE))*AF213</f>
        <v>28529.732</v>
      </c>
      <c r="AH213" s="24">
        <v>78.08055</v>
      </c>
      <c r="AI213" s="17">
        <f>+(VLOOKUP($L213,ceny!$A$3:X$7,2,FALSE))*AH213</f>
        <v>34355.442</v>
      </c>
      <c r="AJ213" s="24">
        <v>104.1918</v>
      </c>
      <c r="AK213" s="17">
        <f>+(VLOOKUP($L213,ceny!$A$3:Z$7,2,FALSE))*AJ213</f>
        <v>45844.392</v>
      </c>
      <c r="AL213" s="24">
        <v>692.7974</v>
      </c>
      <c r="AM213" s="39">
        <f>+(VLOOKUP($L213,ceny!$A$3:AB$7,2,FALSE))*AL213</f>
        <v>304830.856</v>
      </c>
    </row>
    <row r="214" spans="3:39" ht="25.5">
      <c r="C214" s="40"/>
      <c r="D214" s="34"/>
      <c r="E214" s="34"/>
      <c r="F214" s="34"/>
      <c r="G214" s="34"/>
      <c r="H214" s="23" t="s">
        <v>772</v>
      </c>
      <c r="I214" s="23" t="s">
        <v>262</v>
      </c>
      <c r="J214" s="23" t="s">
        <v>773</v>
      </c>
      <c r="K214" s="23" t="s">
        <v>774</v>
      </c>
      <c r="L214" s="23" t="s">
        <v>642</v>
      </c>
      <c r="M214" s="23">
        <f>VLOOKUP(H214,kapacita!$A:$B,2,0)</f>
        <v>0.348</v>
      </c>
      <c r="N214" s="24">
        <v>46.13515</v>
      </c>
      <c r="O214" s="17">
        <f>+(VLOOKUP($L214,ceny!$A$3:D$7,2,FALSE))*N214</f>
        <v>20299.466</v>
      </c>
      <c r="P214" s="24">
        <v>45.365</v>
      </c>
      <c r="Q214" s="17">
        <f>+(VLOOKUP($L214,ceny!$A$3:F$7,2,FALSE))*P214</f>
        <v>19960.600000000002</v>
      </c>
      <c r="R214" s="24">
        <v>37.3681</v>
      </c>
      <c r="S214" s="17">
        <f>+(VLOOKUP($L214,ceny!$A$3:H$7,2,FALSE))*R214</f>
        <v>16441.964</v>
      </c>
      <c r="T214" s="24">
        <v>13.59895</v>
      </c>
      <c r="U214" s="17">
        <f>+(VLOOKUP($L214,ceny!$A$3:J$7,2,FALSE))*T214</f>
        <v>5983.5380000000005</v>
      </c>
      <c r="V214" s="24">
        <v>7.2373</v>
      </c>
      <c r="W214" s="17">
        <f>+(VLOOKUP($L214,ceny!$A$3:L$7,2,FALSE))*V214</f>
        <v>3184.4120000000003</v>
      </c>
      <c r="X214" s="24">
        <v>0.052750000000000005</v>
      </c>
      <c r="Y214" s="17">
        <f>+(VLOOKUP($L214,ceny!$A$3:N$7,2,FALSE))*X214</f>
        <v>23.21</v>
      </c>
      <c r="Z214" s="24">
        <v>0</v>
      </c>
      <c r="AA214" s="17">
        <f>+(VLOOKUP($L214,ceny!$A$3:P$7,2,FALSE))*Z214</f>
        <v>0</v>
      </c>
      <c r="AB214" s="24">
        <v>0.09495</v>
      </c>
      <c r="AC214" s="17">
        <f>+(VLOOKUP($L214,ceny!$A$3:R$7,2,FALSE))*AB214</f>
        <v>41.778000000000006</v>
      </c>
      <c r="AD214" s="24">
        <v>0.11605</v>
      </c>
      <c r="AE214" s="17">
        <f>+(VLOOKUP($L214,ceny!$A$3:T$7,2,FALSE))*AD214</f>
        <v>51.062</v>
      </c>
      <c r="AF214" s="24">
        <v>16.82725</v>
      </c>
      <c r="AG214" s="17">
        <f>+(VLOOKUP($L214,ceny!$A$3:V$7,2,FALSE))*AF214</f>
        <v>7403.99</v>
      </c>
      <c r="AH214" s="24">
        <v>33.7811</v>
      </c>
      <c r="AI214" s="17">
        <f>+(VLOOKUP($L214,ceny!$A$3:X$7,2,FALSE))*AH214</f>
        <v>14863.684000000001</v>
      </c>
      <c r="AJ214" s="24">
        <v>49.2474</v>
      </c>
      <c r="AK214" s="17">
        <f>+(VLOOKUP($L214,ceny!$A$3:Z$7,2,FALSE))*AJ214</f>
        <v>21668.856</v>
      </c>
      <c r="AL214" s="24">
        <v>249.824</v>
      </c>
      <c r="AM214" s="39">
        <f>+(VLOOKUP($L214,ceny!$A$3:AB$7,2,FALSE))*AL214</f>
        <v>109922.56000000001</v>
      </c>
    </row>
    <row r="215" spans="3:39" ht="25.5">
      <c r="C215" s="38" t="s">
        <v>477</v>
      </c>
      <c r="D215" s="26" t="s">
        <v>478</v>
      </c>
      <c r="E215" s="26" t="s">
        <v>76</v>
      </c>
      <c r="F215" s="26" t="s">
        <v>479</v>
      </c>
      <c r="G215" s="26" t="s">
        <v>480</v>
      </c>
      <c r="H215" s="23" t="s">
        <v>1048</v>
      </c>
      <c r="I215" s="23" t="s">
        <v>356</v>
      </c>
      <c r="J215" s="23" t="s">
        <v>488</v>
      </c>
      <c r="K215" s="23" t="s">
        <v>489</v>
      </c>
      <c r="L215" s="23" t="s">
        <v>850</v>
      </c>
      <c r="M215" s="23">
        <f>VLOOKUP(H215,kapacita!$A:$B,2,0)</f>
        <v>0</v>
      </c>
      <c r="N215" s="24">
        <v>0</v>
      </c>
      <c r="O215" s="17">
        <f>+(VLOOKUP($L215,ceny!$A$3:D$7,2,FALSE))*N215</f>
        <v>0</v>
      </c>
      <c r="P215" s="24">
        <v>0</v>
      </c>
      <c r="Q215" s="17">
        <f>+(VLOOKUP($L215,ceny!$A$3:F$7,2,FALSE))*P215</f>
        <v>0</v>
      </c>
      <c r="R215" s="24">
        <v>0</v>
      </c>
      <c r="S215" s="17">
        <f>+(VLOOKUP($L215,ceny!$A$3:H$7,2,FALSE))*R215</f>
        <v>0</v>
      </c>
      <c r="T215" s="24">
        <v>0</v>
      </c>
      <c r="U215" s="17">
        <f>+(VLOOKUP($L215,ceny!$A$3:J$7,2,FALSE))*T215</f>
        <v>0</v>
      </c>
      <c r="V215" s="24">
        <v>0</v>
      </c>
      <c r="W215" s="17">
        <f>+(VLOOKUP($L215,ceny!$A$3:L$7,2,FALSE))*V215</f>
        <v>0</v>
      </c>
      <c r="X215" s="24">
        <v>0</v>
      </c>
      <c r="Y215" s="17">
        <f>+(VLOOKUP($L215,ceny!$A$3:N$7,2,FALSE))*X215</f>
        <v>0</v>
      </c>
      <c r="Z215" s="24">
        <v>0</v>
      </c>
      <c r="AA215" s="17">
        <f>+(VLOOKUP($L215,ceny!$A$3:P$7,2,FALSE))*Z215</f>
        <v>0</v>
      </c>
      <c r="AB215" s="24">
        <v>0</v>
      </c>
      <c r="AC215" s="17">
        <f>+(VLOOKUP($L215,ceny!$A$3:R$7,2,FALSE))*AB215</f>
        <v>0</v>
      </c>
      <c r="AD215" s="24">
        <v>0</v>
      </c>
      <c r="AE215" s="17">
        <f>+(VLOOKUP($L215,ceny!$A$3:T$7,2,FALSE))*AD215</f>
        <v>0</v>
      </c>
      <c r="AF215" s="24">
        <v>0</v>
      </c>
      <c r="AG215" s="17">
        <f>+(VLOOKUP($L215,ceny!$A$3:V$7,2,FALSE))*AF215</f>
        <v>0</v>
      </c>
      <c r="AH215" s="24">
        <v>0</v>
      </c>
      <c r="AI215" s="17">
        <f>+(VLOOKUP($L215,ceny!$A$3:X$7,2,FALSE))*AH215</f>
        <v>0</v>
      </c>
      <c r="AJ215" s="24">
        <v>0</v>
      </c>
      <c r="AK215" s="17">
        <f>+(VLOOKUP($L215,ceny!$A$3:Z$7,2,FALSE))*AJ215</f>
        <v>0</v>
      </c>
      <c r="AL215" s="24">
        <v>0</v>
      </c>
      <c r="AM215" s="39">
        <f>+(VLOOKUP($L215,ceny!$A$3:AB$7,2,FALSE))*AL215</f>
        <v>0</v>
      </c>
    </row>
    <row r="216" spans="3:39" ht="12.75">
      <c r="C216" s="41"/>
      <c r="D216" s="35"/>
      <c r="E216" s="35"/>
      <c r="F216" s="35"/>
      <c r="G216" s="35"/>
      <c r="H216" s="23" t="s">
        <v>481</v>
      </c>
      <c r="I216" s="23" t="s">
        <v>356</v>
      </c>
      <c r="J216" s="23" t="s">
        <v>212</v>
      </c>
      <c r="K216" s="23" t="s">
        <v>482</v>
      </c>
      <c r="L216" s="23" t="s">
        <v>24</v>
      </c>
      <c r="M216" s="23">
        <f>VLOOKUP(H216,kapacita!$A:$B,2,0)</f>
        <v>0.075</v>
      </c>
      <c r="N216" s="24">
        <v>20.96285</v>
      </c>
      <c r="O216" s="17">
        <f>+(VLOOKUP($L216,ceny!$A$3:D$7,2,FALSE))*N216</f>
        <v>9214.011089</v>
      </c>
      <c r="P216" s="24">
        <v>10.98255</v>
      </c>
      <c r="Q216" s="17">
        <f>+(VLOOKUP($L216,ceny!$A$3:F$7,2,FALSE))*P216</f>
        <v>4827.2700270000005</v>
      </c>
      <c r="R216" s="24">
        <v>13.9049</v>
      </c>
      <c r="S216" s="17">
        <f>+(VLOOKUP($L216,ceny!$A$3:H$7,2,FALSE))*R216</f>
        <v>6111.759746</v>
      </c>
      <c r="T216" s="24">
        <v>6.57265</v>
      </c>
      <c r="U216" s="17">
        <f>+(VLOOKUP($L216,ceny!$A$3:J$7,2,FALSE))*T216</f>
        <v>2888.9425810000002</v>
      </c>
      <c r="V216" s="24">
        <v>1.65635</v>
      </c>
      <c r="W216" s="17">
        <f>+(VLOOKUP($L216,ceny!$A$3:L$7,2,FALSE))*V216</f>
        <v>728.0320790000001</v>
      </c>
      <c r="X216" s="24">
        <v>0.15825</v>
      </c>
      <c r="Y216" s="17">
        <f>+(VLOOKUP($L216,ceny!$A$3:N$7,2,FALSE))*X216</f>
        <v>69.55720500000001</v>
      </c>
      <c r="Z216" s="24">
        <v>0.20045000000000002</v>
      </c>
      <c r="AA216" s="17">
        <f>+(VLOOKUP($L216,ceny!$A$3:P$7,2,FALSE))*Z216</f>
        <v>88.105793</v>
      </c>
      <c r="AB216" s="24">
        <v>0.26375</v>
      </c>
      <c r="AC216" s="17">
        <f>+(VLOOKUP($L216,ceny!$A$3:R$7,2,FALSE))*AB216</f>
        <v>115.928675</v>
      </c>
      <c r="AD216" s="24">
        <v>0.07385</v>
      </c>
      <c r="AE216" s="17">
        <f>+(VLOOKUP($L216,ceny!$A$3:T$7,2,FALSE))*AD216</f>
        <v>32.460029</v>
      </c>
      <c r="AF216" s="24">
        <v>5.9818500000000006</v>
      </c>
      <c r="AG216" s="17">
        <f>+(VLOOKUP($L216,ceny!$A$3:V$7,2,FALSE))*AF216</f>
        <v>2629.2623490000005</v>
      </c>
      <c r="AH216" s="24">
        <v>13.0187</v>
      </c>
      <c r="AI216" s="17">
        <f>+(VLOOKUP($L216,ceny!$A$3:X$7,2,FALSE))*AH216</f>
        <v>5722.239398000001</v>
      </c>
      <c r="AJ216" s="24">
        <v>21.4798</v>
      </c>
      <c r="AK216" s="17">
        <f>+(VLOOKUP($L216,ceny!$A$3:Z$7,2,FALSE))*AJ216</f>
        <v>9441.231292</v>
      </c>
      <c r="AL216" s="24">
        <v>95.25595</v>
      </c>
      <c r="AM216" s="39">
        <f>+(VLOOKUP($L216,ceny!$A$3:AB$7,2,FALSE))*AL216</f>
        <v>41868.800263000005</v>
      </c>
    </row>
    <row r="217" spans="3:39" ht="25.5">
      <c r="C217" s="41"/>
      <c r="D217" s="35"/>
      <c r="E217" s="35"/>
      <c r="F217" s="35"/>
      <c r="G217" s="35"/>
      <c r="H217" s="23" t="s">
        <v>483</v>
      </c>
      <c r="I217" s="23" t="s">
        <v>484</v>
      </c>
      <c r="J217" s="23" t="s">
        <v>485</v>
      </c>
      <c r="K217" s="23" t="s">
        <v>486</v>
      </c>
      <c r="L217" s="23" t="s">
        <v>24</v>
      </c>
      <c r="M217" s="23">
        <f>VLOOKUP(H217,kapacita!$A:$B,2,0)</f>
        <v>0.137</v>
      </c>
      <c r="N217" s="24">
        <v>39.67855</v>
      </c>
      <c r="O217" s="17">
        <f>+(VLOOKUP($L217,ceny!$A$3:D$7,2,FALSE))*N217</f>
        <v>17440.309867</v>
      </c>
      <c r="P217" s="24">
        <v>20.3826</v>
      </c>
      <c r="Q217" s="17">
        <f>+(VLOOKUP($L217,ceny!$A$3:F$7,2,FALSE))*P217</f>
        <v>8958.968004</v>
      </c>
      <c r="R217" s="24">
        <v>21.34265</v>
      </c>
      <c r="S217" s="17">
        <f>+(VLOOKUP($L217,ceny!$A$3:H$7,2,FALSE))*R217</f>
        <v>9380.948381</v>
      </c>
      <c r="T217" s="24">
        <v>17.88225</v>
      </c>
      <c r="U217" s="17">
        <f>+(VLOOKUP($L217,ceny!$A$3:J$7,2,FALSE))*T217</f>
        <v>7859.964165</v>
      </c>
      <c r="V217" s="24">
        <v>9.1996</v>
      </c>
      <c r="W217" s="17">
        <f>+(VLOOKUP($L217,ceny!$A$3:L$7,2,FALSE))*V217</f>
        <v>4043.592184</v>
      </c>
      <c r="X217" s="24">
        <v>4.642</v>
      </c>
      <c r="Y217" s="17">
        <f>+(VLOOKUP($L217,ceny!$A$3:N$7,2,FALSE))*X217</f>
        <v>2040.3446800000002</v>
      </c>
      <c r="Z217" s="24">
        <v>3.91405</v>
      </c>
      <c r="AA217" s="17">
        <f>+(VLOOKUP($L217,ceny!$A$3:P$7,2,FALSE))*Z217</f>
        <v>1720.381537</v>
      </c>
      <c r="AB217" s="24">
        <v>2.4054</v>
      </c>
      <c r="AC217" s="17">
        <f>+(VLOOKUP($L217,ceny!$A$3:R$7,2,FALSE))*AB217</f>
        <v>1057.269516</v>
      </c>
      <c r="AD217" s="24">
        <v>6.583200000000001</v>
      </c>
      <c r="AE217" s="17">
        <f>+(VLOOKUP($L217,ceny!$A$3:T$7,2,FALSE))*AD217</f>
        <v>2893.5797280000006</v>
      </c>
      <c r="AF217" s="24">
        <v>15.898850000000001</v>
      </c>
      <c r="AG217" s="17">
        <f>+(VLOOKUP($L217,ceny!$A$3:V$7,2,FALSE))*AF217</f>
        <v>6988.180529000001</v>
      </c>
      <c r="AH217" s="24">
        <v>16.63735</v>
      </c>
      <c r="AI217" s="17">
        <f>+(VLOOKUP($L217,ceny!$A$3:X$7,2,FALSE))*AH217</f>
        <v>7312.7808190000005</v>
      </c>
      <c r="AJ217" s="24">
        <v>27.50385</v>
      </c>
      <c r="AK217" s="17">
        <f>+(VLOOKUP($L217,ceny!$A$3:Z$7,2,FALSE))*AJ217</f>
        <v>12089.042229</v>
      </c>
      <c r="AL217" s="24">
        <v>186.07035000000002</v>
      </c>
      <c r="AM217" s="39">
        <f>+(VLOOKUP($L217,ceny!$A$3:AB$7,2,FALSE))*AL217</f>
        <v>81785.36163900001</v>
      </c>
    </row>
    <row r="218" spans="3:39" ht="12.75">
      <c r="C218" s="41"/>
      <c r="D218" s="35"/>
      <c r="E218" s="35"/>
      <c r="F218" s="35"/>
      <c r="G218" s="35"/>
      <c r="H218" s="23" t="s">
        <v>487</v>
      </c>
      <c r="I218" s="23" t="s">
        <v>356</v>
      </c>
      <c r="J218" s="23" t="s">
        <v>488</v>
      </c>
      <c r="K218" s="23" t="s">
        <v>489</v>
      </c>
      <c r="L218" s="23" t="s">
        <v>24</v>
      </c>
      <c r="M218" s="23">
        <f>VLOOKUP(H218,kapacita!$A:$B,2,0)</f>
        <v>0.344</v>
      </c>
      <c r="N218" s="24">
        <v>93.895</v>
      </c>
      <c r="O218" s="17">
        <f>+(VLOOKUP($L218,ceny!$A$3:D$7,2,FALSE))*N218</f>
        <v>41270.6083</v>
      </c>
      <c r="P218" s="24">
        <v>43.1073</v>
      </c>
      <c r="Q218" s="17">
        <f>+(VLOOKUP($L218,ceny!$A$3:F$7,2,FALSE))*P218</f>
        <v>18947.382642</v>
      </c>
      <c r="R218" s="24">
        <v>65.1146</v>
      </c>
      <c r="S218" s="17">
        <f>+(VLOOKUP($L218,ceny!$A$3:H$7,2,FALSE))*R218</f>
        <v>28620.471284</v>
      </c>
      <c r="T218" s="24">
        <v>43.3605</v>
      </c>
      <c r="U218" s="17">
        <f>+(VLOOKUP($L218,ceny!$A$3:J$7,2,FALSE))*T218</f>
        <v>19058.674170000002</v>
      </c>
      <c r="V218" s="24">
        <v>23.62145</v>
      </c>
      <c r="W218" s="17">
        <f>+(VLOOKUP($L218,ceny!$A$3:L$7,2,FALSE))*V218</f>
        <v>10382.572133</v>
      </c>
      <c r="X218" s="24">
        <v>0</v>
      </c>
      <c r="Y218" s="17">
        <f>+(VLOOKUP($L218,ceny!$A$3:N$7,2,FALSE))*X218</f>
        <v>0</v>
      </c>
      <c r="Z218" s="24">
        <v>0</v>
      </c>
      <c r="AA218" s="17">
        <f>+(VLOOKUP($L218,ceny!$A$3:P$7,2,FALSE))*Z218</f>
        <v>0</v>
      </c>
      <c r="AB218" s="24">
        <v>0</v>
      </c>
      <c r="AC218" s="17">
        <f>+(VLOOKUP($L218,ceny!$A$3:R$7,2,FALSE))*AB218</f>
        <v>0</v>
      </c>
      <c r="AD218" s="24">
        <v>0</v>
      </c>
      <c r="AE218" s="17">
        <f>+(VLOOKUP($L218,ceny!$A$3:T$7,2,FALSE))*AD218</f>
        <v>0</v>
      </c>
      <c r="AF218" s="24">
        <v>35.07875</v>
      </c>
      <c r="AG218" s="17">
        <f>+(VLOOKUP($L218,ceny!$A$3:V$7,2,FALSE))*AF218</f>
        <v>15418.513775000001</v>
      </c>
      <c r="AH218" s="24">
        <v>50.661100000000005</v>
      </c>
      <c r="AI218" s="17">
        <f>+(VLOOKUP($L218,ceny!$A$3:X$7,2,FALSE))*AH218</f>
        <v>22267.579894000002</v>
      </c>
      <c r="AJ218" s="24">
        <v>89.2319</v>
      </c>
      <c r="AK218" s="17">
        <f>+(VLOOKUP($L218,ceny!$A$3:Z$7,2,FALSE))*AJ218</f>
        <v>39220.989326</v>
      </c>
      <c r="AL218" s="24">
        <v>444.0706</v>
      </c>
      <c r="AM218" s="39">
        <f>+(VLOOKUP($L218,ceny!$A$3:AB$7,2,FALSE))*AL218</f>
        <v>195186.79152400003</v>
      </c>
    </row>
    <row r="219" spans="3:39" ht="25.5">
      <c r="C219" s="41"/>
      <c r="D219" s="35"/>
      <c r="E219" s="35"/>
      <c r="F219" s="35"/>
      <c r="G219" s="35"/>
      <c r="H219" s="23" t="s">
        <v>490</v>
      </c>
      <c r="I219" s="23" t="s">
        <v>484</v>
      </c>
      <c r="J219" s="23" t="s">
        <v>491</v>
      </c>
      <c r="K219" s="23" t="s">
        <v>492</v>
      </c>
      <c r="L219" s="23" t="s">
        <v>24</v>
      </c>
      <c r="M219" s="23">
        <f>VLOOKUP(H219,kapacita!$A:$B,2,0)</f>
        <v>0.166</v>
      </c>
      <c r="N219" s="24">
        <v>46.78925</v>
      </c>
      <c r="O219" s="17">
        <f>+(VLOOKUP($L219,ceny!$A$3:D$7,2,FALSE))*N219</f>
        <v>20565.746945000003</v>
      </c>
      <c r="P219" s="24">
        <v>30.5528</v>
      </c>
      <c r="Q219" s="17">
        <f>+(VLOOKUP($L219,ceny!$A$3:F$7,2,FALSE))*P219</f>
        <v>13429.177712</v>
      </c>
      <c r="R219" s="24">
        <v>36.3975</v>
      </c>
      <c r="S219" s="17">
        <f>+(VLOOKUP($L219,ceny!$A$3:H$7,2,FALSE))*R219</f>
        <v>15998.157150000001</v>
      </c>
      <c r="T219" s="24">
        <v>16.932750000000002</v>
      </c>
      <c r="U219" s="17">
        <f>+(VLOOKUP($L219,ceny!$A$3:J$7,2,FALSE))*T219</f>
        <v>7442.620935000002</v>
      </c>
      <c r="V219" s="24">
        <v>4.96905</v>
      </c>
      <c r="W219" s="17">
        <f>+(VLOOKUP($L219,ceny!$A$3:L$7,2,FALSE))*V219</f>
        <v>2184.096237</v>
      </c>
      <c r="X219" s="24">
        <v>0.01055</v>
      </c>
      <c r="Y219" s="17">
        <f>+(VLOOKUP($L219,ceny!$A$3:N$7,2,FALSE))*X219</f>
        <v>4.637147000000001</v>
      </c>
      <c r="Z219" s="24">
        <v>0.0211</v>
      </c>
      <c r="AA219" s="17">
        <f>+(VLOOKUP($L219,ceny!$A$3:P$7,2,FALSE))*Z219</f>
        <v>9.274294000000001</v>
      </c>
      <c r="AB219" s="24">
        <v>0.0211</v>
      </c>
      <c r="AC219" s="17">
        <f>+(VLOOKUP($L219,ceny!$A$3:R$7,2,FALSE))*AB219</f>
        <v>9.274294000000001</v>
      </c>
      <c r="AD219" s="24">
        <v>0.01055</v>
      </c>
      <c r="AE219" s="17">
        <f>+(VLOOKUP($L219,ceny!$A$3:T$7,2,FALSE))*AD219</f>
        <v>4.637147000000001</v>
      </c>
      <c r="AF219" s="24">
        <v>13.693900000000001</v>
      </c>
      <c r="AG219" s="17">
        <f>+(VLOOKUP($L219,ceny!$A$3:V$7,2,FALSE))*AF219</f>
        <v>6019.0168060000005</v>
      </c>
      <c r="AH219" s="24">
        <v>23.853550000000002</v>
      </c>
      <c r="AI219" s="17">
        <f>+(VLOOKUP($L219,ceny!$A$3:X$7,2,FALSE))*AH219</f>
        <v>10484.589367</v>
      </c>
      <c r="AJ219" s="24">
        <v>36.6085</v>
      </c>
      <c r="AK219" s="17">
        <f>+(VLOOKUP($L219,ceny!$A$3:Z$7,2,FALSE))*AJ219</f>
        <v>16090.900090000001</v>
      </c>
      <c r="AL219" s="24">
        <v>209.8606</v>
      </c>
      <c r="AM219" s="39">
        <f>+(VLOOKUP($L219,ceny!$A$3:AB$7,2,FALSE))*AL219</f>
        <v>92242.12812400001</v>
      </c>
    </row>
    <row r="220" spans="3:39" ht="12.75">
      <c r="C220" s="41"/>
      <c r="D220" s="35"/>
      <c r="E220" s="35"/>
      <c r="F220" s="35"/>
      <c r="G220" s="35"/>
      <c r="H220" s="23" t="s">
        <v>493</v>
      </c>
      <c r="I220" s="23" t="s">
        <v>356</v>
      </c>
      <c r="J220" s="23" t="s">
        <v>494</v>
      </c>
      <c r="K220" s="23" t="s">
        <v>495</v>
      </c>
      <c r="L220" s="23" t="s">
        <v>24</v>
      </c>
      <c r="M220" s="23">
        <f>VLOOKUP(H220,kapacita!$A:$B,2,0)</f>
        <v>0.267</v>
      </c>
      <c r="N220" s="24">
        <v>64.7348</v>
      </c>
      <c r="O220" s="17">
        <f>+(VLOOKUP($L220,ceny!$A$3:D$7,2,FALSE))*N220</f>
        <v>28453.533992000004</v>
      </c>
      <c r="P220" s="24">
        <v>37.67405</v>
      </c>
      <c r="Q220" s="17">
        <f>+(VLOOKUP($L220,ceny!$A$3:F$7,2,FALSE))*P220</f>
        <v>16559.251937</v>
      </c>
      <c r="R220" s="24">
        <v>45.05905</v>
      </c>
      <c r="S220" s="17">
        <f>+(VLOOKUP($L220,ceny!$A$3:H$7,2,FALSE))*R220</f>
        <v>19805.254837</v>
      </c>
      <c r="T220" s="24">
        <v>30.28905</v>
      </c>
      <c r="U220" s="17">
        <f>+(VLOOKUP($L220,ceny!$A$3:J$7,2,FALSE))*T220</f>
        <v>13313.249037</v>
      </c>
      <c r="V220" s="24">
        <v>15.424100000000001</v>
      </c>
      <c r="W220" s="17">
        <f>+(VLOOKUP($L220,ceny!$A$3:L$7,2,FALSE))*V220</f>
        <v>6779.508914000001</v>
      </c>
      <c r="X220" s="24">
        <v>3.68195</v>
      </c>
      <c r="Y220" s="17">
        <f>+(VLOOKUP($L220,ceny!$A$3:N$7,2,FALSE))*X220</f>
        <v>1618.364303</v>
      </c>
      <c r="Z220" s="24">
        <v>0.1899</v>
      </c>
      <c r="AA220" s="17">
        <f>+(VLOOKUP($L220,ceny!$A$3:P$7,2,FALSE))*Z220</f>
        <v>83.468646</v>
      </c>
      <c r="AB220" s="24">
        <v>0.2532</v>
      </c>
      <c r="AC220" s="17">
        <f>+(VLOOKUP($L220,ceny!$A$3:R$7,2,FALSE))*AB220</f>
        <v>111.291528</v>
      </c>
      <c r="AD220" s="24">
        <v>5.697</v>
      </c>
      <c r="AE220" s="17">
        <f>+(VLOOKUP($L220,ceny!$A$3:T$7,2,FALSE))*AD220</f>
        <v>2504.05938</v>
      </c>
      <c r="AF220" s="24">
        <v>25.52045</v>
      </c>
      <c r="AG220" s="17">
        <f>+(VLOOKUP($L220,ceny!$A$3:V$7,2,FALSE))*AF220</f>
        <v>11217.258593</v>
      </c>
      <c r="AH220" s="24">
        <v>35.448</v>
      </c>
      <c r="AI220" s="17">
        <f>+(VLOOKUP($L220,ceny!$A$3:X$7,2,FALSE))*AH220</f>
        <v>15580.81392</v>
      </c>
      <c r="AJ220" s="24">
        <v>66.09575</v>
      </c>
      <c r="AK220" s="17">
        <f>+(VLOOKUP($L220,ceny!$A$3:Z$7,2,FALSE))*AJ220</f>
        <v>29051.725954999998</v>
      </c>
      <c r="AL220" s="24">
        <v>330.0673</v>
      </c>
      <c r="AM220" s="39">
        <f>+(VLOOKUP($L220,ceny!$A$3:AB$7,2,FALSE))*AL220</f>
        <v>145077.781042</v>
      </c>
    </row>
    <row r="221" spans="3:39" ht="25.5">
      <c r="C221" s="40"/>
      <c r="D221" s="34"/>
      <c r="E221" s="34"/>
      <c r="F221" s="34"/>
      <c r="G221" s="34"/>
      <c r="H221" s="23" t="s">
        <v>496</v>
      </c>
      <c r="I221" s="23" t="s">
        <v>484</v>
      </c>
      <c r="J221" s="23" t="s">
        <v>485</v>
      </c>
      <c r="K221" s="23" t="s">
        <v>497</v>
      </c>
      <c r="L221" s="23" t="s">
        <v>24</v>
      </c>
      <c r="M221" s="23">
        <f>VLOOKUP(H221,kapacita!$A:$B,2,0)</f>
        <v>0.388</v>
      </c>
      <c r="N221" s="24">
        <v>101.71255000000001</v>
      </c>
      <c r="O221" s="17">
        <f>+(VLOOKUP($L221,ceny!$A$3:D$7,2,FALSE))*N221</f>
        <v>44706.73422700001</v>
      </c>
      <c r="P221" s="24">
        <v>62.6248</v>
      </c>
      <c r="Q221" s="17">
        <f>+(VLOOKUP($L221,ceny!$A$3:F$7,2,FALSE))*P221</f>
        <v>27526.104592</v>
      </c>
      <c r="R221" s="24">
        <v>69.40845</v>
      </c>
      <c r="S221" s="17">
        <f>+(VLOOKUP($L221,ceny!$A$3:H$7,2,FALSE))*R221</f>
        <v>30507.790113000003</v>
      </c>
      <c r="T221" s="24">
        <v>47.053000000000004</v>
      </c>
      <c r="U221" s="17">
        <f>+(VLOOKUP($L221,ceny!$A$3:J$7,2,FALSE))*T221</f>
        <v>20681.67562</v>
      </c>
      <c r="V221" s="24">
        <v>20.07665</v>
      </c>
      <c r="W221" s="17">
        <f>+(VLOOKUP($L221,ceny!$A$3:L$7,2,FALSE))*V221</f>
        <v>8824.490741000001</v>
      </c>
      <c r="X221" s="24">
        <v>6.3933</v>
      </c>
      <c r="Y221" s="17">
        <f>+(VLOOKUP($L221,ceny!$A$3:N$7,2,FALSE))*X221</f>
        <v>2810.111082</v>
      </c>
      <c r="Z221" s="24">
        <v>3.165</v>
      </c>
      <c r="AA221" s="17">
        <f>+(VLOOKUP($L221,ceny!$A$3:P$7,2,FALSE))*Z221</f>
        <v>1391.1441</v>
      </c>
      <c r="AB221" s="24">
        <v>3.34435</v>
      </c>
      <c r="AC221" s="17">
        <f>+(VLOOKUP($L221,ceny!$A$3:R$7,2,FALSE))*AB221</f>
        <v>1469.975599</v>
      </c>
      <c r="AD221" s="24">
        <v>7.247850000000001</v>
      </c>
      <c r="AE221" s="17">
        <f>+(VLOOKUP($L221,ceny!$A$3:T$7,2,FALSE))*AD221</f>
        <v>3185.7199890000006</v>
      </c>
      <c r="AF221" s="24">
        <v>40.73355</v>
      </c>
      <c r="AG221" s="17">
        <f>+(VLOOKUP($L221,ceny!$A$3:V$7,2,FALSE))*AF221</f>
        <v>17904.024567</v>
      </c>
      <c r="AH221" s="24">
        <v>50.79825</v>
      </c>
      <c r="AI221" s="17">
        <f>+(VLOOKUP($L221,ceny!$A$3:X$7,2,FALSE))*AH221</f>
        <v>22327.862805</v>
      </c>
      <c r="AJ221" s="24">
        <v>90.63505</v>
      </c>
      <c r="AK221" s="17">
        <f>+(VLOOKUP($L221,ceny!$A$3:Z$7,2,FALSE))*AJ221</f>
        <v>39837.729877000005</v>
      </c>
      <c r="AL221" s="24">
        <v>503.19280000000003</v>
      </c>
      <c r="AM221" s="39">
        <f>+(VLOOKUP($L221,ceny!$A$3:AB$7,2,FALSE))*AL221</f>
        <v>221173.36331200003</v>
      </c>
    </row>
    <row r="222" spans="3:39" ht="25.5">
      <c r="C222" s="38" t="s">
        <v>498</v>
      </c>
      <c r="D222" s="26" t="s">
        <v>499</v>
      </c>
      <c r="E222" s="26" t="s">
        <v>500</v>
      </c>
      <c r="F222" s="26" t="s">
        <v>501</v>
      </c>
      <c r="G222" s="26" t="s">
        <v>502</v>
      </c>
      <c r="H222" s="23" t="s">
        <v>503</v>
      </c>
      <c r="I222" s="23" t="s">
        <v>138</v>
      </c>
      <c r="J222" s="23" t="s">
        <v>336</v>
      </c>
      <c r="K222" s="23" t="s">
        <v>486</v>
      </c>
      <c r="L222" s="23" t="s">
        <v>24</v>
      </c>
      <c r="M222" s="23">
        <f>VLOOKUP(H222,kapacita!$A:$B,2,0)</f>
        <v>0.122</v>
      </c>
      <c r="N222" s="24">
        <v>35.901650000000004</v>
      </c>
      <c r="O222" s="17">
        <f>+(VLOOKUP($L222,ceny!$A$3:D$7,2,FALSE))*N222</f>
        <v>15780.211241000003</v>
      </c>
      <c r="P222" s="24">
        <v>28.55885</v>
      </c>
      <c r="Q222" s="17">
        <f>+(VLOOKUP($L222,ceny!$A$3:F$7,2,FALSE))*P222</f>
        <v>12552.756929000001</v>
      </c>
      <c r="R222" s="24">
        <v>21.34265</v>
      </c>
      <c r="S222" s="17">
        <f>+(VLOOKUP($L222,ceny!$A$3:H$7,2,FALSE))*R222</f>
        <v>9380.948381</v>
      </c>
      <c r="T222" s="24">
        <v>9.368400000000001</v>
      </c>
      <c r="U222" s="17">
        <f>+(VLOOKUP($L222,ceny!$A$3:J$7,2,FALSE))*T222</f>
        <v>4117.7865360000005</v>
      </c>
      <c r="V222" s="24">
        <v>6.00295</v>
      </c>
      <c r="W222" s="17">
        <f>+(VLOOKUP($L222,ceny!$A$3:L$7,2,FALSE))*V222</f>
        <v>2638.5366430000004</v>
      </c>
      <c r="X222" s="24">
        <v>0.3587</v>
      </c>
      <c r="Y222" s="17">
        <f>+(VLOOKUP($L222,ceny!$A$3:N$7,2,FALSE))*X222</f>
        <v>157.66299800000002</v>
      </c>
      <c r="Z222" s="24">
        <v>0.3376</v>
      </c>
      <c r="AA222" s="17">
        <f>+(VLOOKUP($L222,ceny!$A$3:P$7,2,FALSE))*Z222</f>
        <v>148.38870400000002</v>
      </c>
      <c r="AB222" s="24">
        <v>0.5064</v>
      </c>
      <c r="AC222" s="17">
        <f>+(VLOOKUP($L222,ceny!$A$3:R$7,2,FALSE))*AB222</f>
        <v>222.583056</v>
      </c>
      <c r="AD222" s="24">
        <v>0.10550000000000001</v>
      </c>
      <c r="AE222" s="17">
        <f>+(VLOOKUP($L222,ceny!$A$3:T$7,2,FALSE))*AD222</f>
        <v>46.37147000000001</v>
      </c>
      <c r="AF222" s="24">
        <v>17.935000000000002</v>
      </c>
      <c r="AG222" s="17">
        <f>+(VLOOKUP($L222,ceny!$A$3:V$7,2,FALSE))*AF222</f>
        <v>7883.149900000001</v>
      </c>
      <c r="AH222" s="24">
        <v>26.87085</v>
      </c>
      <c r="AI222" s="17">
        <f>+(VLOOKUP($L222,ceny!$A$3:X$7,2,FALSE))*AH222</f>
        <v>11810.813409</v>
      </c>
      <c r="AJ222" s="24">
        <v>38.307050000000004</v>
      </c>
      <c r="AK222" s="17">
        <f>+(VLOOKUP($L222,ceny!$A$3:Z$7,2,FALSE))*AJ222</f>
        <v>16837.480757</v>
      </c>
      <c r="AL222" s="24">
        <v>185.59560000000002</v>
      </c>
      <c r="AM222" s="39">
        <f>+(VLOOKUP($L222,ceny!$A$3:AB$7,2,FALSE))*AL222</f>
        <v>81576.69002400001</v>
      </c>
    </row>
    <row r="223" spans="3:39" ht="25.5">
      <c r="C223" s="38" t="s">
        <v>775</v>
      </c>
      <c r="D223" s="26" t="s">
        <v>776</v>
      </c>
      <c r="E223" s="26" t="s">
        <v>777</v>
      </c>
      <c r="F223" s="26" t="s">
        <v>778</v>
      </c>
      <c r="G223" s="26" t="s">
        <v>779</v>
      </c>
      <c r="H223" s="23" t="s">
        <v>780</v>
      </c>
      <c r="I223" s="23" t="s">
        <v>781</v>
      </c>
      <c r="J223" s="23" t="s">
        <v>782</v>
      </c>
      <c r="K223" s="23" t="s">
        <v>783</v>
      </c>
      <c r="L223" s="23" t="s">
        <v>642</v>
      </c>
      <c r="M223" s="23">
        <f>VLOOKUP(H223,kapacita!$A:$B,2,0)</f>
        <v>0.737</v>
      </c>
      <c r="N223" s="24">
        <v>188.09595000000002</v>
      </c>
      <c r="O223" s="17">
        <f>+(VLOOKUP($L223,ceny!$A$3:D$7,2,FALSE))*N223</f>
        <v>82762.21800000001</v>
      </c>
      <c r="P223" s="24">
        <v>33.58065</v>
      </c>
      <c r="Q223" s="17">
        <f>+(VLOOKUP($L223,ceny!$A$3:F$7,2,FALSE))*P223</f>
        <v>14775.485999999999</v>
      </c>
      <c r="R223" s="24">
        <v>0</v>
      </c>
      <c r="S223" s="17">
        <f>+(VLOOKUP($L223,ceny!$A$3:H$7,2,FALSE))*R223</f>
        <v>0</v>
      </c>
      <c r="T223" s="24">
        <v>0</v>
      </c>
      <c r="U223" s="17">
        <f>+(VLOOKUP($L223,ceny!$A$3:J$7,2,FALSE))*T223</f>
        <v>0</v>
      </c>
      <c r="V223" s="24">
        <v>0</v>
      </c>
      <c r="W223" s="17">
        <f>+(VLOOKUP($L223,ceny!$A$3:L$7,2,FALSE))*V223</f>
        <v>0</v>
      </c>
      <c r="X223" s="24">
        <v>0</v>
      </c>
      <c r="Y223" s="17">
        <f>+(VLOOKUP($L223,ceny!$A$3:N$7,2,FALSE))*X223</f>
        <v>0</v>
      </c>
      <c r="Z223" s="24">
        <v>0</v>
      </c>
      <c r="AA223" s="17">
        <f>+(VLOOKUP($L223,ceny!$A$3:P$7,2,FALSE))*Z223</f>
        <v>0</v>
      </c>
      <c r="AB223" s="24">
        <v>0</v>
      </c>
      <c r="AC223" s="17">
        <f>+(VLOOKUP($L223,ceny!$A$3:R$7,2,FALSE))*AB223</f>
        <v>0</v>
      </c>
      <c r="AD223" s="24">
        <v>0</v>
      </c>
      <c r="AE223" s="17">
        <f>+(VLOOKUP($L223,ceny!$A$3:T$7,2,FALSE))*AD223</f>
        <v>0</v>
      </c>
      <c r="AF223" s="24">
        <v>0</v>
      </c>
      <c r="AG223" s="17">
        <f>+(VLOOKUP($L223,ceny!$A$3:V$7,2,FALSE))*AF223</f>
        <v>0</v>
      </c>
      <c r="AH223" s="24">
        <v>0</v>
      </c>
      <c r="AI223" s="17">
        <f>+(VLOOKUP($L223,ceny!$A$3:X$7,2,FALSE))*AH223</f>
        <v>0</v>
      </c>
      <c r="AJ223" s="24">
        <v>0</v>
      </c>
      <c r="AK223" s="17">
        <f>+(VLOOKUP($L223,ceny!$A$3:Z$7,2,FALSE))*AJ223</f>
        <v>0</v>
      </c>
      <c r="AL223" s="24">
        <v>221.6766</v>
      </c>
      <c r="AM223" s="39">
        <f>+(VLOOKUP($L223,ceny!$A$3:AB$7,2,FALSE))*AL223</f>
        <v>97537.704</v>
      </c>
    </row>
    <row r="224" spans="3:39" ht="25.5">
      <c r="C224" s="41"/>
      <c r="D224" s="35"/>
      <c r="E224" s="35"/>
      <c r="F224" s="35"/>
      <c r="G224" s="35"/>
      <c r="H224" s="23" t="s">
        <v>784</v>
      </c>
      <c r="I224" s="23" t="s">
        <v>158</v>
      </c>
      <c r="J224" s="23" t="s">
        <v>785</v>
      </c>
      <c r="K224" s="23" t="s">
        <v>786</v>
      </c>
      <c r="L224" s="23" t="s">
        <v>642</v>
      </c>
      <c r="M224" s="23">
        <f>VLOOKUP(H224,kapacita!$A:$B,2,0)</f>
        <v>1.091</v>
      </c>
      <c r="N224" s="24">
        <v>256.6604</v>
      </c>
      <c r="O224" s="17">
        <f>+(VLOOKUP($L224,ceny!$A$3:D$7,2,FALSE))*N224</f>
        <v>112930.57599999999</v>
      </c>
      <c r="P224" s="24">
        <v>105.7532</v>
      </c>
      <c r="Q224" s="17">
        <f>+(VLOOKUP($L224,ceny!$A$3:F$7,2,FALSE))*P224</f>
        <v>46531.408</v>
      </c>
      <c r="R224" s="24">
        <v>39.0139</v>
      </c>
      <c r="S224" s="17">
        <f>+(VLOOKUP($L224,ceny!$A$3:H$7,2,FALSE))*R224</f>
        <v>17166.115999999998</v>
      </c>
      <c r="T224" s="24">
        <v>26.3961</v>
      </c>
      <c r="U224" s="17">
        <f>+(VLOOKUP($L224,ceny!$A$3:J$7,2,FALSE))*T224</f>
        <v>11614.284</v>
      </c>
      <c r="V224" s="24">
        <v>4.99015</v>
      </c>
      <c r="W224" s="17">
        <f>+(VLOOKUP($L224,ceny!$A$3:L$7,2,FALSE))*V224</f>
        <v>2195.666</v>
      </c>
      <c r="X224" s="24">
        <v>0</v>
      </c>
      <c r="Y224" s="17">
        <f>+(VLOOKUP($L224,ceny!$A$3:N$7,2,FALSE))*X224</f>
        <v>0</v>
      </c>
      <c r="Z224" s="24">
        <v>0</v>
      </c>
      <c r="AA224" s="17">
        <f>+(VLOOKUP($L224,ceny!$A$3:P$7,2,FALSE))*Z224</f>
        <v>0</v>
      </c>
      <c r="AB224" s="24">
        <v>0</v>
      </c>
      <c r="AC224" s="17">
        <f>+(VLOOKUP($L224,ceny!$A$3:R$7,2,FALSE))*AB224</f>
        <v>0</v>
      </c>
      <c r="AD224" s="24">
        <v>0</v>
      </c>
      <c r="AE224" s="17">
        <f>+(VLOOKUP($L224,ceny!$A$3:T$7,2,FALSE))*AD224</f>
        <v>0</v>
      </c>
      <c r="AF224" s="24">
        <v>0</v>
      </c>
      <c r="AG224" s="17">
        <f>+(VLOOKUP($L224,ceny!$A$3:V$7,2,FALSE))*AF224</f>
        <v>0</v>
      </c>
      <c r="AH224" s="24">
        <v>0</v>
      </c>
      <c r="AI224" s="17">
        <f>+(VLOOKUP($L224,ceny!$A$3:X$7,2,FALSE))*AH224</f>
        <v>0</v>
      </c>
      <c r="AJ224" s="24">
        <v>0</v>
      </c>
      <c r="AK224" s="17">
        <f>+(VLOOKUP($L224,ceny!$A$3:Z$7,2,FALSE))*AJ224</f>
        <v>0</v>
      </c>
      <c r="AL224" s="24">
        <v>432.81375</v>
      </c>
      <c r="AM224" s="39">
        <f>+(VLOOKUP($L224,ceny!$A$3:AB$7,2,FALSE))*AL224</f>
        <v>190438.05000000002</v>
      </c>
    </row>
    <row r="225" spans="3:39" ht="25.5">
      <c r="C225" s="41"/>
      <c r="D225" s="35"/>
      <c r="E225" s="35"/>
      <c r="F225" s="35"/>
      <c r="G225" s="35"/>
      <c r="H225" s="23" t="s">
        <v>787</v>
      </c>
      <c r="I225" s="23" t="s">
        <v>158</v>
      </c>
      <c r="J225" s="23" t="s">
        <v>788</v>
      </c>
      <c r="K225" s="23" t="s">
        <v>789</v>
      </c>
      <c r="L225" s="23" t="s">
        <v>642</v>
      </c>
      <c r="M225" s="23">
        <f>VLOOKUP(H225,kapacita!$A:$B,2,0)</f>
        <v>0.689</v>
      </c>
      <c r="N225" s="24">
        <v>164.0525</v>
      </c>
      <c r="O225" s="17">
        <f>+(VLOOKUP($L225,ceny!$A$3:D$7,2,FALSE))*N225</f>
        <v>72183.1</v>
      </c>
      <c r="P225" s="24">
        <v>123.32950000000001</v>
      </c>
      <c r="Q225" s="17">
        <f>+(VLOOKUP($L225,ceny!$A$3:F$7,2,FALSE))*P225</f>
        <v>54264.98</v>
      </c>
      <c r="R225" s="24">
        <v>103.9175</v>
      </c>
      <c r="S225" s="17">
        <f>+(VLOOKUP($L225,ceny!$A$3:H$7,2,FALSE))*R225</f>
        <v>45723.700000000004</v>
      </c>
      <c r="T225" s="24">
        <v>40.723</v>
      </c>
      <c r="U225" s="17">
        <f>+(VLOOKUP($L225,ceny!$A$3:J$7,2,FALSE))*T225</f>
        <v>17918.12</v>
      </c>
      <c r="V225" s="24">
        <v>32.1775</v>
      </c>
      <c r="W225" s="17">
        <f>+(VLOOKUP($L225,ceny!$A$3:L$7,2,FALSE))*V225</f>
        <v>14158.1</v>
      </c>
      <c r="X225" s="24">
        <v>2.743</v>
      </c>
      <c r="Y225" s="17">
        <f>+(VLOOKUP($L225,ceny!$A$3:N$7,2,FALSE))*X225</f>
        <v>1206.9199999999998</v>
      </c>
      <c r="Z225" s="24">
        <v>3.0595</v>
      </c>
      <c r="AA225" s="17">
        <f>+(VLOOKUP($L225,ceny!$A$3:P$7,2,FALSE))*Z225</f>
        <v>1346.1799999999998</v>
      </c>
      <c r="AB225" s="24">
        <v>3.9035</v>
      </c>
      <c r="AC225" s="17">
        <f>+(VLOOKUP($L225,ceny!$A$3:R$7,2,FALSE))*AB225</f>
        <v>1717.5400000000002</v>
      </c>
      <c r="AD225" s="24">
        <v>2.71135</v>
      </c>
      <c r="AE225" s="17">
        <f>+(VLOOKUP($L225,ceny!$A$3:T$7,2,FALSE))*AD225</f>
        <v>1192.994</v>
      </c>
      <c r="AF225" s="24">
        <v>70.0309</v>
      </c>
      <c r="AG225" s="17">
        <f>+(VLOOKUP($L225,ceny!$A$3:V$7,2,FALSE))*AF225</f>
        <v>30813.596</v>
      </c>
      <c r="AH225" s="24">
        <v>97.5875</v>
      </c>
      <c r="AI225" s="17">
        <f>+(VLOOKUP($L225,ceny!$A$3:X$7,2,FALSE))*AH225</f>
        <v>42938.5</v>
      </c>
      <c r="AJ225" s="24">
        <v>49.4795</v>
      </c>
      <c r="AK225" s="17">
        <f>+(VLOOKUP($L225,ceny!$A$3:Z$7,2,FALSE))*AJ225</f>
        <v>21770.98</v>
      </c>
      <c r="AL225" s="24">
        <v>693.71525</v>
      </c>
      <c r="AM225" s="39">
        <f>+(VLOOKUP($L225,ceny!$A$3:AB$7,2,FALSE))*AL225</f>
        <v>305234.70999999996</v>
      </c>
    </row>
    <row r="226" spans="3:39" ht="25.5">
      <c r="C226" s="40"/>
      <c r="D226" s="34"/>
      <c r="E226" s="34"/>
      <c r="F226" s="34"/>
      <c r="G226" s="34"/>
      <c r="H226" s="23" t="s">
        <v>1049</v>
      </c>
      <c r="I226" s="23" t="s">
        <v>158</v>
      </c>
      <c r="J226" s="23" t="s">
        <v>1050</v>
      </c>
      <c r="K226" s="23" t="s">
        <v>789</v>
      </c>
      <c r="L226" s="23" t="s">
        <v>850</v>
      </c>
      <c r="M226" s="23">
        <f>VLOOKUP(H226,kapacita!$A:$B,2,0)</f>
        <v>0</v>
      </c>
      <c r="N226" s="24">
        <v>0</v>
      </c>
      <c r="O226" s="17">
        <f>+(VLOOKUP($L226,ceny!$A$3:D$7,2,FALSE))*N226</f>
        <v>0</v>
      </c>
      <c r="P226" s="24">
        <v>0</v>
      </c>
      <c r="Q226" s="17">
        <f>+(VLOOKUP($L226,ceny!$A$3:F$7,2,FALSE))*P226</f>
        <v>0</v>
      </c>
      <c r="R226" s="24">
        <v>0</v>
      </c>
      <c r="S226" s="17">
        <f>+(VLOOKUP($L226,ceny!$A$3:H$7,2,FALSE))*R226</f>
        <v>0</v>
      </c>
      <c r="T226" s="24">
        <v>0</v>
      </c>
      <c r="U226" s="17">
        <f>+(VLOOKUP($L226,ceny!$A$3:J$7,2,FALSE))*T226</f>
        <v>0</v>
      </c>
      <c r="V226" s="24">
        <v>0</v>
      </c>
      <c r="W226" s="17">
        <f>+(VLOOKUP($L226,ceny!$A$3:L$7,2,FALSE))*V226</f>
        <v>0</v>
      </c>
      <c r="X226" s="24">
        <v>0</v>
      </c>
      <c r="Y226" s="17">
        <f>+(VLOOKUP($L226,ceny!$A$3:N$7,2,FALSE))*X226</f>
        <v>0</v>
      </c>
      <c r="Z226" s="24">
        <v>0</v>
      </c>
      <c r="AA226" s="17">
        <f>+(VLOOKUP($L226,ceny!$A$3:P$7,2,FALSE))*Z226</f>
        <v>0</v>
      </c>
      <c r="AB226" s="24">
        <v>0</v>
      </c>
      <c r="AC226" s="17">
        <f>+(VLOOKUP($L226,ceny!$A$3:R$7,2,FALSE))*AB226</f>
        <v>0</v>
      </c>
      <c r="AD226" s="24">
        <v>0</v>
      </c>
      <c r="AE226" s="17">
        <f>+(VLOOKUP($L226,ceny!$A$3:T$7,2,FALSE))*AD226</f>
        <v>0</v>
      </c>
      <c r="AF226" s="24">
        <v>0</v>
      </c>
      <c r="AG226" s="17">
        <f>+(VLOOKUP($L226,ceny!$A$3:V$7,2,FALSE))*AF226</f>
        <v>0</v>
      </c>
      <c r="AH226" s="24">
        <v>0</v>
      </c>
      <c r="AI226" s="17">
        <f>+(VLOOKUP($L226,ceny!$A$3:X$7,2,FALSE))*AH226</f>
        <v>0</v>
      </c>
      <c r="AJ226" s="24">
        <v>0</v>
      </c>
      <c r="AK226" s="17">
        <f>+(VLOOKUP($L226,ceny!$A$3:Z$7,2,FALSE))*AJ226</f>
        <v>0</v>
      </c>
      <c r="AL226" s="24">
        <v>0</v>
      </c>
      <c r="AM226" s="39">
        <f>+(VLOOKUP($L226,ceny!$A$3:AB$7,2,FALSE))*AL226</f>
        <v>0</v>
      </c>
    </row>
    <row r="227" spans="3:39" ht="25.5">
      <c r="C227" s="38" t="s">
        <v>504</v>
      </c>
      <c r="D227" s="26" t="s">
        <v>505</v>
      </c>
      <c r="E227" s="26" t="s">
        <v>506</v>
      </c>
      <c r="F227" s="26" t="s">
        <v>507</v>
      </c>
      <c r="G227" s="26" t="s">
        <v>508</v>
      </c>
      <c r="H227" s="23" t="s">
        <v>790</v>
      </c>
      <c r="I227" s="23" t="s">
        <v>53</v>
      </c>
      <c r="J227" s="23" t="s">
        <v>513</v>
      </c>
      <c r="K227" s="23" t="s">
        <v>514</v>
      </c>
      <c r="L227" s="23" t="s">
        <v>642</v>
      </c>
      <c r="M227" s="23">
        <f>VLOOKUP(H227,kapacita!$A:$B,2,0)</f>
        <v>0.765</v>
      </c>
      <c r="N227" s="24">
        <v>161.15125</v>
      </c>
      <c r="O227" s="17">
        <f>+(VLOOKUP($L227,ceny!$A$3:D$7,2,FALSE))*N227</f>
        <v>70906.55</v>
      </c>
      <c r="P227" s="24">
        <v>170.27700000000002</v>
      </c>
      <c r="Q227" s="17">
        <f>+(VLOOKUP($L227,ceny!$A$3:F$7,2,FALSE))*P227</f>
        <v>74921.88</v>
      </c>
      <c r="R227" s="24">
        <v>145.2313</v>
      </c>
      <c r="S227" s="17">
        <f>+(VLOOKUP($L227,ceny!$A$3:H$7,2,FALSE))*R227</f>
        <v>63901.772000000004</v>
      </c>
      <c r="T227" s="24">
        <v>64.3128</v>
      </c>
      <c r="U227" s="17">
        <f>+(VLOOKUP($L227,ceny!$A$3:J$7,2,FALSE))*T227</f>
        <v>28297.631999999998</v>
      </c>
      <c r="V227" s="24">
        <v>48.9731</v>
      </c>
      <c r="W227" s="17">
        <f>+(VLOOKUP($L227,ceny!$A$3:L$7,2,FALSE))*V227</f>
        <v>21548.164</v>
      </c>
      <c r="X227" s="24">
        <v>3.8613</v>
      </c>
      <c r="Y227" s="17">
        <f>+(VLOOKUP($L227,ceny!$A$3:N$7,2,FALSE))*X227</f>
        <v>1698.972</v>
      </c>
      <c r="Z227" s="24">
        <v>0.34815</v>
      </c>
      <c r="AA227" s="17">
        <f>+(VLOOKUP($L227,ceny!$A$3:P$7,2,FALSE))*Z227</f>
        <v>153.186</v>
      </c>
      <c r="AB227" s="24">
        <v>0.1477</v>
      </c>
      <c r="AC227" s="17">
        <f>+(VLOOKUP($L227,ceny!$A$3:R$7,2,FALSE))*AB227</f>
        <v>64.988</v>
      </c>
      <c r="AD227" s="24">
        <v>4.916300000000001</v>
      </c>
      <c r="AE227" s="17">
        <f>+(VLOOKUP($L227,ceny!$A$3:T$7,2,FALSE))*AD227</f>
        <v>2163.172</v>
      </c>
      <c r="AF227" s="24">
        <v>40.94455</v>
      </c>
      <c r="AG227" s="17">
        <f>+(VLOOKUP($L227,ceny!$A$3:V$7,2,FALSE))*AF227</f>
        <v>18015.602</v>
      </c>
      <c r="AH227" s="24">
        <v>55.16595</v>
      </c>
      <c r="AI227" s="17">
        <f>+(VLOOKUP($L227,ceny!$A$3:X$7,2,FALSE))*AH227</f>
        <v>24273.018</v>
      </c>
      <c r="AJ227" s="24">
        <v>53.942150000000005</v>
      </c>
      <c r="AK227" s="17">
        <f>+(VLOOKUP($L227,ceny!$A$3:Z$7,2,FALSE))*AJ227</f>
        <v>23734.546000000002</v>
      </c>
      <c r="AL227" s="24">
        <v>749.27155</v>
      </c>
      <c r="AM227" s="39">
        <f>+(VLOOKUP($L227,ceny!$A$3:AB$7,2,FALSE))*AL227</f>
        <v>329679.482</v>
      </c>
    </row>
    <row r="228" spans="3:39" ht="12.75">
      <c r="C228" s="41"/>
      <c r="D228" s="35"/>
      <c r="E228" s="35"/>
      <c r="F228" s="35"/>
      <c r="G228" s="35"/>
      <c r="H228" s="23" t="s">
        <v>509</v>
      </c>
      <c r="I228" s="23" t="s">
        <v>53</v>
      </c>
      <c r="J228" s="23" t="s">
        <v>510</v>
      </c>
      <c r="K228" s="23" t="s">
        <v>511</v>
      </c>
      <c r="L228" s="23" t="s">
        <v>24</v>
      </c>
      <c r="M228" s="23">
        <f>VLOOKUP(H228,kapacita!$A:$B,2,0)</f>
        <v>0.446</v>
      </c>
      <c r="N228" s="24">
        <v>88.6622</v>
      </c>
      <c r="O228" s="17">
        <f>+(VLOOKUP($L228,ceny!$A$3:D$7,2,FALSE))*N228</f>
        <v>38970.583388</v>
      </c>
      <c r="P228" s="24">
        <v>71.6556</v>
      </c>
      <c r="Q228" s="17">
        <f>+(VLOOKUP($L228,ceny!$A$3:F$7,2,FALSE))*P228</f>
        <v>31495.502424000006</v>
      </c>
      <c r="R228" s="24">
        <v>53.85775</v>
      </c>
      <c r="S228" s="17">
        <f>+(VLOOKUP($L228,ceny!$A$3:H$7,2,FALSE))*R228</f>
        <v>23672.635435000004</v>
      </c>
      <c r="T228" s="24">
        <v>30.4262</v>
      </c>
      <c r="U228" s="17">
        <f>+(VLOOKUP($L228,ceny!$A$3:J$7,2,FALSE))*T228</f>
        <v>13373.531948000002</v>
      </c>
      <c r="V228" s="24">
        <v>21.5642</v>
      </c>
      <c r="W228" s="17">
        <f>+(VLOOKUP($L228,ceny!$A$3:L$7,2,FALSE))*V228</f>
        <v>9478.328468</v>
      </c>
      <c r="X228" s="24">
        <v>1.0339</v>
      </c>
      <c r="Y228" s="17">
        <f>+(VLOOKUP($L228,ceny!$A$3:N$7,2,FALSE))*X228</f>
        <v>454.44040600000005</v>
      </c>
      <c r="Z228" s="24">
        <v>0.68575</v>
      </c>
      <c r="AA228" s="17">
        <f>+(VLOOKUP($L228,ceny!$A$3:P$7,2,FALSE))*Z228</f>
        <v>301.414555</v>
      </c>
      <c r="AB228" s="24">
        <v>0.4642</v>
      </c>
      <c r="AC228" s="17">
        <f>+(VLOOKUP($L228,ceny!$A$3:R$7,2,FALSE))*AB228</f>
        <v>204.034468</v>
      </c>
      <c r="AD228" s="24">
        <v>2.0045</v>
      </c>
      <c r="AE228" s="17">
        <f>+(VLOOKUP($L228,ceny!$A$3:T$7,2,FALSE))*AD228</f>
        <v>881.0579300000002</v>
      </c>
      <c r="AF228" s="24">
        <v>40.88125</v>
      </c>
      <c r="AG228" s="17">
        <f>+(VLOOKUP($L228,ceny!$A$3:V$7,2,FALSE))*AF228</f>
        <v>17968.944625</v>
      </c>
      <c r="AH228" s="24">
        <v>56.2104</v>
      </c>
      <c r="AI228" s="17">
        <f>+(VLOOKUP($L228,ceny!$A$3:X$7,2,FALSE))*AH228</f>
        <v>24706.719216</v>
      </c>
      <c r="AJ228" s="24">
        <v>71.64505</v>
      </c>
      <c r="AK228" s="17">
        <f>+(VLOOKUP($L228,ceny!$A$3:Z$7,2,FALSE))*AJ228</f>
        <v>31490.865277</v>
      </c>
      <c r="AL228" s="24">
        <v>439.091</v>
      </c>
      <c r="AM228" s="39">
        <f>+(VLOOKUP($L228,ceny!$A$3:AB$7,2,FALSE))*AL228</f>
        <v>192998.05814</v>
      </c>
    </row>
    <row r="229" spans="3:39" ht="25.5">
      <c r="C229" s="41"/>
      <c r="D229" s="35"/>
      <c r="E229" s="35"/>
      <c r="F229" s="35"/>
      <c r="G229" s="35"/>
      <c r="H229" s="23" t="s">
        <v>791</v>
      </c>
      <c r="I229" s="23" t="s">
        <v>53</v>
      </c>
      <c r="J229" s="23" t="s">
        <v>239</v>
      </c>
      <c r="K229" s="23" t="s">
        <v>792</v>
      </c>
      <c r="L229" s="23" t="s">
        <v>642</v>
      </c>
      <c r="M229" s="23">
        <f>VLOOKUP(H229,kapacita!$A:$B,2,0)</f>
        <v>0.748</v>
      </c>
      <c r="N229" s="24">
        <v>130.4613</v>
      </c>
      <c r="O229" s="17">
        <f>+(VLOOKUP($L229,ceny!$A$3:D$7,2,FALSE))*N229</f>
        <v>57402.971999999994</v>
      </c>
      <c r="P229" s="24">
        <v>103.7065</v>
      </c>
      <c r="Q229" s="17">
        <f>+(VLOOKUP($L229,ceny!$A$3:F$7,2,FALSE))*P229</f>
        <v>45630.86</v>
      </c>
      <c r="R229" s="24">
        <v>105.24680000000001</v>
      </c>
      <c r="S229" s="17">
        <f>+(VLOOKUP($L229,ceny!$A$3:H$7,2,FALSE))*R229</f>
        <v>46308.592000000004</v>
      </c>
      <c r="T229" s="24">
        <v>43.49765</v>
      </c>
      <c r="U229" s="17">
        <f>+(VLOOKUP($L229,ceny!$A$3:J$7,2,FALSE))*T229</f>
        <v>19138.966</v>
      </c>
      <c r="V229" s="24">
        <v>24.2861</v>
      </c>
      <c r="W229" s="17">
        <f>+(VLOOKUP($L229,ceny!$A$3:L$7,2,FALSE))*V229</f>
        <v>10685.884</v>
      </c>
      <c r="X229" s="24">
        <v>0</v>
      </c>
      <c r="Y229" s="17">
        <f>+(VLOOKUP($L229,ceny!$A$3:N$7,2,FALSE))*X229</f>
        <v>0</v>
      </c>
      <c r="Z229" s="24">
        <v>0</v>
      </c>
      <c r="AA229" s="17">
        <f>+(VLOOKUP($L229,ceny!$A$3:P$7,2,FALSE))*Z229</f>
        <v>0</v>
      </c>
      <c r="AB229" s="24">
        <v>0</v>
      </c>
      <c r="AC229" s="17">
        <f>+(VLOOKUP($L229,ceny!$A$3:R$7,2,FALSE))*AB229</f>
        <v>0</v>
      </c>
      <c r="AD229" s="24">
        <v>0</v>
      </c>
      <c r="AE229" s="17">
        <f>+(VLOOKUP($L229,ceny!$A$3:T$7,2,FALSE))*AD229</f>
        <v>0</v>
      </c>
      <c r="AF229" s="24">
        <v>83.18675</v>
      </c>
      <c r="AG229" s="17">
        <f>+(VLOOKUP($L229,ceny!$A$3:V$7,2,FALSE))*AF229</f>
        <v>36602.17</v>
      </c>
      <c r="AH229" s="24">
        <v>103.179</v>
      </c>
      <c r="AI229" s="17">
        <f>+(VLOOKUP($L229,ceny!$A$3:X$7,2,FALSE))*AH229</f>
        <v>45398.76</v>
      </c>
      <c r="AJ229" s="24">
        <v>92.3758</v>
      </c>
      <c r="AK229" s="17">
        <f>+(VLOOKUP($L229,ceny!$A$3:Z$7,2,FALSE))*AJ229</f>
        <v>40645.352</v>
      </c>
      <c r="AL229" s="24">
        <v>685.9399</v>
      </c>
      <c r="AM229" s="39">
        <f>+(VLOOKUP($L229,ceny!$A$3:AB$7,2,FALSE))*AL229</f>
        <v>301813.556</v>
      </c>
    </row>
    <row r="230" spans="3:39" ht="12.75">
      <c r="C230" s="41"/>
      <c r="D230" s="35"/>
      <c r="E230" s="35"/>
      <c r="F230" s="35"/>
      <c r="G230" s="35"/>
      <c r="H230" s="23" t="s">
        <v>1051</v>
      </c>
      <c r="I230" s="23" t="s">
        <v>53</v>
      </c>
      <c r="J230" s="23" t="s">
        <v>239</v>
      </c>
      <c r="K230" s="23" t="s">
        <v>792</v>
      </c>
      <c r="L230" s="23" t="s">
        <v>850</v>
      </c>
      <c r="M230" s="23">
        <f>VLOOKUP(H230,kapacita!$A:$B,2,0)</f>
        <v>0</v>
      </c>
      <c r="N230" s="24">
        <v>0.6435500000000001</v>
      </c>
      <c r="O230" s="17">
        <f>+(VLOOKUP($L230,ceny!$A$3:D$7,2,FALSE))*N230</f>
        <v>274.087945</v>
      </c>
      <c r="P230" s="24">
        <v>0.633</v>
      </c>
      <c r="Q230" s="17">
        <f>+(VLOOKUP($L230,ceny!$A$3:F$7,2,FALSE))*P230</f>
        <v>269.5947</v>
      </c>
      <c r="R230" s="24">
        <v>0.5275</v>
      </c>
      <c r="S230" s="17">
        <f>+(VLOOKUP($L230,ceny!$A$3:H$7,2,FALSE))*R230</f>
        <v>224.66224999999997</v>
      </c>
      <c r="T230" s="24">
        <v>0.5064</v>
      </c>
      <c r="U230" s="17">
        <f>+(VLOOKUP($L230,ceny!$A$3:J$7,2,FALSE))*T230</f>
        <v>215.67575999999997</v>
      </c>
      <c r="V230" s="24">
        <v>0.6435500000000001</v>
      </c>
      <c r="W230" s="17">
        <f>+(VLOOKUP($L230,ceny!$A$3:L$7,2,FALSE))*V230</f>
        <v>274.087945</v>
      </c>
      <c r="X230" s="24">
        <v>0.4431</v>
      </c>
      <c r="Y230" s="17">
        <f>+(VLOOKUP($L230,ceny!$A$3:N$7,2,FALSE))*X230</f>
        <v>188.71629</v>
      </c>
      <c r="Z230" s="24">
        <v>0.41145000000000004</v>
      </c>
      <c r="AA230" s="17">
        <f>+(VLOOKUP($L230,ceny!$A$3:P$7,2,FALSE))*Z230</f>
        <v>175.236555</v>
      </c>
      <c r="AB230" s="24">
        <v>0.58025</v>
      </c>
      <c r="AC230" s="17">
        <f>+(VLOOKUP($L230,ceny!$A$3:R$7,2,FALSE))*AB230</f>
        <v>247.128475</v>
      </c>
      <c r="AD230" s="24">
        <v>0.60135</v>
      </c>
      <c r="AE230" s="17">
        <f>+(VLOOKUP($L230,ceny!$A$3:T$7,2,FALSE))*AD230</f>
        <v>256.114965</v>
      </c>
      <c r="AF230" s="24">
        <v>0.87565</v>
      </c>
      <c r="AG230" s="17">
        <f>+(VLOOKUP($L230,ceny!$A$3:V$7,2,FALSE))*AF230</f>
        <v>372.93933499999997</v>
      </c>
      <c r="AH230" s="24">
        <v>0.87565</v>
      </c>
      <c r="AI230" s="17">
        <f>+(VLOOKUP($L230,ceny!$A$3:X$7,2,FALSE))*AH230</f>
        <v>372.93933499999997</v>
      </c>
      <c r="AJ230" s="24">
        <v>0.45365</v>
      </c>
      <c r="AK230" s="17">
        <f>+(VLOOKUP($L230,ceny!$A$3:Z$7,2,FALSE))*AJ230</f>
        <v>193.209535</v>
      </c>
      <c r="AL230" s="24">
        <v>7.1951</v>
      </c>
      <c r="AM230" s="39">
        <f>+(VLOOKUP($L230,ceny!$A$3:AB$7,2,FALSE))*AL230</f>
        <v>3064.39309</v>
      </c>
    </row>
    <row r="231" spans="3:39" ht="25.5">
      <c r="C231" s="41"/>
      <c r="D231" s="35"/>
      <c r="E231" s="35"/>
      <c r="F231" s="35"/>
      <c r="G231" s="35"/>
      <c r="H231" s="23" t="s">
        <v>1052</v>
      </c>
      <c r="I231" s="23" t="s">
        <v>53</v>
      </c>
      <c r="J231" s="23" t="s">
        <v>699</v>
      </c>
      <c r="K231" s="23" t="s">
        <v>1053</v>
      </c>
      <c r="L231" s="23" t="s">
        <v>850</v>
      </c>
      <c r="M231" s="23">
        <f>VLOOKUP(H231,kapacita!$A:$B,2,0)</f>
        <v>0</v>
      </c>
      <c r="N231" s="24">
        <v>0.13715</v>
      </c>
      <c r="O231" s="17">
        <f>+(VLOOKUP($L231,ceny!$A$3:D$7,2,FALSE))*N231</f>
        <v>58.412184999999994</v>
      </c>
      <c r="P231" s="24">
        <v>0.1477</v>
      </c>
      <c r="Q231" s="17">
        <f>+(VLOOKUP($L231,ceny!$A$3:F$7,2,FALSE))*P231</f>
        <v>62.905429999999996</v>
      </c>
      <c r="R231" s="24">
        <v>0.1688</v>
      </c>
      <c r="S231" s="17">
        <f>+(VLOOKUP($L231,ceny!$A$3:H$7,2,FALSE))*R231</f>
        <v>71.89192</v>
      </c>
      <c r="T231" s="24">
        <v>0.1266</v>
      </c>
      <c r="U231" s="17">
        <f>+(VLOOKUP($L231,ceny!$A$3:J$7,2,FALSE))*T231</f>
        <v>53.91893999999999</v>
      </c>
      <c r="V231" s="24">
        <v>0.3376</v>
      </c>
      <c r="W231" s="17">
        <f>+(VLOOKUP($L231,ceny!$A$3:L$7,2,FALSE))*V231</f>
        <v>143.78384</v>
      </c>
      <c r="X231" s="24">
        <v>0.15825</v>
      </c>
      <c r="Y231" s="17">
        <f>+(VLOOKUP($L231,ceny!$A$3:N$7,2,FALSE))*X231</f>
        <v>67.398675</v>
      </c>
      <c r="Z231" s="24">
        <v>0.1688</v>
      </c>
      <c r="AA231" s="17">
        <f>+(VLOOKUP($L231,ceny!$A$3:P$7,2,FALSE))*Z231</f>
        <v>71.89192</v>
      </c>
      <c r="AB231" s="24">
        <v>0.2954</v>
      </c>
      <c r="AC231" s="17">
        <f>+(VLOOKUP($L231,ceny!$A$3:R$7,2,FALSE))*AB231</f>
        <v>125.81085999999999</v>
      </c>
      <c r="AD231" s="24">
        <v>0.15825</v>
      </c>
      <c r="AE231" s="17">
        <f>+(VLOOKUP($L231,ceny!$A$3:T$7,2,FALSE))*AD231</f>
        <v>67.398675</v>
      </c>
      <c r="AF231" s="24">
        <v>0.34815</v>
      </c>
      <c r="AG231" s="17">
        <f>+(VLOOKUP($L231,ceny!$A$3:V$7,2,FALSE))*AF231</f>
        <v>148.277085</v>
      </c>
      <c r="AH231" s="24">
        <v>0.45365</v>
      </c>
      <c r="AI231" s="17">
        <f>+(VLOOKUP($L231,ceny!$A$3:X$7,2,FALSE))*AH231</f>
        <v>193.209535</v>
      </c>
      <c r="AJ231" s="24">
        <v>0.3165</v>
      </c>
      <c r="AK231" s="17">
        <f>+(VLOOKUP($L231,ceny!$A$3:Z$7,2,FALSE))*AJ231</f>
        <v>134.79735</v>
      </c>
      <c r="AL231" s="24">
        <v>2.81685</v>
      </c>
      <c r="AM231" s="39">
        <f>+(VLOOKUP($L231,ceny!$A$3:AB$7,2,FALSE))*AL231</f>
        <v>1199.696415</v>
      </c>
    </row>
    <row r="232" spans="3:39" ht="12.75">
      <c r="C232" s="41"/>
      <c r="D232" s="35"/>
      <c r="E232" s="35"/>
      <c r="F232" s="35"/>
      <c r="G232" s="35"/>
      <c r="H232" s="23" t="s">
        <v>512</v>
      </c>
      <c r="I232" s="23" t="s">
        <v>53</v>
      </c>
      <c r="J232" s="23" t="s">
        <v>513</v>
      </c>
      <c r="K232" s="23" t="s">
        <v>514</v>
      </c>
      <c r="L232" s="23" t="s">
        <v>24</v>
      </c>
      <c r="M232" s="23">
        <f>VLOOKUP(H232,kapacita!$A:$B,2,0)</f>
        <v>0.147</v>
      </c>
      <c r="N232" s="24">
        <v>0</v>
      </c>
      <c r="O232" s="17">
        <f>+(VLOOKUP($L232,ceny!$A$3:D$7,2,FALSE))*N232</f>
        <v>0</v>
      </c>
      <c r="P232" s="24">
        <v>0</v>
      </c>
      <c r="Q232" s="17">
        <f>+(VLOOKUP($L232,ceny!$A$3:F$7,2,FALSE))*P232</f>
        <v>0</v>
      </c>
      <c r="R232" s="24">
        <v>0</v>
      </c>
      <c r="S232" s="17">
        <f>+(VLOOKUP($L232,ceny!$A$3:H$7,2,FALSE))*R232</f>
        <v>0</v>
      </c>
      <c r="T232" s="24">
        <v>0</v>
      </c>
      <c r="U232" s="17">
        <f>+(VLOOKUP($L232,ceny!$A$3:J$7,2,FALSE))*T232</f>
        <v>0</v>
      </c>
      <c r="V232" s="24">
        <v>0</v>
      </c>
      <c r="W232" s="17">
        <f>+(VLOOKUP($L232,ceny!$A$3:L$7,2,FALSE))*V232</f>
        <v>0</v>
      </c>
      <c r="X232" s="24">
        <v>0</v>
      </c>
      <c r="Y232" s="17">
        <f>+(VLOOKUP($L232,ceny!$A$3:N$7,2,FALSE))*X232</f>
        <v>0</v>
      </c>
      <c r="Z232" s="24">
        <v>0</v>
      </c>
      <c r="AA232" s="17">
        <f>+(VLOOKUP($L232,ceny!$A$3:P$7,2,FALSE))*Z232</f>
        <v>0</v>
      </c>
      <c r="AB232" s="24">
        <v>0</v>
      </c>
      <c r="AC232" s="17">
        <f>+(VLOOKUP($L232,ceny!$A$3:R$7,2,FALSE))*AB232</f>
        <v>0</v>
      </c>
      <c r="AD232" s="24">
        <v>0</v>
      </c>
      <c r="AE232" s="17">
        <f>+(VLOOKUP($L232,ceny!$A$3:T$7,2,FALSE))*AD232</f>
        <v>0</v>
      </c>
      <c r="AF232" s="24">
        <v>12.628350000000001</v>
      </c>
      <c r="AG232" s="17">
        <f>+(VLOOKUP($L232,ceny!$A$3:V$7,2,FALSE))*AF232</f>
        <v>5550.664959000001</v>
      </c>
      <c r="AH232" s="24">
        <v>21.0156</v>
      </c>
      <c r="AI232" s="17">
        <f>+(VLOOKUP($L232,ceny!$A$3:X$7,2,FALSE))*AH232</f>
        <v>9237.196824</v>
      </c>
      <c r="AJ232" s="24">
        <v>22.9568</v>
      </c>
      <c r="AK232" s="17">
        <f>+(VLOOKUP($L232,ceny!$A$3:Z$7,2,FALSE))*AJ232</f>
        <v>10090.431872000001</v>
      </c>
      <c r="AL232" s="24">
        <v>56.600750000000005</v>
      </c>
      <c r="AM232" s="39">
        <f>+(VLOOKUP($L232,ceny!$A$3:AB$7,2,FALSE))*AL232</f>
        <v>24878.293655000005</v>
      </c>
    </row>
    <row r="233" spans="3:39" ht="12.75">
      <c r="C233" s="41"/>
      <c r="D233" s="35"/>
      <c r="E233" s="35"/>
      <c r="F233" s="35"/>
      <c r="G233" s="35"/>
      <c r="H233" s="23" t="s">
        <v>515</v>
      </c>
      <c r="I233" s="23" t="s">
        <v>53</v>
      </c>
      <c r="J233" s="23" t="s">
        <v>513</v>
      </c>
      <c r="K233" s="23" t="s">
        <v>514</v>
      </c>
      <c r="L233" s="23" t="s">
        <v>24</v>
      </c>
      <c r="M233" s="23">
        <f>VLOOKUP(H233,kapacita!$A:$B,2,0)</f>
        <v>0.147</v>
      </c>
      <c r="N233" s="24">
        <v>0</v>
      </c>
      <c r="O233" s="17">
        <f>+(VLOOKUP($L233,ceny!$A$3:D$7,2,FALSE))*N233</f>
        <v>0</v>
      </c>
      <c r="P233" s="24">
        <v>0</v>
      </c>
      <c r="Q233" s="17">
        <f>+(VLOOKUP($L233,ceny!$A$3:F$7,2,FALSE))*P233</f>
        <v>0</v>
      </c>
      <c r="R233" s="24">
        <v>0</v>
      </c>
      <c r="S233" s="17">
        <f>+(VLOOKUP($L233,ceny!$A$3:H$7,2,FALSE))*R233</f>
        <v>0</v>
      </c>
      <c r="T233" s="24">
        <v>0</v>
      </c>
      <c r="U233" s="17">
        <f>+(VLOOKUP($L233,ceny!$A$3:J$7,2,FALSE))*T233</f>
        <v>0</v>
      </c>
      <c r="V233" s="24">
        <v>0</v>
      </c>
      <c r="W233" s="17">
        <f>+(VLOOKUP($L233,ceny!$A$3:L$7,2,FALSE))*V233</f>
        <v>0</v>
      </c>
      <c r="X233" s="24">
        <v>0</v>
      </c>
      <c r="Y233" s="17">
        <f>+(VLOOKUP($L233,ceny!$A$3:N$7,2,FALSE))*X233</f>
        <v>0</v>
      </c>
      <c r="Z233" s="24">
        <v>0</v>
      </c>
      <c r="AA233" s="17">
        <f>+(VLOOKUP($L233,ceny!$A$3:P$7,2,FALSE))*Z233</f>
        <v>0</v>
      </c>
      <c r="AB233" s="24">
        <v>0</v>
      </c>
      <c r="AC233" s="17">
        <f>+(VLOOKUP($L233,ceny!$A$3:R$7,2,FALSE))*AB233</f>
        <v>0</v>
      </c>
      <c r="AD233" s="24">
        <v>0</v>
      </c>
      <c r="AE233" s="17">
        <f>+(VLOOKUP($L233,ceny!$A$3:T$7,2,FALSE))*AD233</f>
        <v>0</v>
      </c>
      <c r="AF233" s="24">
        <v>11.6683</v>
      </c>
      <c r="AG233" s="17">
        <f>+(VLOOKUP($L233,ceny!$A$3:V$7,2,FALSE))*AF233</f>
        <v>5128.684582000001</v>
      </c>
      <c r="AH233" s="24">
        <v>18.72625</v>
      </c>
      <c r="AI233" s="17">
        <f>+(VLOOKUP($L233,ceny!$A$3:X$7,2,FALSE))*AH233</f>
        <v>8230.935925</v>
      </c>
      <c r="AJ233" s="24">
        <v>12.227450000000001</v>
      </c>
      <c r="AK233" s="17">
        <f>+(VLOOKUP($L233,ceny!$A$3:Z$7,2,FALSE))*AJ233</f>
        <v>5374.453373</v>
      </c>
      <c r="AL233" s="24">
        <v>42.622</v>
      </c>
      <c r="AM233" s="39">
        <f>+(VLOOKUP($L233,ceny!$A$3:AB$7,2,FALSE))*AL233</f>
        <v>18734.07388</v>
      </c>
    </row>
    <row r="234" spans="3:39" ht="12.75">
      <c r="C234" s="40"/>
      <c r="D234" s="34"/>
      <c r="E234" s="34"/>
      <c r="F234" s="34"/>
      <c r="G234" s="34"/>
      <c r="H234" s="23" t="s">
        <v>1054</v>
      </c>
      <c r="I234" s="23" t="s">
        <v>53</v>
      </c>
      <c r="J234" s="23" t="s">
        <v>513</v>
      </c>
      <c r="K234" s="23" t="s">
        <v>514</v>
      </c>
      <c r="L234" s="23" t="s">
        <v>850</v>
      </c>
      <c r="M234" s="23">
        <f>VLOOKUP(H234,kapacita!$A:$B,2,0)</f>
        <v>0</v>
      </c>
      <c r="N234" s="24">
        <v>0</v>
      </c>
      <c r="O234" s="17">
        <f>+(VLOOKUP($L234,ceny!$A$3:D$7,2,FALSE))*N234</f>
        <v>0</v>
      </c>
      <c r="P234" s="24">
        <v>0</v>
      </c>
      <c r="Q234" s="17">
        <f>+(VLOOKUP($L234,ceny!$A$3:F$7,2,FALSE))*P234</f>
        <v>0</v>
      </c>
      <c r="R234" s="24">
        <v>0</v>
      </c>
      <c r="S234" s="17">
        <f>+(VLOOKUP($L234,ceny!$A$3:H$7,2,FALSE))*R234</f>
        <v>0</v>
      </c>
      <c r="T234" s="24">
        <v>0</v>
      </c>
      <c r="U234" s="17">
        <f>+(VLOOKUP($L234,ceny!$A$3:J$7,2,FALSE))*T234</f>
        <v>0</v>
      </c>
      <c r="V234" s="24">
        <v>0</v>
      </c>
      <c r="W234" s="17">
        <f>+(VLOOKUP($L234,ceny!$A$3:L$7,2,FALSE))*V234</f>
        <v>0</v>
      </c>
      <c r="X234" s="24">
        <v>0</v>
      </c>
      <c r="Y234" s="17">
        <f>+(VLOOKUP($L234,ceny!$A$3:N$7,2,FALSE))*X234</f>
        <v>0</v>
      </c>
      <c r="Z234" s="24">
        <v>0</v>
      </c>
      <c r="AA234" s="17">
        <f>+(VLOOKUP($L234,ceny!$A$3:P$7,2,FALSE))*Z234</f>
        <v>0</v>
      </c>
      <c r="AB234" s="24">
        <v>0</v>
      </c>
      <c r="AC234" s="17">
        <f>+(VLOOKUP($L234,ceny!$A$3:R$7,2,FALSE))*AB234</f>
        <v>0</v>
      </c>
      <c r="AD234" s="24">
        <v>0</v>
      </c>
      <c r="AE234" s="17">
        <f>+(VLOOKUP($L234,ceny!$A$3:T$7,2,FALSE))*AD234</f>
        <v>0</v>
      </c>
      <c r="AF234" s="24">
        <v>7.5432500000000005</v>
      </c>
      <c r="AG234" s="17">
        <f>+(VLOOKUP($L234,ceny!$A$3:V$7,2,FALSE))*AF234</f>
        <v>3212.670175</v>
      </c>
      <c r="AH234" s="24">
        <v>10.7821</v>
      </c>
      <c r="AI234" s="17">
        <f>+(VLOOKUP($L234,ceny!$A$3:X$7,2,FALSE))*AH234</f>
        <v>4592.09639</v>
      </c>
      <c r="AJ234" s="24">
        <v>9.357850000000001</v>
      </c>
      <c r="AK234" s="17">
        <f>+(VLOOKUP($L234,ceny!$A$3:Z$7,2,FALSE))*AJ234</f>
        <v>3985.508315</v>
      </c>
      <c r="AL234" s="24">
        <v>27.6832</v>
      </c>
      <c r="AM234" s="39">
        <f>+(VLOOKUP($L234,ceny!$A$3:AB$7,2,FALSE))*AL234</f>
        <v>11790.274879999999</v>
      </c>
    </row>
    <row r="235" spans="3:39" ht="25.5">
      <c r="C235" s="38" t="s">
        <v>516</v>
      </c>
      <c r="D235" s="26" t="s">
        <v>517</v>
      </c>
      <c r="E235" s="26" t="s">
        <v>372</v>
      </c>
      <c r="F235" s="26" t="s">
        <v>518</v>
      </c>
      <c r="G235" s="26" t="s">
        <v>519</v>
      </c>
      <c r="H235" s="23" t="s">
        <v>520</v>
      </c>
      <c r="I235" s="23" t="s">
        <v>196</v>
      </c>
      <c r="J235" s="23" t="s">
        <v>521</v>
      </c>
      <c r="K235" s="23" t="s">
        <v>522</v>
      </c>
      <c r="L235" s="23" t="s">
        <v>24</v>
      </c>
      <c r="M235" s="23">
        <f>VLOOKUP(H235,kapacita!$A:$B,2,0)</f>
        <v>0.201</v>
      </c>
      <c r="N235" s="24">
        <v>46.9897</v>
      </c>
      <c r="O235" s="17">
        <f>+(VLOOKUP($L235,ceny!$A$3:D$7,2,FALSE))*N235</f>
        <v>20653.852738</v>
      </c>
      <c r="P235" s="24">
        <v>47.29565</v>
      </c>
      <c r="Q235" s="17">
        <f>+(VLOOKUP($L235,ceny!$A$3:F$7,2,FALSE))*P235</f>
        <v>20788.330001000002</v>
      </c>
      <c r="R235" s="24">
        <v>35.22645</v>
      </c>
      <c r="S235" s="17">
        <f>+(VLOOKUP($L235,ceny!$A$3:H$7,2,FALSE))*R235</f>
        <v>15483.433833000001</v>
      </c>
      <c r="T235" s="24">
        <v>15.614</v>
      </c>
      <c r="U235" s="17">
        <f>+(VLOOKUP($L235,ceny!$A$3:J$7,2,FALSE))*T235</f>
        <v>6862.97756</v>
      </c>
      <c r="V235" s="24">
        <v>14.295250000000001</v>
      </c>
      <c r="W235" s="17">
        <f>+(VLOOKUP($L235,ceny!$A$3:L$7,2,FALSE))*V235</f>
        <v>6283.334185000001</v>
      </c>
      <c r="X235" s="24">
        <v>0.13715</v>
      </c>
      <c r="Y235" s="17">
        <f>+(VLOOKUP($L235,ceny!$A$3:N$7,2,FALSE))*X235</f>
        <v>60.282911</v>
      </c>
      <c r="Z235" s="24">
        <v>0</v>
      </c>
      <c r="AA235" s="17">
        <f>+(VLOOKUP($L235,ceny!$A$3:P$7,2,FALSE))*Z235</f>
        <v>0</v>
      </c>
      <c r="AB235" s="24">
        <v>0</v>
      </c>
      <c r="AC235" s="17">
        <f>+(VLOOKUP($L235,ceny!$A$3:R$7,2,FALSE))*AB235</f>
        <v>0</v>
      </c>
      <c r="AD235" s="24">
        <v>0.81235</v>
      </c>
      <c r="AE235" s="17">
        <f>+(VLOOKUP($L235,ceny!$A$3:T$7,2,FALSE))*AD235</f>
        <v>357.06031900000005</v>
      </c>
      <c r="AF235" s="24">
        <v>27.841450000000002</v>
      </c>
      <c r="AG235" s="17">
        <f>+(VLOOKUP($L235,ceny!$A$3:V$7,2,FALSE))*AF235</f>
        <v>12237.430933000001</v>
      </c>
      <c r="AH235" s="24">
        <v>43.1495</v>
      </c>
      <c r="AI235" s="17">
        <f>+(VLOOKUP($L235,ceny!$A$3:X$7,2,FALSE))*AH235</f>
        <v>18965.931230000002</v>
      </c>
      <c r="AJ235" s="24">
        <v>55.60905</v>
      </c>
      <c r="AK235" s="17">
        <f>+(VLOOKUP($L235,ceny!$A$3:Z$7,2,FALSE))*AJ235</f>
        <v>24442.401837</v>
      </c>
      <c r="AL235" s="24">
        <v>286.97055</v>
      </c>
      <c r="AM235" s="39">
        <f>+(VLOOKUP($L235,ceny!$A$3:AB$7,2,FALSE))*AL235</f>
        <v>126135.035547</v>
      </c>
    </row>
    <row r="236" spans="3:39" ht="25.5">
      <c r="C236" s="41"/>
      <c r="D236" s="35"/>
      <c r="E236" s="35"/>
      <c r="F236" s="35"/>
      <c r="G236" s="35"/>
      <c r="H236" s="23" t="s">
        <v>523</v>
      </c>
      <c r="I236" s="23" t="s">
        <v>196</v>
      </c>
      <c r="J236" s="23" t="s">
        <v>524</v>
      </c>
      <c r="K236" s="23" t="s">
        <v>525</v>
      </c>
      <c r="L236" s="23" t="s">
        <v>24</v>
      </c>
      <c r="M236" s="23">
        <f>VLOOKUP(H236,kapacita!$A:$B,2,0)</f>
        <v>0.248</v>
      </c>
      <c r="N236" s="24">
        <v>64.88250000000001</v>
      </c>
      <c r="O236" s="17">
        <f>+(VLOOKUP($L236,ceny!$A$3:D$7,2,FALSE))*N236</f>
        <v>28518.454050000004</v>
      </c>
      <c r="P236" s="24">
        <v>41.6725</v>
      </c>
      <c r="Q236" s="17">
        <f>+(VLOOKUP($L236,ceny!$A$3:F$7,2,FALSE))*P236</f>
        <v>18316.73065</v>
      </c>
      <c r="R236" s="24">
        <v>32.705</v>
      </c>
      <c r="S236" s="17">
        <f>+(VLOOKUP($L236,ceny!$A$3:H$7,2,FALSE))*R236</f>
        <v>14375.1557</v>
      </c>
      <c r="T236" s="24">
        <v>18.357</v>
      </c>
      <c r="U236" s="17">
        <f>+(VLOOKUP($L236,ceny!$A$3:J$7,2,FALSE))*T236</f>
        <v>8068.6357800000005</v>
      </c>
      <c r="V236" s="24">
        <v>15.761700000000001</v>
      </c>
      <c r="W236" s="17">
        <f>+(VLOOKUP($L236,ceny!$A$3:L$7,2,FALSE))*V236</f>
        <v>6927.897618000001</v>
      </c>
      <c r="X236" s="24">
        <v>1.50865</v>
      </c>
      <c r="Y236" s="17">
        <f>+(VLOOKUP($L236,ceny!$A$3:N$7,2,FALSE))*X236</f>
        <v>663.112021</v>
      </c>
      <c r="Z236" s="24">
        <v>0.1899</v>
      </c>
      <c r="AA236" s="17">
        <f>+(VLOOKUP($L236,ceny!$A$3:P$7,2,FALSE))*Z236</f>
        <v>83.468646</v>
      </c>
      <c r="AB236" s="24">
        <v>0.10550000000000001</v>
      </c>
      <c r="AC236" s="17">
        <f>+(VLOOKUP($L236,ceny!$A$3:R$7,2,FALSE))*AB236</f>
        <v>46.37147000000001</v>
      </c>
      <c r="AD236" s="24">
        <v>1.42425</v>
      </c>
      <c r="AE236" s="17">
        <f>+(VLOOKUP($L236,ceny!$A$3:T$7,2,FALSE))*AD236</f>
        <v>626.014845</v>
      </c>
      <c r="AF236" s="24">
        <v>20.467000000000002</v>
      </c>
      <c r="AG236" s="17">
        <f>+(VLOOKUP($L236,ceny!$A$3:V$7,2,FALSE))*AF236</f>
        <v>8996.065180000001</v>
      </c>
      <c r="AH236" s="24">
        <v>40.6175</v>
      </c>
      <c r="AI236" s="17">
        <f>+(VLOOKUP($L236,ceny!$A$3:X$7,2,FALSE))*AH236</f>
        <v>17853.01595</v>
      </c>
      <c r="AJ236" s="24">
        <v>51.5895</v>
      </c>
      <c r="AK236" s="17">
        <f>+(VLOOKUP($L236,ceny!$A$3:Z$7,2,FALSE))*AJ236</f>
        <v>22675.648830000002</v>
      </c>
      <c r="AL236" s="24">
        <v>289.281</v>
      </c>
      <c r="AM236" s="39">
        <f>+(VLOOKUP($L236,ceny!$A$3:AB$7,2,FALSE))*AL236</f>
        <v>127150.57074000001</v>
      </c>
    </row>
    <row r="237" spans="3:39" ht="25.5">
      <c r="C237" s="41"/>
      <c r="D237" s="35"/>
      <c r="E237" s="35"/>
      <c r="F237" s="35"/>
      <c r="G237" s="35"/>
      <c r="H237" s="23" t="s">
        <v>1055</v>
      </c>
      <c r="I237" s="23" t="s">
        <v>196</v>
      </c>
      <c r="J237" s="23" t="s">
        <v>1056</v>
      </c>
      <c r="K237" s="23" t="s">
        <v>1057</v>
      </c>
      <c r="L237" s="23" t="s">
        <v>850</v>
      </c>
      <c r="M237" s="23">
        <f>VLOOKUP(H237,kapacita!$A:$B,2,0)</f>
        <v>0</v>
      </c>
      <c r="N237" s="24">
        <v>25.8897</v>
      </c>
      <c r="O237" s="17">
        <f>+(VLOOKUP($L237,ceny!$A$3:D$7,2,FALSE))*N237</f>
        <v>11026.42323</v>
      </c>
      <c r="P237" s="24">
        <v>24.99295</v>
      </c>
      <c r="Q237" s="17">
        <f>+(VLOOKUP($L237,ceny!$A$3:F$7,2,FALSE))*P237</f>
        <v>10644.497405</v>
      </c>
      <c r="R237" s="24">
        <v>20.47755</v>
      </c>
      <c r="S237" s="17">
        <f>+(VLOOKUP($L237,ceny!$A$3:H$7,2,FALSE))*R237</f>
        <v>8721.388545</v>
      </c>
      <c r="T237" s="24">
        <v>11.605</v>
      </c>
      <c r="U237" s="17">
        <f>+(VLOOKUP($L237,ceny!$A$3:J$7,2,FALSE))*T237</f>
        <v>4942.5695</v>
      </c>
      <c r="V237" s="24">
        <v>0.89675</v>
      </c>
      <c r="W237" s="17">
        <f>+(VLOOKUP($L237,ceny!$A$3:L$7,2,FALSE))*V237</f>
        <v>381.925825</v>
      </c>
      <c r="X237" s="24">
        <v>0</v>
      </c>
      <c r="Y237" s="17">
        <f>+(VLOOKUP($L237,ceny!$A$3:N$7,2,FALSE))*X237</f>
        <v>0</v>
      </c>
      <c r="Z237" s="24">
        <v>0</v>
      </c>
      <c r="AA237" s="17">
        <f>+(VLOOKUP($L237,ceny!$A$3:P$7,2,FALSE))*Z237</f>
        <v>0</v>
      </c>
      <c r="AB237" s="24">
        <v>0</v>
      </c>
      <c r="AC237" s="17">
        <f>+(VLOOKUP($L237,ceny!$A$3:R$7,2,FALSE))*AB237</f>
        <v>0</v>
      </c>
      <c r="AD237" s="24">
        <v>0</v>
      </c>
      <c r="AE237" s="17">
        <f>+(VLOOKUP($L237,ceny!$A$3:T$7,2,FALSE))*AD237</f>
        <v>0</v>
      </c>
      <c r="AF237" s="24">
        <v>1.25545</v>
      </c>
      <c r="AG237" s="17">
        <f>+(VLOOKUP($L237,ceny!$A$3:V$7,2,FALSE))*AF237</f>
        <v>534.696155</v>
      </c>
      <c r="AH237" s="24">
        <v>2.0889</v>
      </c>
      <c r="AI237" s="17">
        <f>+(VLOOKUP($L237,ceny!$A$3:X$7,2,FALSE))*AH237</f>
        <v>889.66251</v>
      </c>
      <c r="AJ237" s="24">
        <v>2.94345</v>
      </c>
      <c r="AK237" s="17">
        <f>+(VLOOKUP($L237,ceny!$A$3:Z$7,2,FALSE))*AJ237</f>
        <v>1253.615355</v>
      </c>
      <c r="AL237" s="24">
        <v>90.14975</v>
      </c>
      <c r="AM237" s="39">
        <f>+(VLOOKUP($L237,ceny!$A$3:AB$7,2,FALSE))*AL237</f>
        <v>38394.778524999994</v>
      </c>
    </row>
    <row r="238" spans="3:39" ht="25.5">
      <c r="C238" s="41"/>
      <c r="D238" s="35"/>
      <c r="E238" s="35"/>
      <c r="F238" s="35"/>
      <c r="G238" s="35"/>
      <c r="H238" s="23" t="s">
        <v>526</v>
      </c>
      <c r="I238" s="23" t="s">
        <v>196</v>
      </c>
      <c r="J238" s="23" t="s">
        <v>527</v>
      </c>
      <c r="K238" s="23" t="s">
        <v>434</v>
      </c>
      <c r="L238" s="23" t="s">
        <v>24</v>
      </c>
      <c r="M238" s="23">
        <f>VLOOKUP(H238,kapacita!$A:$B,2,0)</f>
        <v>0.174</v>
      </c>
      <c r="N238" s="24">
        <v>42.50595</v>
      </c>
      <c r="O238" s="17">
        <f>+(VLOOKUP($L238,ceny!$A$3:D$7,2,FALSE))*N238</f>
        <v>18683.065263</v>
      </c>
      <c r="P238" s="24">
        <v>37.800650000000005</v>
      </c>
      <c r="Q238" s="17">
        <f>+(VLOOKUP($L238,ceny!$A$3:F$7,2,FALSE))*P238</f>
        <v>16614.897701</v>
      </c>
      <c r="R238" s="24">
        <v>30.31015</v>
      </c>
      <c r="S238" s="17">
        <f>+(VLOOKUP($L238,ceny!$A$3:H$7,2,FALSE))*R238</f>
        <v>13322.523331</v>
      </c>
      <c r="T238" s="24">
        <v>15.286950000000001</v>
      </c>
      <c r="U238" s="17">
        <f>+(VLOOKUP($L238,ceny!$A$3:J$7,2,FALSE))*T238</f>
        <v>6719.226003000001</v>
      </c>
      <c r="V238" s="24">
        <v>12.702200000000001</v>
      </c>
      <c r="W238" s="17">
        <f>+(VLOOKUP($L238,ceny!$A$3:L$7,2,FALSE))*V238</f>
        <v>5583.1249880000005</v>
      </c>
      <c r="X238" s="24">
        <v>1.5614000000000001</v>
      </c>
      <c r="Y238" s="17">
        <f>+(VLOOKUP($L238,ceny!$A$3:N$7,2,FALSE))*X238</f>
        <v>686.297756</v>
      </c>
      <c r="Z238" s="24">
        <v>0.49585</v>
      </c>
      <c r="AA238" s="17">
        <f>+(VLOOKUP($L238,ceny!$A$3:P$7,2,FALSE))*Z238</f>
        <v>217.94590900000003</v>
      </c>
      <c r="AB238" s="24">
        <v>0.6119</v>
      </c>
      <c r="AC238" s="17">
        <f>+(VLOOKUP($L238,ceny!$A$3:R$7,2,FALSE))*AB238</f>
        <v>268.954526</v>
      </c>
      <c r="AD238" s="24">
        <v>0.3165</v>
      </c>
      <c r="AE238" s="17">
        <f>+(VLOOKUP($L238,ceny!$A$3:T$7,2,FALSE))*AD238</f>
        <v>139.11441000000002</v>
      </c>
      <c r="AF238" s="24">
        <v>20.9101</v>
      </c>
      <c r="AG238" s="17">
        <f>+(VLOOKUP($L238,ceny!$A$3:V$7,2,FALSE))*AF238</f>
        <v>9190.825354</v>
      </c>
      <c r="AH238" s="24">
        <v>29.2024</v>
      </c>
      <c r="AI238" s="17">
        <f>+(VLOOKUP($L238,ceny!$A$3:X$7,2,FALSE))*AH238</f>
        <v>12835.622896</v>
      </c>
      <c r="AJ238" s="24">
        <v>34.57235</v>
      </c>
      <c r="AK238" s="17">
        <f>+(VLOOKUP($L238,ceny!$A$3:Z$7,2,FALSE))*AJ238</f>
        <v>15195.930719</v>
      </c>
      <c r="AL238" s="24">
        <v>226.2764</v>
      </c>
      <c r="AM238" s="39">
        <f>+(VLOOKUP($L238,ceny!$A$3:AB$7,2,FALSE))*AL238</f>
        <v>99457.528856</v>
      </c>
    </row>
    <row r="239" spans="3:39" ht="25.5">
      <c r="C239" s="41"/>
      <c r="D239" s="35"/>
      <c r="E239" s="35"/>
      <c r="F239" s="35"/>
      <c r="G239" s="35"/>
      <c r="H239" s="23" t="s">
        <v>528</v>
      </c>
      <c r="I239" s="23" t="s">
        <v>196</v>
      </c>
      <c r="J239" s="23" t="s">
        <v>529</v>
      </c>
      <c r="K239" s="23" t="s">
        <v>530</v>
      </c>
      <c r="L239" s="23" t="s">
        <v>24</v>
      </c>
      <c r="M239" s="23">
        <f>VLOOKUP(H239,kapacita!$A:$B,2,0)</f>
        <v>0.128</v>
      </c>
      <c r="N239" s="24">
        <v>31.65</v>
      </c>
      <c r="O239" s="17">
        <f>+(VLOOKUP($L239,ceny!$A$3:D$7,2,FALSE))*N239</f>
        <v>13911.441</v>
      </c>
      <c r="P239" s="24">
        <v>23.7375</v>
      </c>
      <c r="Q239" s="17">
        <f>+(VLOOKUP($L239,ceny!$A$3:F$7,2,FALSE))*P239</f>
        <v>10433.580750000001</v>
      </c>
      <c r="R239" s="24">
        <v>21.4165</v>
      </c>
      <c r="S239" s="17">
        <f>+(VLOOKUP($L239,ceny!$A$3:H$7,2,FALSE))*R239</f>
        <v>9413.40841</v>
      </c>
      <c r="T239" s="24">
        <v>12.238</v>
      </c>
      <c r="U239" s="17">
        <f>+(VLOOKUP($L239,ceny!$A$3:J$7,2,FALSE))*T239</f>
        <v>5379.09052</v>
      </c>
      <c r="V239" s="24">
        <v>10.32845</v>
      </c>
      <c r="W239" s="17">
        <f>+(VLOOKUP($L239,ceny!$A$3:L$7,2,FALSE))*V239</f>
        <v>4539.766913</v>
      </c>
      <c r="X239" s="24">
        <v>1.266</v>
      </c>
      <c r="Y239" s="17">
        <f>+(VLOOKUP($L239,ceny!$A$3:N$7,2,FALSE))*X239</f>
        <v>556.4576400000001</v>
      </c>
      <c r="Z239" s="24">
        <v>0.0422</v>
      </c>
      <c r="AA239" s="17">
        <f>+(VLOOKUP($L239,ceny!$A$3:P$7,2,FALSE))*Z239</f>
        <v>18.548588000000002</v>
      </c>
      <c r="AB239" s="24">
        <v>0.0633</v>
      </c>
      <c r="AC239" s="17">
        <f>+(VLOOKUP($L239,ceny!$A$3:R$7,2,FALSE))*AB239</f>
        <v>27.822882</v>
      </c>
      <c r="AD239" s="24">
        <v>0.70685</v>
      </c>
      <c r="AE239" s="17">
        <f>+(VLOOKUP($L239,ceny!$A$3:T$7,2,FALSE))*AD239</f>
        <v>310.688849</v>
      </c>
      <c r="AF239" s="24">
        <v>9.8537</v>
      </c>
      <c r="AG239" s="17">
        <f>+(VLOOKUP($L239,ceny!$A$3:V$7,2,FALSE))*AF239</f>
        <v>4331.095298</v>
      </c>
      <c r="AH239" s="24">
        <v>22.366</v>
      </c>
      <c r="AI239" s="17">
        <f>+(VLOOKUP($L239,ceny!$A$3:X$7,2,FALSE))*AH239</f>
        <v>9830.75164</v>
      </c>
      <c r="AJ239" s="24">
        <v>29.329</v>
      </c>
      <c r="AK239" s="17">
        <f>+(VLOOKUP($L239,ceny!$A$3:Z$7,2,FALSE))*AJ239</f>
        <v>12891.268660000002</v>
      </c>
      <c r="AL239" s="24">
        <v>162.9975</v>
      </c>
      <c r="AM239" s="39">
        <f>+(VLOOKUP($L239,ceny!$A$3:AB$7,2,FALSE))*AL239</f>
        <v>71643.92115000001</v>
      </c>
    </row>
    <row r="240" spans="3:39" ht="25.5">
      <c r="C240" s="41"/>
      <c r="D240" s="35"/>
      <c r="E240" s="35"/>
      <c r="F240" s="35"/>
      <c r="G240" s="35"/>
      <c r="H240" s="23" t="s">
        <v>1058</v>
      </c>
      <c r="I240" s="23" t="s">
        <v>196</v>
      </c>
      <c r="J240" s="23" t="s">
        <v>521</v>
      </c>
      <c r="K240" s="23" t="s">
        <v>522</v>
      </c>
      <c r="L240" s="23" t="s">
        <v>850</v>
      </c>
      <c r="M240" s="23">
        <f>VLOOKUP(H240,kapacita!$A:$B,2,0)</f>
        <v>0</v>
      </c>
      <c r="N240" s="24">
        <v>0.0211</v>
      </c>
      <c r="O240" s="17">
        <f>+(VLOOKUP($L240,ceny!$A$3:D$7,2,FALSE))*N240</f>
        <v>8.98649</v>
      </c>
      <c r="P240" s="24">
        <v>0.07385</v>
      </c>
      <c r="Q240" s="17">
        <f>+(VLOOKUP($L240,ceny!$A$3:F$7,2,FALSE))*P240</f>
        <v>31.452714999999998</v>
      </c>
      <c r="R240" s="24">
        <v>0.0633</v>
      </c>
      <c r="S240" s="17">
        <f>+(VLOOKUP($L240,ceny!$A$3:H$7,2,FALSE))*R240</f>
        <v>26.959469999999996</v>
      </c>
      <c r="T240" s="24">
        <v>0.0633</v>
      </c>
      <c r="U240" s="17">
        <f>+(VLOOKUP($L240,ceny!$A$3:J$7,2,FALSE))*T240</f>
        <v>26.959469999999996</v>
      </c>
      <c r="V240" s="24">
        <v>0.052750000000000005</v>
      </c>
      <c r="W240" s="17">
        <f>+(VLOOKUP($L240,ceny!$A$3:L$7,2,FALSE))*V240</f>
        <v>22.466225</v>
      </c>
      <c r="X240" s="24">
        <v>0.052750000000000005</v>
      </c>
      <c r="Y240" s="17">
        <f>+(VLOOKUP($L240,ceny!$A$3:N$7,2,FALSE))*X240</f>
        <v>22.466225</v>
      </c>
      <c r="Z240" s="24">
        <v>0.0211</v>
      </c>
      <c r="AA240" s="17">
        <f>+(VLOOKUP($L240,ceny!$A$3:P$7,2,FALSE))*Z240</f>
        <v>8.98649</v>
      </c>
      <c r="AB240" s="24">
        <v>0</v>
      </c>
      <c r="AC240" s="17">
        <f>+(VLOOKUP($L240,ceny!$A$3:R$7,2,FALSE))*AB240</f>
        <v>0</v>
      </c>
      <c r="AD240" s="24">
        <v>0.0633</v>
      </c>
      <c r="AE240" s="17">
        <f>+(VLOOKUP($L240,ceny!$A$3:T$7,2,FALSE))*AD240</f>
        <v>26.959469999999996</v>
      </c>
      <c r="AF240" s="24">
        <v>0.07385</v>
      </c>
      <c r="AG240" s="17">
        <f>+(VLOOKUP($L240,ceny!$A$3:V$7,2,FALSE))*AF240</f>
        <v>31.452714999999998</v>
      </c>
      <c r="AH240" s="24">
        <v>0.10550000000000001</v>
      </c>
      <c r="AI240" s="17">
        <f>+(VLOOKUP($L240,ceny!$A$3:X$7,2,FALSE))*AH240</f>
        <v>44.93245</v>
      </c>
      <c r="AJ240" s="24">
        <v>0.11605</v>
      </c>
      <c r="AK240" s="17">
        <f>+(VLOOKUP($L240,ceny!$A$3:Z$7,2,FALSE))*AJ240</f>
        <v>49.425695</v>
      </c>
      <c r="AL240" s="24">
        <v>0.70685</v>
      </c>
      <c r="AM240" s="39">
        <f>+(VLOOKUP($L240,ceny!$A$3:AB$7,2,FALSE))*AL240</f>
        <v>301.047415</v>
      </c>
    </row>
    <row r="241" spans="3:39" ht="25.5">
      <c r="C241" s="40"/>
      <c r="D241" s="34"/>
      <c r="E241" s="34"/>
      <c r="F241" s="34"/>
      <c r="G241" s="34"/>
      <c r="H241" s="23" t="s">
        <v>531</v>
      </c>
      <c r="I241" s="23" t="s">
        <v>196</v>
      </c>
      <c r="J241" s="23" t="s">
        <v>521</v>
      </c>
      <c r="K241" s="23" t="s">
        <v>522</v>
      </c>
      <c r="L241" s="23" t="s">
        <v>24</v>
      </c>
      <c r="M241" s="23">
        <f>VLOOKUP(H241,kapacita!$A:$B,2,0)</f>
        <v>0.163</v>
      </c>
      <c r="N241" s="24">
        <v>34.90995</v>
      </c>
      <c r="O241" s="17">
        <f>+(VLOOKUP($L241,ceny!$A$3:D$7,2,FALSE))*N241</f>
        <v>15344.319423</v>
      </c>
      <c r="P241" s="24">
        <v>33.28525</v>
      </c>
      <c r="Q241" s="17">
        <f>+(VLOOKUP($L241,ceny!$A$3:F$7,2,FALSE))*P241</f>
        <v>14630.198785</v>
      </c>
      <c r="R241" s="24">
        <v>28.537750000000003</v>
      </c>
      <c r="S241" s="17">
        <f>+(VLOOKUP($L241,ceny!$A$3:H$7,2,FALSE))*R241</f>
        <v>12543.482635000002</v>
      </c>
      <c r="T241" s="24">
        <v>14.0737</v>
      </c>
      <c r="U241" s="17">
        <f>+(VLOOKUP($L241,ceny!$A$3:J$7,2,FALSE))*T241</f>
        <v>6185.954098</v>
      </c>
      <c r="V241" s="24">
        <v>15.8672</v>
      </c>
      <c r="W241" s="17">
        <f>+(VLOOKUP($L241,ceny!$A$3:L$7,2,FALSE))*V241</f>
        <v>6974.269088000001</v>
      </c>
      <c r="X241" s="24">
        <v>4.7686</v>
      </c>
      <c r="Y241" s="17">
        <f>+(VLOOKUP($L241,ceny!$A$3:N$7,2,FALSE))*X241</f>
        <v>2095.990444</v>
      </c>
      <c r="Z241" s="24">
        <v>3.36545</v>
      </c>
      <c r="AA241" s="17">
        <f>+(VLOOKUP($L241,ceny!$A$3:P$7,2,FALSE))*Z241</f>
        <v>1479.2498930000002</v>
      </c>
      <c r="AB241" s="24">
        <v>4.0512</v>
      </c>
      <c r="AC241" s="17">
        <f>+(VLOOKUP($L241,ceny!$A$3:R$7,2,FALSE))*AB241</f>
        <v>1780.664448</v>
      </c>
      <c r="AD241" s="24">
        <v>5.79195</v>
      </c>
      <c r="AE241" s="17">
        <f>+(VLOOKUP($L241,ceny!$A$3:T$7,2,FALSE))*AD241</f>
        <v>2545.7937030000003</v>
      </c>
      <c r="AF241" s="24">
        <v>19.97115</v>
      </c>
      <c r="AG241" s="17">
        <f>+(VLOOKUP($L241,ceny!$A$3:V$7,2,FALSE))*AF241</f>
        <v>8778.119271000001</v>
      </c>
      <c r="AH241" s="24">
        <v>24.982400000000002</v>
      </c>
      <c r="AI241" s="17">
        <f>+(VLOOKUP($L241,ceny!$A$3:X$7,2,FALSE))*AH241</f>
        <v>10980.764096</v>
      </c>
      <c r="AJ241" s="24">
        <v>33.89715</v>
      </c>
      <c r="AK241" s="17">
        <f>+(VLOOKUP($L241,ceny!$A$3:Z$7,2,FALSE))*AJ241</f>
        <v>14899.153311000002</v>
      </c>
      <c r="AL241" s="24">
        <v>223.50175000000002</v>
      </c>
      <c r="AM241" s="39">
        <f>+(VLOOKUP($L241,ceny!$A$3:AB$7,2,FALSE))*AL241</f>
        <v>98237.95919500002</v>
      </c>
    </row>
    <row r="242" spans="3:39" ht="12.75">
      <c r="C242" s="38" t="s">
        <v>793</v>
      </c>
      <c r="D242" s="26" t="s">
        <v>794</v>
      </c>
      <c r="E242" s="26" t="s">
        <v>76</v>
      </c>
      <c r="F242" s="26" t="s">
        <v>795</v>
      </c>
      <c r="G242" s="26" t="s">
        <v>796</v>
      </c>
      <c r="H242" s="23" t="s">
        <v>1059</v>
      </c>
      <c r="I242" s="23" t="s">
        <v>53</v>
      </c>
      <c r="J242" s="23" t="s">
        <v>1060</v>
      </c>
      <c r="K242" s="23" t="s">
        <v>1061</v>
      </c>
      <c r="L242" s="23" t="s">
        <v>850</v>
      </c>
      <c r="M242" s="23">
        <f>VLOOKUP(H242,kapacita!$A:$B,2,0)</f>
        <v>0</v>
      </c>
      <c r="N242" s="24">
        <v>215.24110000000002</v>
      </c>
      <c r="O242" s="17">
        <f>+(VLOOKUP($L242,ceny!$A$3:D$7,2,FALSE))*N242</f>
        <v>91671.18449</v>
      </c>
      <c r="P242" s="24">
        <v>199.55325000000002</v>
      </c>
      <c r="Q242" s="17">
        <f>+(VLOOKUP($L242,ceny!$A$3:F$7,2,FALSE))*P242</f>
        <v>84989.729175</v>
      </c>
      <c r="R242" s="24">
        <v>171.15265</v>
      </c>
      <c r="S242" s="17">
        <f>+(VLOOKUP($L242,ceny!$A$3:H$7,2,FALSE))*R242</f>
        <v>72893.91363499999</v>
      </c>
      <c r="T242" s="24">
        <v>115.84955000000001</v>
      </c>
      <c r="U242" s="17">
        <f>+(VLOOKUP($L242,ceny!$A$3:J$7,2,FALSE))*T242</f>
        <v>49340.323345</v>
      </c>
      <c r="V242" s="24">
        <v>80.65475</v>
      </c>
      <c r="W242" s="17">
        <f>+(VLOOKUP($L242,ceny!$A$3:L$7,2,FALSE))*V242</f>
        <v>34350.858025</v>
      </c>
      <c r="X242" s="24">
        <v>32.06145</v>
      </c>
      <c r="Y242" s="17">
        <f>+(VLOOKUP($L242,ceny!$A$3:N$7,2,FALSE))*X242</f>
        <v>13654.971555</v>
      </c>
      <c r="Z242" s="24">
        <v>6.88915</v>
      </c>
      <c r="AA242" s="17">
        <f>+(VLOOKUP($L242,ceny!$A$3:P$7,2,FALSE))*Z242</f>
        <v>2934.088985</v>
      </c>
      <c r="AB242" s="24">
        <v>7.85975</v>
      </c>
      <c r="AC242" s="17">
        <f>+(VLOOKUP($L242,ceny!$A$3:R$7,2,FALSE))*AB242</f>
        <v>3347.467525</v>
      </c>
      <c r="AD242" s="24">
        <v>19.9395</v>
      </c>
      <c r="AE242" s="17">
        <f>+(VLOOKUP($L242,ceny!$A$3:T$7,2,FALSE))*AD242</f>
        <v>8492.233049999999</v>
      </c>
      <c r="AF242" s="24">
        <v>137.54035000000002</v>
      </c>
      <c r="AG242" s="17">
        <f>+(VLOOKUP($L242,ceny!$A$3:V$7,2,FALSE))*AF242</f>
        <v>58578.435065000005</v>
      </c>
      <c r="AH242" s="24">
        <v>146.7294</v>
      </c>
      <c r="AI242" s="17">
        <f>+(VLOOKUP($L242,ceny!$A$3:X$7,2,FALSE))*AH242</f>
        <v>62492.051459999995</v>
      </c>
      <c r="AJ242" s="24">
        <v>134.64965</v>
      </c>
      <c r="AK242" s="17">
        <f>+(VLOOKUP($L242,ceny!$A$3:Z$7,2,FALSE))*AJ242</f>
        <v>57347.285935</v>
      </c>
      <c r="AL242" s="24">
        <v>1268.12055</v>
      </c>
      <c r="AM242" s="39">
        <f>+(VLOOKUP($L242,ceny!$A$3:AB$7,2,FALSE))*AL242</f>
        <v>540092.542245</v>
      </c>
    </row>
    <row r="243" spans="3:39" ht="25.5">
      <c r="C243" s="40"/>
      <c r="D243" s="34"/>
      <c r="E243" s="34"/>
      <c r="F243" s="34"/>
      <c r="G243" s="34"/>
      <c r="H243" s="23" t="s">
        <v>797</v>
      </c>
      <c r="I243" s="23" t="s">
        <v>53</v>
      </c>
      <c r="J243" s="23" t="s">
        <v>316</v>
      </c>
      <c r="K243" s="23" t="s">
        <v>798</v>
      </c>
      <c r="L243" s="23" t="s">
        <v>642</v>
      </c>
      <c r="M243" s="23">
        <f>VLOOKUP(H243,kapacita!$A:$B,2,0)</f>
        <v>0.669</v>
      </c>
      <c r="N243" s="24">
        <v>120.98740000000001</v>
      </c>
      <c r="O243" s="17">
        <f>+(VLOOKUP($L243,ceny!$A$3:D$7,2,FALSE))*N243</f>
        <v>53234.456000000006</v>
      </c>
      <c r="P243" s="24">
        <v>106.58665</v>
      </c>
      <c r="Q243" s="17">
        <f>+(VLOOKUP($L243,ceny!$A$3:F$7,2,FALSE))*P243</f>
        <v>46898.126000000004</v>
      </c>
      <c r="R243" s="24">
        <v>87.28015</v>
      </c>
      <c r="S243" s="17">
        <f>+(VLOOKUP($L243,ceny!$A$3:H$7,2,FALSE))*R243</f>
        <v>38403.266</v>
      </c>
      <c r="T243" s="24">
        <v>47.0319</v>
      </c>
      <c r="U243" s="17">
        <f>+(VLOOKUP($L243,ceny!$A$3:J$7,2,FALSE))*T243</f>
        <v>20694.036</v>
      </c>
      <c r="V243" s="24">
        <v>42.29495</v>
      </c>
      <c r="W243" s="17">
        <f>+(VLOOKUP($L243,ceny!$A$3:L$7,2,FALSE))*V243</f>
        <v>18609.778</v>
      </c>
      <c r="X243" s="24">
        <v>1.0972</v>
      </c>
      <c r="Y243" s="17">
        <f>+(VLOOKUP($L243,ceny!$A$3:N$7,2,FALSE))*X243</f>
        <v>482.768</v>
      </c>
      <c r="Z243" s="24">
        <v>0.7596</v>
      </c>
      <c r="AA243" s="17">
        <f>+(VLOOKUP($L243,ceny!$A$3:P$7,2,FALSE))*Z243</f>
        <v>334.22400000000005</v>
      </c>
      <c r="AB243" s="24">
        <v>1.1816</v>
      </c>
      <c r="AC243" s="17">
        <f>+(VLOOKUP($L243,ceny!$A$3:R$7,2,FALSE))*AB243</f>
        <v>519.904</v>
      </c>
      <c r="AD243" s="24">
        <v>1.0866500000000001</v>
      </c>
      <c r="AE243" s="17">
        <f>+(VLOOKUP($L243,ceny!$A$3:T$7,2,FALSE))*AD243</f>
        <v>478.12600000000003</v>
      </c>
      <c r="AF243" s="24">
        <v>73.98715</v>
      </c>
      <c r="AG243" s="17">
        <f>+(VLOOKUP($L243,ceny!$A$3:V$7,2,FALSE))*AF243</f>
        <v>32554.346</v>
      </c>
      <c r="AH243" s="24">
        <v>101.4277</v>
      </c>
      <c r="AI243" s="17">
        <f>+(VLOOKUP($L243,ceny!$A$3:X$7,2,FALSE))*AH243</f>
        <v>44628.188</v>
      </c>
      <c r="AJ243" s="24">
        <v>87.21685000000001</v>
      </c>
      <c r="AK243" s="17">
        <f>+(VLOOKUP($L243,ceny!$A$3:Z$7,2,FALSE))*AJ243</f>
        <v>38375.414000000004</v>
      </c>
      <c r="AL243" s="24">
        <v>670.9378</v>
      </c>
      <c r="AM243" s="39">
        <f>+(VLOOKUP($L243,ceny!$A$3:AB$7,2,FALSE))*AL243</f>
        <v>295212.63200000004</v>
      </c>
    </row>
    <row r="244" spans="3:39" ht="12.75">
      <c r="C244" s="38" t="s">
        <v>532</v>
      </c>
      <c r="D244" s="26" t="s">
        <v>533</v>
      </c>
      <c r="E244" s="26" t="s">
        <v>58</v>
      </c>
      <c r="F244" s="26" t="s">
        <v>534</v>
      </c>
      <c r="G244" s="26" t="s">
        <v>535</v>
      </c>
      <c r="H244" s="23" t="s">
        <v>1062</v>
      </c>
      <c r="I244" s="23" t="s">
        <v>158</v>
      </c>
      <c r="J244" s="23" t="s">
        <v>1063</v>
      </c>
      <c r="K244" s="23" t="s">
        <v>1064</v>
      </c>
      <c r="L244" s="23" t="s">
        <v>850</v>
      </c>
      <c r="M244" s="23">
        <f>VLOOKUP(H244,kapacita!$A:$B,2,0)</f>
        <v>0</v>
      </c>
      <c r="N244" s="24">
        <v>0.9284</v>
      </c>
      <c r="O244" s="17">
        <f>+(VLOOKUP($L244,ceny!$A$3:D$7,2,FALSE))*N244</f>
        <v>395.40556</v>
      </c>
      <c r="P244" s="24">
        <v>0.87565</v>
      </c>
      <c r="Q244" s="17">
        <f>+(VLOOKUP($L244,ceny!$A$3:F$7,2,FALSE))*P244</f>
        <v>372.93933499999997</v>
      </c>
      <c r="R244" s="24">
        <v>0.8651</v>
      </c>
      <c r="S244" s="17">
        <f>+(VLOOKUP($L244,ceny!$A$3:H$7,2,FALSE))*R244</f>
        <v>368.44608999999997</v>
      </c>
      <c r="T244" s="24">
        <v>0.9389500000000001</v>
      </c>
      <c r="U244" s="17">
        <f>+(VLOOKUP($L244,ceny!$A$3:J$7,2,FALSE))*T244</f>
        <v>399.898805</v>
      </c>
      <c r="V244" s="24">
        <v>1.1605</v>
      </c>
      <c r="W244" s="17">
        <f>+(VLOOKUP($L244,ceny!$A$3:L$7,2,FALSE))*V244</f>
        <v>494.25695</v>
      </c>
      <c r="X244" s="24">
        <v>0.8862</v>
      </c>
      <c r="Y244" s="17">
        <f>+(VLOOKUP($L244,ceny!$A$3:N$7,2,FALSE))*X244</f>
        <v>377.43258</v>
      </c>
      <c r="Z244" s="24">
        <v>0.0844</v>
      </c>
      <c r="AA244" s="17">
        <f>+(VLOOKUP($L244,ceny!$A$3:P$7,2,FALSE))*Z244</f>
        <v>35.94596</v>
      </c>
      <c r="AB244" s="24">
        <v>0.03165</v>
      </c>
      <c r="AC244" s="17">
        <f>+(VLOOKUP($L244,ceny!$A$3:R$7,2,FALSE))*AB244</f>
        <v>13.479734999999998</v>
      </c>
      <c r="AD244" s="24">
        <v>0.9389500000000001</v>
      </c>
      <c r="AE244" s="17">
        <f>+(VLOOKUP($L244,ceny!$A$3:T$7,2,FALSE))*AD244</f>
        <v>399.898805</v>
      </c>
      <c r="AF244" s="24">
        <v>0.8440000000000001</v>
      </c>
      <c r="AG244" s="17">
        <f>+(VLOOKUP($L244,ceny!$A$3:V$7,2,FALSE))*AF244</f>
        <v>359.4596</v>
      </c>
      <c r="AH244" s="24">
        <v>0.9284</v>
      </c>
      <c r="AI244" s="17">
        <f>+(VLOOKUP($L244,ceny!$A$3:X$7,2,FALSE))*AH244</f>
        <v>395.40556</v>
      </c>
      <c r="AJ244" s="24">
        <v>1.0128</v>
      </c>
      <c r="AK244" s="17">
        <f>+(VLOOKUP($L244,ceny!$A$3:Z$7,2,FALSE))*AJ244</f>
        <v>431.35151999999994</v>
      </c>
      <c r="AL244" s="24">
        <v>9.495000000000001</v>
      </c>
      <c r="AM244" s="39">
        <f>+(VLOOKUP($L244,ceny!$A$3:AB$7,2,FALSE))*AL244</f>
        <v>4043.9205</v>
      </c>
    </row>
    <row r="245" spans="3:39" ht="12.75">
      <c r="C245" s="41"/>
      <c r="D245" s="35"/>
      <c r="E245" s="35"/>
      <c r="F245" s="35"/>
      <c r="G245" s="35"/>
      <c r="H245" s="23" t="s">
        <v>536</v>
      </c>
      <c r="I245" s="23" t="s">
        <v>158</v>
      </c>
      <c r="J245" s="23" t="s">
        <v>322</v>
      </c>
      <c r="K245" s="23" t="s">
        <v>537</v>
      </c>
      <c r="L245" s="23" t="s">
        <v>24</v>
      </c>
      <c r="M245" s="23">
        <f>VLOOKUP(H245,kapacita!$A:$B,2,0)</f>
        <v>0.153</v>
      </c>
      <c r="N245" s="24">
        <v>28.5272</v>
      </c>
      <c r="O245" s="17">
        <f>+(VLOOKUP($L245,ceny!$A$3:D$7,2,FALSE))*N245</f>
        <v>12538.845488</v>
      </c>
      <c r="P245" s="24">
        <v>28.05245</v>
      </c>
      <c r="Q245" s="17">
        <f>+(VLOOKUP($L245,ceny!$A$3:F$7,2,FALSE))*P245</f>
        <v>12330.173873000002</v>
      </c>
      <c r="R245" s="24">
        <v>22.48205</v>
      </c>
      <c r="S245" s="17">
        <f>+(VLOOKUP($L245,ceny!$A$3:H$7,2,FALSE))*R245</f>
        <v>9881.760257000002</v>
      </c>
      <c r="T245" s="24">
        <v>10.4656</v>
      </c>
      <c r="U245" s="17">
        <f>+(VLOOKUP($L245,ceny!$A$3:J$7,2,FALSE))*T245</f>
        <v>4600.049824000001</v>
      </c>
      <c r="V245" s="24">
        <v>10.0858</v>
      </c>
      <c r="W245" s="17">
        <f>+(VLOOKUP($L245,ceny!$A$3:L$7,2,FALSE))*V245</f>
        <v>4433.112532</v>
      </c>
      <c r="X245" s="24">
        <v>4.5576</v>
      </c>
      <c r="Y245" s="17">
        <f>+(VLOOKUP($L245,ceny!$A$3:N$7,2,FALSE))*X245</f>
        <v>2003.247504</v>
      </c>
      <c r="Z245" s="24">
        <v>4.7053</v>
      </c>
      <c r="AA245" s="17">
        <f>+(VLOOKUP($L245,ceny!$A$3:P$7,2,FALSE))*Z245</f>
        <v>2068.167562</v>
      </c>
      <c r="AB245" s="24">
        <v>4.853</v>
      </c>
      <c r="AC245" s="17">
        <f>+(VLOOKUP($L245,ceny!$A$3:R$7,2,FALSE))*AB245</f>
        <v>2133.08762</v>
      </c>
      <c r="AD245" s="24">
        <v>4.009</v>
      </c>
      <c r="AE245" s="17">
        <f>+(VLOOKUP($L245,ceny!$A$3:T$7,2,FALSE))*AD245</f>
        <v>1762.1158600000003</v>
      </c>
      <c r="AF245" s="24">
        <v>13.2508</v>
      </c>
      <c r="AG245" s="17">
        <f>+(VLOOKUP($L245,ceny!$A$3:V$7,2,FALSE))*AF245</f>
        <v>5824.2566320000005</v>
      </c>
      <c r="AH245" s="24">
        <v>22.7669</v>
      </c>
      <c r="AI245" s="17">
        <f>+(VLOOKUP($L245,ceny!$A$3:X$7,2,FALSE))*AH245</f>
        <v>10006.963226</v>
      </c>
      <c r="AJ245" s="24">
        <v>31.61835</v>
      </c>
      <c r="AK245" s="17">
        <f>+(VLOOKUP($L245,ceny!$A$3:Z$7,2,FALSE))*AJ245</f>
        <v>13897.529559</v>
      </c>
      <c r="AL245" s="24">
        <v>185.37405</v>
      </c>
      <c r="AM245" s="39">
        <f>+(VLOOKUP($L245,ceny!$A$3:AB$7,2,FALSE))*AL245</f>
        <v>81479.30993700001</v>
      </c>
    </row>
    <row r="246" spans="3:39" ht="12.75">
      <c r="C246" s="40"/>
      <c r="D246" s="34"/>
      <c r="E246" s="34"/>
      <c r="F246" s="34"/>
      <c r="G246" s="34"/>
      <c r="H246" s="23" t="s">
        <v>538</v>
      </c>
      <c r="I246" s="23" t="s">
        <v>158</v>
      </c>
      <c r="J246" s="23" t="s">
        <v>322</v>
      </c>
      <c r="K246" s="23" t="s">
        <v>537</v>
      </c>
      <c r="L246" s="23" t="s">
        <v>24</v>
      </c>
      <c r="M246" s="23">
        <f>VLOOKUP(H246,kapacita!$A:$B,2,0)</f>
        <v>0.153</v>
      </c>
      <c r="N246" s="24">
        <v>6.783650000000001</v>
      </c>
      <c r="O246" s="17">
        <f>+(VLOOKUP($L246,ceny!$A$3:D$7,2,FALSE))*N246</f>
        <v>2981.6855210000003</v>
      </c>
      <c r="P246" s="24">
        <v>6.3722</v>
      </c>
      <c r="Q246" s="17">
        <f>+(VLOOKUP($L246,ceny!$A$3:F$7,2,FALSE))*P246</f>
        <v>2800.836788</v>
      </c>
      <c r="R246" s="24">
        <v>4.8952</v>
      </c>
      <c r="S246" s="17">
        <f>+(VLOOKUP($L246,ceny!$A$3:H$7,2,FALSE))*R246</f>
        <v>2151.636208</v>
      </c>
      <c r="T246" s="24">
        <v>1.7196500000000001</v>
      </c>
      <c r="U246" s="17">
        <f>+(VLOOKUP($L246,ceny!$A$3:J$7,2,FALSE))*T246</f>
        <v>755.8549610000001</v>
      </c>
      <c r="V246" s="24">
        <v>0.9284</v>
      </c>
      <c r="W246" s="17">
        <f>+(VLOOKUP($L246,ceny!$A$3:L$7,2,FALSE))*V246</f>
        <v>408.068936</v>
      </c>
      <c r="X246" s="24">
        <v>0.01055</v>
      </c>
      <c r="Y246" s="17">
        <f>+(VLOOKUP($L246,ceny!$A$3:N$7,2,FALSE))*X246</f>
        <v>4.637147000000001</v>
      </c>
      <c r="Z246" s="24">
        <v>0.0422</v>
      </c>
      <c r="AA246" s="17">
        <f>+(VLOOKUP($L246,ceny!$A$3:P$7,2,FALSE))*Z246</f>
        <v>18.548588000000002</v>
      </c>
      <c r="AB246" s="24">
        <v>0.052750000000000005</v>
      </c>
      <c r="AC246" s="17">
        <f>+(VLOOKUP($L246,ceny!$A$3:R$7,2,FALSE))*AB246</f>
        <v>23.185735000000005</v>
      </c>
      <c r="AD246" s="24">
        <v>0.01055</v>
      </c>
      <c r="AE246" s="17">
        <f>+(VLOOKUP($L246,ceny!$A$3:T$7,2,FALSE))*AD246</f>
        <v>4.637147000000001</v>
      </c>
      <c r="AF246" s="24">
        <v>1.5614000000000001</v>
      </c>
      <c r="AG246" s="17">
        <f>+(VLOOKUP($L246,ceny!$A$3:V$7,2,FALSE))*AF246</f>
        <v>686.297756</v>
      </c>
      <c r="AH246" s="24">
        <v>4.20945</v>
      </c>
      <c r="AI246" s="17">
        <f>+(VLOOKUP($L246,ceny!$A$3:X$7,2,FALSE))*AH246</f>
        <v>1850.2216530000003</v>
      </c>
      <c r="AJ246" s="24">
        <v>7.29005</v>
      </c>
      <c r="AK246" s="17">
        <f>+(VLOOKUP($L246,ceny!$A$3:Z$7,2,FALSE))*AJ246</f>
        <v>3204.2685770000003</v>
      </c>
      <c r="AL246" s="24">
        <v>33.87605</v>
      </c>
      <c r="AM246" s="39">
        <f>+(VLOOKUP($L246,ceny!$A$3:AB$7,2,FALSE))*AL246</f>
        <v>14889.879017000001</v>
      </c>
    </row>
    <row r="247" spans="3:39" ht="25.5">
      <c r="C247" s="38" t="s">
        <v>799</v>
      </c>
      <c r="D247" s="26" t="s">
        <v>800</v>
      </c>
      <c r="E247" s="26" t="s">
        <v>192</v>
      </c>
      <c r="F247" s="26" t="s">
        <v>801</v>
      </c>
      <c r="G247" s="26" t="s">
        <v>802</v>
      </c>
      <c r="H247" s="23" t="s">
        <v>803</v>
      </c>
      <c r="I247" s="23" t="s">
        <v>53</v>
      </c>
      <c r="J247" s="23" t="s">
        <v>804</v>
      </c>
      <c r="K247" s="23" t="s">
        <v>805</v>
      </c>
      <c r="L247" s="23" t="s">
        <v>642</v>
      </c>
      <c r="M247" s="23">
        <f>VLOOKUP(H247,kapacita!$A:$B,2,0)</f>
        <v>1.2</v>
      </c>
      <c r="N247" s="24">
        <v>235.5815</v>
      </c>
      <c r="O247" s="17">
        <f>+(VLOOKUP($L247,ceny!$A$3:D$7,2,FALSE))*N247</f>
        <v>103655.86</v>
      </c>
      <c r="P247" s="24">
        <v>225.4957</v>
      </c>
      <c r="Q247" s="17">
        <f>+(VLOOKUP($L247,ceny!$A$3:F$7,2,FALSE))*P247</f>
        <v>99218.108</v>
      </c>
      <c r="R247" s="24">
        <v>184.4351</v>
      </c>
      <c r="S247" s="17">
        <f>+(VLOOKUP($L247,ceny!$A$3:H$7,2,FALSE))*R247</f>
        <v>81151.444</v>
      </c>
      <c r="T247" s="24">
        <v>112.1254</v>
      </c>
      <c r="U247" s="17">
        <f>+(VLOOKUP($L247,ceny!$A$3:J$7,2,FALSE))*T247</f>
        <v>49335.176</v>
      </c>
      <c r="V247" s="24">
        <v>80.78135</v>
      </c>
      <c r="W247" s="17">
        <f>+(VLOOKUP($L247,ceny!$A$3:L$7,2,FALSE))*V247</f>
        <v>35543.794</v>
      </c>
      <c r="X247" s="24">
        <v>16.06765</v>
      </c>
      <c r="Y247" s="17">
        <f>+(VLOOKUP($L247,ceny!$A$3:N$7,2,FALSE))*X247</f>
        <v>7069.7660000000005</v>
      </c>
      <c r="Z247" s="24">
        <v>6.19285</v>
      </c>
      <c r="AA247" s="17">
        <f>+(VLOOKUP($L247,ceny!$A$3:P$7,2,FALSE))*Z247</f>
        <v>2724.854</v>
      </c>
      <c r="AB247" s="24">
        <v>6.2245</v>
      </c>
      <c r="AC247" s="17">
        <f>+(VLOOKUP($L247,ceny!$A$3:R$7,2,FALSE))*AB247</f>
        <v>2738.7799999999997</v>
      </c>
      <c r="AD247" s="24">
        <v>31.3335</v>
      </c>
      <c r="AE247" s="17">
        <f>+(VLOOKUP($L247,ceny!$A$3:T$7,2,FALSE))*AD247</f>
        <v>13786.74</v>
      </c>
      <c r="AF247" s="24">
        <v>145.66385</v>
      </c>
      <c r="AG247" s="17">
        <f>+(VLOOKUP($L247,ceny!$A$3:V$7,2,FALSE))*AF247</f>
        <v>64092.094</v>
      </c>
      <c r="AH247" s="24">
        <v>175.2777</v>
      </c>
      <c r="AI247" s="17">
        <f>+(VLOOKUP($L247,ceny!$A$3:X$7,2,FALSE))*AH247</f>
        <v>77122.18800000001</v>
      </c>
      <c r="AJ247" s="24">
        <v>217.17175</v>
      </c>
      <c r="AK247" s="17">
        <f>+(VLOOKUP($L247,ceny!$A$3:Z$7,2,FALSE))*AJ247</f>
        <v>95555.57</v>
      </c>
      <c r="AL247" s="24">
        <v>1436.35085</v>
      </c>
      <c r="AM247" s="39">
        <f>+(VLOOKUP($L247,ceny!$A$3:AB$7,2,FALSE))*AL247</f>
        <v>631994.3740000001</v>
      </c>
    </row>
    <row r="248" spans="3:39" ht="25.5">
      <c r="C248" s="38" t="s">
        <v>539</v>
      </c>
      <c r="D248" s="26" t="s">
        <v>540</v>
      </c>
      <c r="E248" s="26" t="s">
        <v>541</v>
      </c>
      <c r="F248" s="26" t="s">
        <v>542</v>
      </c>
      <c r="G248" s="26" t="s">
        <v>543</v>
      </c>
      <c r="H248" s="23" t="s">
        <v>544</v>
      </c>
      <c r="I248" s="23" t="s">
        <v>545</v>
      </c>
      <c r="J248" s="23" t="s">
        <v>546</v>
      </c>
      <c r="K248" s="23" t="s">
        <v>547</v>
      </c>
      <c r="L248" s="23" t="s">
        <v>24</v>
      </c>
      <c r="M248" s="23">
        <f>VLOOKUP(H248,kapacita!$A:$B,2,0)</f>
        <v>0.194</v>
      </c>
      <c r="N248" s="24">
        <v>34.0343</v>
      </c>
      <c r="O248" s="17">
        <f>+(VLOOKUP($L248,ceny!$A$3:D$7,2,FALSE))*N248</f>
        <v>14959.436222000002</v>
      </c>
      <c r="P248" s="24">
        <v>35.01545</v>
      </c>
      <c r="Q248" s="17">
        <f>+(VLOOKUP($L248,ceny!$A$3:F$7,2,FALSE))*P248</f>
        <v>15390.690893</v>
      </c>
      <c r="R248" s="24">
        <v>28.98085</v>
      </c>
      <c r="S248" s="17">
        <f>+(VLOOKUP($L248,ceny!$A$3:H$7,2,FALSE))*R248</f>
        <v>12738.242809000001</v>
      </c>
      <c r="T248" s="24">
        <v>16.46855</v>
      </c>
      <c r="U248" s="17">
        <f>+(VLOOKUP($L248,ceny!$A$3:J$7,2,FALSE))*T248</f>
        <v>7238.586467000001</v>
      </c>
      <c r="V248" s="24">
        <v>14.369100000000001</v>
      </c>
      <c r="W248" s="17">
        <f>+(VLOOKUP($L248,ceny!$A$3:L$7,2,FALSE))*V248</f>
        <v>6315.7942140000005</v>
      </c>
      <c r="X248" s="24">
        <v>4.5998</v>
      </c>
      <c r="Y248" s="17">
        <f>+(VLOOKUP($L248,ceny!$A$3:N$7,2,FALSE))*X248</f>
        <v>2021.796092</v>
      </c>
      <c r="Z248" s="24">
        <v>3.2283</v>
      </c>
      <c r="AA248" s="17">
        <f>+(VLOOKUP($L248,ceny!$A$3:P$7,2,FALSE))*Z248</f>
        <v>1418.9669820000001</v>
      </c>
      <c r="AB248" s="24">
        <v>4.1145000000000005</v>
      </c>
      <c r="AC248" s="17">
        <f>+(VLOOKUP($L248,ceny!$A$3:R$7,2,FALSE))*AB248</f>
        <v>1808.4873300000004</v>
      </c>
      <c r="AD248" s="24">
        <v>6.551550000000001</v>
      </c>
      <c r="AE248" s="17">
        <f>+(VLOOKUP($L248,ceny!$A$3:T$7,2,FALSE))*AD248</f>
        <v>2879.6682870000004</v>
      </c>
      <c r="AF248" s="24">
        <v>22.75635</v>
      </c>
      <c r="AG248" s="17">
        <f>+(VLOOKUP($L248,ceny!$A$3:V$7,2,FALSE))*AF248</f>
        <v>10002.326079</v>
      </c>
      <c r="AH248" s="24">
        <v>28.09465</v>
      </c>
      <c r="AI248" s="17">
        <f>+(VLOOKUP($L248,ceny!$A$3:X$7,2,FALSE))*AH248</f>
        <v>12348.722461000001</v>
      </c>
      <c r="AJ248" s="24">
        <v>36.376400000000004</v>
      </c>
      <c r="AK248" s="17">
        <f>+(VLOOKUP($L248,ceny!$A$3:Z$7,2,FALSE))*AJ248</f>
        <v>15988.882856000002</v>
      </c>
      <c r="AL248" s="24">
        <v>234.5898</v>
      </c>
      <c r="AM248" s="39">
        <f>+(VLOOKUP($L248,ceny!$A$3:AB$7,2,FALSE))*AL248</f>
        <v>103111.600692</v>
      </c>
    </row>
    <row r="249" spans="3:39" ht="12.75">
      <c r="C249" s="40"/>
      <c r="D249" s="34"/>
      <c r="E249" s="34"/>
      <c r="F249" s="34"/>
      <c r="G249" s="34"/>
      <c r="H249" s="23" t="s">
        <v>548</v>
      </c>
      <c r="I249" s="23" t="s">
        <v>545</v>
      </c>
      <c r="J249" s="23" t="s">
        <v>485</v>
      </c>
      <c r="K249" s="23" t="s">
        <v>549</v>
      </c>
      <c r="L249" s="23" t="s">
        <v>24</v>
      </c>
      <c r="M249" s="23">
        <f>VLOOKUP(H249,kapacita!$A:$B,2,0)</f>
        <v>0.194</v>
      </c>
      <c r="N249" s="24">
        <v>47.65435</v>
      </c>
      <c r="O249" s="17">
        <f>+(VLOOKUP($L249,ceny!$A$3:D$7,2,FALSE))*N249</f>
        <v>20945.992999000002</v>
      </c>
      <c r="P249" s="24">
        <v>45.2384</v>
      </c>
      <c r="Q249" s="17">
        <f>+(VLOOKUP($L249,ceny!$A$3:F$7,2,FALSE))*P249</f>
        <v>19884.086336</v>
      </c>
      <c r="R249" s="24">
        <v>35.870000000000005</v>
      </c>
      <c r="S249" s="17">
        <f>+(VLOOKUP($L249,ceny!$A$3:H$7,2,FALSE))*R249</f>
        <v>15766.299800000003</v>
      </c>
      <c r="T249" s="24">
        <v>15.962150000000001</v>
      </c>
      <c r="U249" s="17">
        <f>+(VLOOKUP($L249,ceny!$A$3:J$7,2,FALSE))*T249</f>
        <v>7016.003411000001</v>
      </c>
      <c r="V249" s="24">
        <v>14.5168</v>
      </c>
      <c r="W249" s="17">
        <f>+(VLOOKUP($L249,ceny!$A$3:L$7,2,FALSE))*V249</f>
        <v>6380.714272</v>
      </c>
      <c r="X249" s="24">
        <v>0</v>
      </c>
      <c r="Y249" s="17">
        <f>+(VLOOKUP($L249,ceny!$A$3:N$7,2,FALSE))*X249</f>
        <v>0</v>
      </c>
      <c r="Z249" s="24">
        <v>0</v>
      </c>
      <c r="AA249" s="17">
        <f>+(VLOOKUP($L249,ceny!$A$3:P$7,2,FALSE))*Z249</f>
        <v>0</v>
      </c>
      <c r="AB249" s="24">
        <v>0.03165</v>
      </c>
      <c r="AC249" s="17">
        <f>+(VLOOKUP($L249,ceny!$A$3:R$7,2,FALSE))*AB249</f>
        <v>13.911441</v>
      </c>
      <c r="AD249" s="24">
        <v>0</v>
      </c>
      <c r="AE249" s="17">
        <f>+(VLOOKUP($L249,ceny!$A$3:T$7,2,FALSE))*AD249</f>
        <v>0</v>
      </c>
      <c r="AF249" s="24">
        <v>18.357</v>
      </c>
      <c r="AG249" s="17">
        <f>+(VLOOKUP($L249,ceny!$A$3:V$7,2,FALSE))*AF249</f>
        <v>8068.6357800000005</v>
      </c>
      <c r="AH249" s="24">
        <v>31.74495</v>
      </c>
      <c r="AI249" s="17">
        <f>+(VLOOKUP($L249,ceny!$A$3:X$7,2,FALSE))*AH249</f>
        <v>13953.175323</v>
      </c>
      <c r="AJ249" s="24">
        <v>48.96255</v>
      </c>
      <c r="AK249" s="17">
        <f>+(VLOOKUP($L249,ceny!$A$3:Z$7,2,FALSE))*AJ249</f>
        <v>21520.999227</v>
      </c>
      <c r="AL249" s="24">
        <v>258.33785</v>
      </c>
      <c r="AM249" s="39">
        <f>+(VLOOKUP($L249,ceny!$A$3:AB$7,2,FALSE))*AL249</f>
        <v>113549.818589</v>
      </c>
    </row>
    <row r="250" spans="3:39" ht="25.5">
      <c r="C250" s="38" t="s">
        <v>550</v>
      </c>
      <c r="D250" s="26" t="s">
        <v>551</v>
      </c>
      <c r="E250" s="26" t="s">
        <v>286</v>
      </c>
      <c r="F250" s="26" t="s">
        <v>552</v>
      </c>
      <c r="G250" s="26" t="s">
        <v>553</v>
      </c>
      <c r="H250" s="23" t="s">
        <v>554</v>
      </c>
      <c r="I250" s="23" t="s">
        <v>335</v>
      </c>
      <c r="J250" s="23" t="s">
        <v>555</v>
      </c>
      <c r="K250" s="23" t="s">
        <v>556</v>
      </c>
      <c r="L250" s="23" t="s">
        <v>24</v>
      </c>
      <c r="M250" s="23">
        <f>VLOOKUP(H250,kapacita!$A:$B,2,0)</f>
        <v>0.148</v>
      </c>
      <c r="N250" s="24">
        <v>31.34405</v>
      </c>
      <c r="O250" s="17">
        <f>+(VLOOKUP($L250,ceny!$A$3:D$7,2,FALSE))*N250</f>
        <v>13776.963737</v>
      </c>
      <c r="P250" s="24">
        <v>27.9786</v>
      </c>
      <c r="Q250" s="17">
        <f>+(VLOOKUP($L250,ceny!$A$3:F$7,2,FALSE))*P250</f>
        <v>12297.713844</v>
      </c>
      <c r="R250" s="24">
        <v>21.8174</v>
      </c>
      <c r="S250" s="17">
        <f>+(VLOOKUP($L250,ceny!$A$3:H$7,2,FALSE))*R250</f>
        <v>9589.619996</v>
      </c>
      <c r="T250" s="24">
        <v>12.05865</v>
      </c>
      <c r="U250" s="17">
        <f>+(VLOOKUP($L250,ceny!$A$3:J$7,2,FALSE))*T250</f>
        <v>5300.259021</v>
      </c>
      <c r="V250" s="24">
        <v>13.1875</v>
      </c>
      <c r="W250" s="17">
        <f>+(VLOOKUP($L250,ceny!$A$3:L$7,2,FALSE))*V250</f>
        <v>5796.43375</v>
      </c>
      <c r="X250" s="24">
        <v>1.7618500000000001</v>
      </c>
      <c r="Y250" s="17">
        <f>+(VLOOKUP($L250,ceny!$A$3:N$7,2,FALSE))*X250</f>
        <v>774.4035490000001</v>
      </c>
      <c r="Z250" s="24">
        <v>1.2238</v>
      </c>
      <c r="AA250" s="17">
        <f>+(VLOOKUP($L250,ceny!$A$3:P$7,2,FALSE))*Z250</f>
        <v>537.909052</v>
      </c>
      <c r="AB250" s="24">
        <v>1.8040500000000002</v>
      </c>
      <c r="AC250" s="17">
        <f>+(VLOOKUP($L250,ceny!$A$3:R$7,2,FALSE))*AB250</f>
        <v>792.9521370000001</v>
      </c>
      <c r="AD250" s="24">
        <v>2.532</v>
      </c>
      <c r="AE250" s="17">
        <f>+(VLOOKUP($L250,ceny!$A$3:T$7,2,FALSE))*AD250</f>
        <v>1112.9152800000002</v>
      </c>
      <c r="AF250" s="24">
        <v>17.1965</v>
      </c>
      <c r="AG250" s="17">
        <f>+(VLOOKUP($L250,ceny!$A$3:V$7,2,FALSE))*AF250</f>
        <v>7558.549610000001</v>
      </c>
      <c r="AH250" s="24">
        <v>24.21225</v>
      </c>
      <c r="AI250" s="17">
        <f>+(VLOOKUP($L250,ceny!$A$3:X$7,2,FALSE))*AH250</f>
        <v>10642.252365</v>
      </c>
      <c r="AJ250" s="24">
        <v>23.68475</v>
      </c>
      <c r="AK250" s="17">
        <f>+(VLOOKUP($L250,ceny!$A$3:Z$7,2,FALSE))*AJ250</f>
        <v>10410.395015</v>
      </c>
      <c r="AL250" s="24">
        <v>178.8014</v>
      </c>
      <c r="AM250" s="39">
        <f>+(VLOOKUP($L250,ceny!$A$3:AB$7,2,FALSE))*AL250</f>
        <v>78590.367356</v>
      </c>
    </row>
    <row r="251" spans="3:39" ht="25.5">
      <c r="C251" s="38" t="s">
        <v>557</v>
      </c>
      <c r="D251" s="26" t="s">
        <v>558</v>
      </c>
      <c r="E251" s="26" t="s">
        <v>559</v>
      </c>
      <c r="F251" s="26" t="s">
        <v>560</v>
      </c>
      <c r="G251" s="26" t="s">
        <v>561</v>
      </c>
      <c r="H251" s="23" t="s">
        <v>562</v>
      </c>
      <c r="I251" s="23" t="s">
        <v>484</v>
      </c>
      <c r="J251" s="23" t="s">
        <v>563</v>
      </c>
      <c r="K251" s="23" t="s">
        <v>564</v>
      </c>
      <c r="L251" s="23" t="s">
        <v>24</v>
      </c>
      <c r="M251" s="23">
        <f>VLOOKUP(H251,kapacita!$A:$B,2,0)</f>
        <v>0.161</v>
      </c>
      <c r="N251" s="24">
        <v>27.41945</v>
      </c>
      <c r="O251" s="17">
        <f>+(VLOOKUP($L251,ceny!$A$3:D$7,2,FALSE))*N251</f>
        <v>12051.945053000001</v>
      </c>
      <c r="P251" s="24">
        <v>26.95525</v>
      </c>
      <c r="Q251" s="17">
        <f>+(VLOOKUP($L251,ceny!$A$3:F$7,2,FALSE))*P251</f>
        <v>11847.910585</v>
      </c>
      <c r="R251" s="24">
        <v>22.62975</v>
      </c>
      <c r="S251" s="17">
        <f>+(VLOOKUP($L251,ceny!$A$3:H$7,2,FALSE))*R251</f>
        <v>9946.680315000001</v>
      </c>
      <c r="T251" s="24">
        <v>14.61175</v>
      </c>
      <c r="U251" s="17">
        <f>+(VLOOKUP($L251,ceny!$A$3:J$7,2,FALSE))*T251</f>
        <v>6422.448595000001</v>
      </c>
      <c r="V251" s="24">
        <v>14.7489</v>
      </c>
      <c r="W251" s="17">
        <f>+(VLOOKUP($L251,ceny!$A$3:L$7,2,FALSE))*V251</f>
        <v>6482.731506000001</v>
      </c>
      <c r="X251" s="24">
        <v>8.07075</v>
      </c>
      <c r="Y251" s="17">
        <f>+(VLOOKUP($L251,ceny!$A$3:N$7,2,FALSE))*X251</f>
        <v>3547.4174550000002</v>
      </c>
      <c r="Z251" s="24">
        <v>5.517650000000001</v>
      </c>
      <c r="AA251" s="17">
        <f>+(VLOOKUP($L251,ceny!$A$3:P$7,2,FALSE))*Z251</f>
        <v>2425.2278810000003</v>
      </c>
      <c r="AB251" s="24">
        <v>8.72485</v>
      </c>
      <c r="AC251" s="17">
        <f>+(VLOOKUP($L251,ceny!$A$3:R$7,2,FALSE))*AB251</f>
        <v>3834.9205690000003</v>
      </c>
      <c r="AD251" s="24">
        <v>6.19285</v>
      </c>
      <c r="AE251" s="17">
        <f>+(VLOOKUP($L251,ceny!$A$3:T$7,2,FALSE))*AD251</f>
        <v>2722.005289</v>
      </c>
      <c r="AF251" s="24">
        <v>18.8212</v>
      </c>
      <c r="AG251" s="17">
        <f>+(VLOOKUP($L251,ceny!$A$3:V$7,2,FALSE))*AF251</f>
        <v>8272.670248</v>
      </c>
      <c r="AH251" s="24">
        <v>20.6991</v>
      </c>
      <c r="AI251" s="17">
        <f>+(VLOOKUP($L251,ceny!$A$3:X$7,2,FALSE))*AH251</f>
        <v>9098.082414</v>
      </c>
      <c r="AJ251" s="24">
        <v>25.3622</v>
      </c>
      <c r="AK251" s="17">
        <f>+(VLOOKUP($L251,ceny!$A$3:Z$7,2,FALSE))*AJ251</f>
        <v>11147.701388000001</v>
      </c>
      <c r="AL251" s="24">
        <v>199.7537</v>
      </c>
      <c r="AM251" s="39">
        <f>+(VLOOKUP($L251,ceny!$A$3:AB$7,2,FALSE))*AL251</f>
        <v>87799.74129800001</v>
      </c>
    </row>
    <row r="252" spans="3:39" ht="25.5">
      <c r="C252" s="38" t="s">
        <v>806</v>
      </c>
      <c r="D252" s="26" t="s">
        <v>807</v>
      </c>
      <c r="E252" s="26" t="s">
        <v>808</v>
      </c>
      <c r="F252" s="26" t="s">
        <v>809</v>
      </c>
      <c r="G252" s="26" t="s">
        <v>810</v>
      </c>
      <c r="H252" s="23" t="s">
        <v>811</v>
      </c>
      <c r="I252" s="23" t="s">
        <v>812</v>
      </c>
      <c r="J252" s="23" t="s">
        <v>812</v>
      </c>
      <c r="K252" s="23" t="s">
        <v>64</v>
      </c>
      <c r="L252" s="23" t="s">
        <v>642</v>
      </c>
      <c r="M252" s="23">
        <f>VLOOKUP(H252,kapacita!$A:$B,2,0)</f>
        <v>0.7</v>
      </c>
      <c r="N252" s="24">
        <v>111.197</v>
      </c>
      <c r="O252" s="17">
        <f>+(VLOOKUP($L252,ceny!$A$3:D$7,2,FALSE))*N252</f>
        <v>48926.68</v>
      </c>
      <c r="P252" s="24">
        <v>76.07605000000001</v>
      </c>
      <c r="Q252" s="17">
        <f>+(VLOOKUP($L252,ceny!$A$3:F$7,2,FALSE))*P252</f>
        <v>33473.46200000001</v>
      </c>
      <c r="R252" s="24">
        <v>31.78715</v>
      </c>
      <c r="S252" s="17">
        <f>+(VLOOKUP($L252,ceny!$A$3:H$7,2,FALSE))*R252</f>
        <v>13986.346</v>
      </c>
      <c r="T252" s="24">
        <v>12.12195</v>
      </c>
      <c r="U252" s="17">
        <f>+(VLOOKUP($L252,ceny!$A$3:J$7,2,FALSE))*T252</f>
        <v>5333.658</v>
      </c>
      <c r="V252" s="24">
        <v>6.00295</v>
      </c>
      <c r="W252" s="17">
        <f>+(VLOOKUP($L252,ceny!$A$3:L$7,2,FALSE))*V252</f>
        <v>2641.2980000000002</v>
      </c>
      <c r="X252" s="24">
        <v>1.477</v>
      </c>
      <c r="Y252" s="17">
        <f>+(VLOOKUP($L252,ceny!$A$3:N$7,2,FALSE))*X252</f>
        <v>649.88</v>
      </c>
      <c r="Z252" s="24">
        <v>0.9284</v>
      </c>
      <c r="AA252" s="17">
        <f>+(VLOOKUP($L252,ceny!$A$3:P$7,2,FALSE))*Z252</f>
        <v>408.496</v>
      </c>
      <c r="AB252" s="24">
        <v>0.633</v>
      </c>
      <c r="AC252" s="17">
        <f>+(VLOOKUP($L252,ceny!$A$3:R$7,2,FALSE))*AB252</f>
        <v>278.52</v>
      </c>
      <c r="AD252" s="24">
        <v>0.3376</v>
      </c>
      <c r="AE252" s="17">
        <f>+(VLOOKUP($L252,ceny!$A$3:T$7,2,FALSE))*AD252</f>
        <v>148.544</v>
      </c>
      <c r="AF252" s="24">
        <v>47.84425</v>
      </c>
      <c r="AG252" s="17">
        <f>+(VLOOKUP($L252,ceny!$A$3:V$7,2,FALSE))*AF252</f>
        <v>21051.47</v>
      </c>
      <c r="AH252" s="24">
        <v>57.38145</v>
      </c>
      <c r="AI252" s="17">
        <f>+(VLOOKUP($L252,ceny!$A$3:X$7,2,FALSE))*AH252</f>
        <v>25247.838</v>
      </c>
      <c r="AJ252" s="24">
        <v>90.5612</v>
      </c>
      <c r="AK252" s="17">
        <f>+(VLOOKUP($L252,ceny!$A$3:Z$7,2,FALSE))*AJ252</f>
        <v>39846.928</v>
      </c>
      <c r="AL252" s="24">
        <v>436.348</v>
      </c>
      <c r="AM252" s="39">
        <f>+(VLOOKUP($L252,ceny!$A$3:AB$7,2,FALSE))*AL252</f>
        <v>191993.12</v>
      </c>
    </row>
    <row r="253" spans="3:39" ht="25.5">
      <c r="C253" s="38" t="s">
        <v>565</v>
      </c>
      <c r="D253" s="26" t="s">
        <v>566</v>
      </c>
      <c r="E253" s="26" t="s">
        <v>506</v>
      </c>
      <c r="F253" s="26" t="s">
        <v>431</v>
      </c>
      <c r="G253" s="26" t="s">
        <v>567</v>
      </c>
      <c r="H253" s="23" t="s">
        <v>813</v>
      </c>
      <c r="I253" s="23" t="s">
        <v>204</v>
      </c>
      <c r="J253" s="23" t="s">
        <v>814</v>
      </c>
      <c r="K253" s="23" t="s">
        <v>815</v>
      </c>
      <c r="L253" s="23" t="s">
        <v>642</v>
      </c>
      <c r="M253" s="23">
        <f>VLOOKUP(H253,kapacita!$A:$B,2,0)</f>
        <v>1.37</v>
      </c>
      <c r="N253" s="24">
        <v>270.70245</v>
      </c>
      <c r="O253" s="17">
        <f>+(VLOOKUP($L253,ceny!$A$3:D$7,2,FALSE))*N253</f>
        <v>119109.078</v>
      </c>
      <c r="P253" s="24">
        <v>227.2892</v>
      </c>
      <c r="Q253" s="17">
        <f>+(VLOOKUP($L253,ceny!$A$3:F$7,2,FALSE))*P253</f>
        <v>100007.24799999999</v>
      </c>
      <c r="R253" s="24">
        <v>179.8142</v>
      </c>
      <c r="S253" s="17">
        <f>+(VLOOKUP($L253,ceny!$A$3:H$7,2,FALSE))*R253</f>
        <v>79118.248</v>
      </c>
      <c r="T253" s="24">
        <v>104.37115</v>
      </c>
      <c r="U253" s="17">
        <f>+(VLOOKUP($L253,ceny!$A$3:J$7,2,FALSE))*T253</f>
        <v>45923.306</v>
      </c>
      <c r="V253" s="24">
        <v>102.9047</v>
      </c>
      <c r="W253" s="17">
        <f>+(VLOOKUP($L253,ceny!$A$3:L$7,2,FALSE))*V253</f>
        <v>45278.068</v>
      </c>
      <c r="X253" s="24">
        <v>21.1844</v>
      </c>
      <c r="Y253" s="17">
        <f>+(VLOOKUP($L253,ceny!$A$3:N$7,2,FALSE))*X253</f>
        <v>9321.136</v>
      </c>
      <c r="Z253" s="24">
        <v>11.3729</v>
      </c>
      <c r="AA253" s="17">
        <f>+(VLOOKUP($L253,ceny!$A$3:P$7,2,FALSE))*Z253</f>
        <v>5004.076</v>
      </c>
      <c r="AB253" s="24">
        <v>15.825</v>
      </c>
      <c r="AC253" s="17">
        <f>+(VLOOKUP($L253,ceny!$A$3:R$7,2,FALSE))*AB253</f>
        <v>6963</v>
      </c>
      <c r="AD253" s="24">
        <v>21.08945</v>
      </c>
      <c r="AE253" s="17">
        <f>+(VLOOKUP($L253,ceny!$A$3:T$7,2,FALSE))*AD253</f>
        <v>9279.358</v>
      </c>
      <c r="AF253" s="24">
        <v>143.89145</v>
      </c>
      <c r="AG253" s="17">
        <f>+(VLOOKUP($L253,ceny!$A$3:V$7,2,FALSE))*AF253</f>
        <v>63312.238</v>
      </c>
      <c r="AH253" s="24">
        <v>182.04025000000001</v>
      </c>
      <c r="AI253" s="17">
        <f>+(VLOOKUP($L253,ceny!$A$3:X$7,2,FALSE))*AH253</f>
        <v>80097.71</v>
      </c>
      <c r="AJ253" s="24">
        <v>178.8436</v>
      </c>
      <c r="AK253" s="17">
        <f>+(VLOOKUP($L253,ceny!$A$3:Z$7,2,FALSE))*AJ253</f>
        <v>78691.18400000001</v>
      </c>
      <c r="AL253" s="24">
        <v>1459.3287500000001</v>
      </c>
      <c r="AM253" s="39">
        <f>+(VLOOKUP($L253,ceny!$A$3:AB$7,2,FALSE))*AL253</f>
        <v>642104.65</v>
      </c>
    </row>
    <row r="254" spans="3:39" ht="25.5">
      <c r="C254" s="40"/>
      <c r="D254" s="34"/>
      <c r="E254" s="34"/>
      <c r="F254" s="34"/>
      <c r="G254" s="34"/>
      <c r="H254" s="23" t="s">
        <v>568</v>
      </c>
      <c r="I254" s="23" t="s">
        <v>204</v>
      </c>
      <c r="J254" s="23" t="s">
        <v>205</v>
      </c>
      <c r="K254" s="23" t="s">
        <v>569</v>
      </c>
      <c r="L254" s="23" t="s">
        <v>24</v>
      </c>
      <c r="M254" s="23">
        <f>VLOOKUP(H254,kapacita!$A:$B,2,0)</f>
        <v>0.099</v>
      </c>
      <c r="N254" s="24">
        <v>6.4355</v>
      </c>
      <c r="O254" s="17">
        <f>+(VLOOKUP($L254,ceny!$A$3:D$7,2,FALSE))*N254</f>
        <v>2828.65967</v>
      </c>
      <c r="P254" s="24">
        <v>1.29765</v>
      </c>
      <c r="Q254" s="17">
        <f>+(VLOOKUP($L254,ceny!$A$3:F$7,2,FALSE))*P254</f>
        <v>570.369081</v>
      </c>
      <c r="R254" s="24">
        <v>0</v>
      </c>
      <c r="S254" s="17">
        <f>+(VLOOKUP($L254,ceny!$A$3:H$7,2,FALSE))*R254</f>
        <v>0</v>
      </c>
      <c r="T254" s="24">
        <v>0</v>
      </c>
      <c r="U254" s="17">
        <f>+(VLOOKUP($L254,ceny!$A$3:J$7,2,FALSE))*T254</f>
        <v>0</v>
      </c>
      <c r="V254" s="24">
        <v>0</v>
      </c>
      <c r="W254" s="17">
        <f>+(VLOOKUP($L254,ceny!$A$3:L$7,2,FALSE))*V254</f>
        <v>0</v>
      </c>
      <c r="X254" s="24">
        <v>0</v>
      </c>
      <c r="Y254" s="17">
        <f>+(VLOOKUP($L254,ceny!$A$3:N$7,2,FALSE))*X254</f>
        <v>0</v>
      </c>
      <c r="Z254" s="24">
        <v>0</v>
      </c>
      <c r="AA254" s="17">
        <f>+(VLOOKUP($L254,ceny!$A$3:P$7,2,FALSE))*Z254</f>
        <v>0</v>
      </c>
      <c r="AB254" s="24">
        <v>0</v>
      </c>
      <c r="AC254" s="17">
        <f>+(VLOOKUP($L254,ceny!$A$3:R$7,2,FALSE))*AB254</f>
        <v>0</v>
      </c>
      <c r="AD254" s="24">
        <v>0</v>
      </c>
      <c r="AE254" s="17">
        <f>+(VLOOKUP($L254,ceny!$A$3:T$7,2,FALSE))*AD254</f>
        <v>0</v>
      </c>
      <c r="AF254" s="24">
        <v>0</v>
      </c>
      <c r="AG254" s="17">
        <f>+(VLOOKUP($L254,ceny!$A$3:V$7,2,FALSE))*AF254</f>
        <v>0</v>
      </c>
      <c r="AH254" s="24">
        <v>0</v>
      </c>
      <c r="AI254" s="17">
        <f>+(VLOOKUP($L254,ceny!$A$3:X$7,2,FALSE))*AH254</f>
        <v>0</v>
      </c>
      <c r="AJ254" s="24">
        <v>0</v>
      </c>
      <c r="AK254" s="17">
        <f>+(VLOOKUP($L254,ceny!$A$3:Z$7,2,FALSE))*AJ254</f>
        <v>0</v>
      </c>
      <c r="AL254" s="24">
        <v>7.73315</v>
      </c>
      <c r="AM254" s="39">
        <f>+(VLOOKUP($L254,ceny!$A$3:AB$7,2,FALSE))*AL254</f>
        <v>3399.0287510000003</v>
      </c>
    </row>
    <row r="255" spans="3:39" ht="25.5">
      <c r="C255" s="38" t="s">
        <v>816</v>
      </c>
      <c r="D255" s="26" t="s">
        <v>817</v>
      </c>
      <c r="E255" s="26" t="s">
        <v>506</v>
      </c>
      <c r="F255" s="26" t="s">
        <v>818</v>
      </c>
      <c r="G255" s="26" t="s">
        <v>819</v>
      </c>
      <c r="H255" s="23" t="s">
        <v>820</v>
      </c>
      <c r="I255" s="23" t="s">
        <v>158</v>
      </c>
      <c r="J255" s="23" t="s">
        <v>316</v>
      </c>
      <c r="K255" s="23" t="s">
        <v>821</v>
      </c>
      <c r="L255" s="23" t="s">
        <v>642</v>
      </c>
      <c r="M255" s="23">
        <f>VLOOKUP(H255,kapacita!$A:$B,2,0)</f>
        <v>1.458</v>
      </c>
      <c r="N255" s="24">
        <v>258.10575</v>
      </c>
      <c r="O255" s="17">
        <f>+(VLOOKUP($L255,ceny!$A$3:D$7,2,FALSE))*N255</f>
        <v>113566.53</v>
      </c>
      <c r="P255" s="24">
        <v>215.2622</v>
      </c>
      <c r="Q255" s="17">
        <f>+(VLOOKUP($L255,ceny!$A$3:F$7,2,FALSE))*P255</f>
        <v>94715.368</v>
      </c>
      <c r="R255" s="24">
        <v>187.19920000000002</v>
      </c>
      <c r="S255" s="17">
        <f>+(VLOOKUP($L255,ceny!$A$3:H$7,2,FALSE))*R255</f>
        <v>82367.64800000002</v>
      </c>
      <c r="T255" s="24">
        <v>100.4782</v>
      </c>
      <c r="U255" s="17">
        <f>+(VLOOKUP($L255,ceny!$A$3:J$7,2,FALSE))*T255</f>
        <v>44210.408</v>
      </c>
      <c r="V255" s="24">
        <v>80.63365</v>
      </c>
      <c r="W255" s="17">
        <f>+(VLOOKUP($L255,ceny!$A$3:L$7,2,FALSE))*V255</f>
        <v>35478.806000000004</v>
      </c>
      <c r="X255" s="24">
        <v>14.970450000000001</v>
      </c>
      <c r="Y255" s="17">
        <f>+(VLOOKUP($L255,ceny!$A$3:N$7,2,FALSE))*X255</f>
        <v>6586.9980000000005</v>
      </c>
      <c r="Z255" s="24">
        <v>10.7821</v>
      </c>
      <c r="AA255" s="17">
        <f>+(VLOOKUP($L255,ceny!$A$3:P$7,2,FALSE))*Z255</f>
        <v>4744.124</v>
      </c>
      <c r="AB255" s="24">
        <v>12.88155</v>
      </c>
      <c r="AC255" s="17">
        <f>+(VLOOKUP($L255,ceny!$A$3:R$7,2,FALSE))*AB255</f>
        <v>5667.8820000000005</v>
      </c>
      <c r="AD255" s="24">
        <v>16.4158</v>
      </c>
      <c r="AE255" s="17">
        <f>+(VLOOKUP($L255,ceny!$A$3:T$7,2,FALSE))*AD255</f>
        <v>7222.952</v>
      </c>
      <c r="AF255" s="24">
        <v>138.5426</v>
      </c>
      <c r="AG255" s="17">
        <f>+(VLOOKUP($L255,ceny!$A$3:V$7,2,FALSE))*AF255</f>
        <v>60958.744</v>
      </c>
      <c r="AH255" s="24">
        <v>189.1193</v>
      </c>
      <c r="AI255" s="17">
        <f>+(VLOOKUP($L255,ceny!$A$3:X$7,2,FALSE))*AH255</f>
        <v>83212.492</v>
      </c>
      <c r="AJ255" s="24">
        <v>242.5445</v>
      </c>
      <c r="AK255" s="17">
        <f>+(VLOOKUP($L255,ceny!$A$3:Z$7,2,FALSE))*AJ255</f>
        <v>106719.58</v>
      </c>
      <c r="AL255" s="24">
        <v>1466.9353</v>
      </c>
      <c r="AM255" s="39">
        <f>+(VLOOKUP($L255,ceny!$A$3:AB$7,2,FALSE))*AL255</f>
        <v>645451.532</v>
      </c>
    </row>
    <row r="256" spans="3:39" ht="12.75">
      <c r="C256" s="41"/>
      <c r="D256" s="35"/>
      <c r="E256" s="35"/>
      <c r="F256" s="35"/>
      <c r="G256" s="35"/>
      <c r="H256" s="23" t="s">
        <v>1065</v>
      </c>
      <c r="I256" s="23" t="s">
        <v>158</v>
      </c>
      <c r="J256" s="23" t="s">
        <v>316</v>
      </c>
      <c r="K256" s="23" t="s">
        <v>821</v>
      </c>
      <c r="L256" s="23" t="s">
        <v>850</v>
      </c>
      <c r="M256" s="23">
        <f>VLOOKUP(H256,kapacita!$A:$B,2,0)</f>
        <v>0</v>
      </c>
      <c r="N256" s="24">
        <v>0</v>
      </c>
      <c r="O256" s="17">
        <f>+(VLOOKUP($L256,ceny!$A$3:D$7,2,FALSE))*N256</f>
        <v>0</v>
      </c>
      <c r="P256" s="24">
        <v>0</v>
      </c>
      <c r="Q256" s="17">
        <f>+(VLOOKUP($L256,ceny!$A$3:F$7,2,FALSE))*P256</f>
        <v>0</v>
      </c>
      <c r="R256" s="24">
        <v>0</v>
      </c>
      <c r="S256" s="17">
        <f>+(VLOOKUP($L256,ceny!$A$3:H$7,2,FALSE))*R256</f>
        <v>0</v>
      </c>
      <c r="T256" s="24">
        <v>0</v>
      </c>
      <c r="U256" s="17">
        <f>+(VLOOKUP($L256,ceny!$A$3:J$7,2,FALSE))*T256</f>
        <v>0</v>
      </c>
      <c r="V256" s="24">
        <v>0</v>
      </c>
      <c r="W256" s="17">
        <f>+(VLOOKUP($L256,ceny!$A$3:L$7,2,FALSE))*V256</f>
        <v>0</v>
      </c>
      <c r="X256" s="24">
        <v>0</v>
      </c>
      <c r="Y256" s="17">
        <f>+(VLOOKUP($L256,ceny!$A$3:N$7,2,FALSE))*X256</f>
        <v>0</v>
      </c>
      <c r="Z256" s="24">
        <v>0</v>
      </c>
      <c r="AA256" s="17">
        <f>+(VLOOKUP($L256,ceny!$A$3:P$7,2,FALSE))*Z256</f>
        <v>0</v>
      </c>
      <c r="AB256" s="24">
        <v>0</v>
      </c>
      <c r="AC256" s="17">
        <f>+(VLOOKUP($L256,ceny!$A$3:R$7,2,FALSE))*AB256</f>
        <v>0</v>
      </c>
      <c r="AD256" s="24">
        <v>0</v>
      </c>
      <c r="AE256" s="17">
        <f>+(VLOOKUP($L256,ceny!$A$3:T$7,2,FALSE))*AD256</f>
        <v>0</v>
      </c>
      <c r="AF256" s="24">
        <v>115.3959</v>
      </c>
      <c r="AG256" s="17">
        <f>+(VLOOKUP($L256,ceny!$A$3:V$7,2,FALSE))*AF256</f>
        <v>49147.113809999995</v>
      </c>
      <c r="AH256" s="24">
        <v>0</v>
      </c>
      <c r="AI256" s="17">
        <f>+(VLOOKUP($L256,ceny!$A$3:X$7,2,FALSE))*AH256</f>
        <v>0</v>
      </c>
      <c r="AJ256" s="24">
        <v>6.5199</v>
      </c>
      <c r="AK256" s="17">
        <f>+(VLOOKUP($L256,ceny!$A$3:Z$7,2,FALSE))*AJ256</f>
        <v>2776.82541</v>
      </c>
      <c r="AL256" s="24">
        <v>121.9158</v>
      </c>
      <c r="AM256" s="39">
        <f>+(VLOOKUP($L256,ceny!$A$3:AB$7,2,FALSE))*AL256</f>
        <v>51923.93922</v>
      </c>
    </row>
    <row r="257" spans="3:39" ht="12.75">
      <c r="C257" s="40"/>
      <c r="D257" s="34"/>
      <c r="E257" s="34"/>
      <c r="F257" s="34"/>
      <c r="G257" s="34"/>
      <c r="H257" s="23" t="s">
        <v>1066</v>
      </c>
      <c r="I257" s="23" t="s">
        <v>158</v>
      </c>
      <c r="J257" s="23" t="s">
        <v>316</v>
      </c>
      <c r="K257" s="23" t="s">
        <v>821</v>
      </c>
      <c r="L257" s="23" t="s">
        <v>850</v>
      </c>
      <c r="M257" s="23">
        <f>VLOOKUP(H257,kapacita!$A:$B,2,0)</f>
        <v>0</v>
      </c>
      <c r="N257" s="24">
        <v>0</v>
      </c>
      <c r="O257" s="17">
        <f>+(VLOOKUP($L257,ceny!$A$3:D$7,2,FALSE))*N257</f>
        <v>0</v>
      </c>
      <c r="P257" s="24">
        <v>0</v>
      </c>
      <c r="Q257" s="17">
        <f>+(VLOOKUP($L257,ceny!$A$3:F$7,2,FALSE))*P257</f>
        <v>0</v>
      </c>
      <c r="R257" s="24">
        <v>0</v>
      </c>
      <c r="S257" s="17">
        <f>+(VLOOKUP($L257,ceny!$A$3:H$7,2,FALSE))*R257</f>
        <v>0</v>
      </c>
      <c r="T257" s="24">
        <v>0</v>
      </c>
      <c r="U257" s="17">
        <f>+(VLOOKUP($L257,ceny!$A$3:J$7,2,FALSE))*T257</f>
        <v>0</v>
      </c>
      <c r="V257" s="24">
        <v>0</v>
      </c>
      <c r="W257" s="17">
        <f>+(VLOOKUP($L257,ceny!$A$3:L$7,2,FALSE))*V257</f>
        <v>0</v>
      </c>
      <c r="X257" s="24">
        <v>0</v>
      </c>
      <c r="Y257" s="17">
        <f>+(VLOOKUP($L257,ceny!$A$3:N$7,2,FALSE))*X257</f>
        <v>0</v>
      </c>
      <c r="Z257" s="24">
        <v>0</v>
      </c>
      <c r="AA257" s="17">
        <f>+(VLOOKUP($L257,ceny!$A$3:P$7,2,FALSE))*Z257</f>
        <v>0</v>
      </c>
      <c r="AB257" s="24">
        <v>0</v>
      </c>
      <c r="AC257" s="17">
        <f>+(VLOOKUP($L257,ceny!$A$3:R$7,2,FALSE))*AB257</f>
        <v>0</v>
      </c>
      <c r="AD257" s="24">
        <v>0</v>
      </c>
      <c r="AE257" s="17">
        <f>+(VLOOKUP($L257,ceny!$A$3:T$7,2,FALSE))*AD257</f>
        <v>0</v>
      </c>
      <c r="AF257" s="24">
        <v>6.08735</v>
      </c>
      <c r="AG257" s="17">
        <f>+(VLOOKUP($L257,ceny!$A$3:V$7,2,FALSE))*AF257</f>
        <v>2592.6023649999997</v>
      </c>
      <c r="AH257" s="24">
        <v>0</v>
      </c>
      <c r="AI257" s="17">
        <f>+(VLOOKUP($L257,ceny!$A$3:X$7,2,FALSE))*AH257</f>
        <v>0</v>
      </c>
      <c r="AJ257" s="24">
        <v>6.9419</v>
      </c>
      <c r="AK257" s="17">
        <f>+(VLOOKUP($L257,ceny!$A$3:Z$7,2,FALSE))*AJ257</f>
        <v>2956.55521</v>
      </c>
      <c r="AL257" s="24">
        <v>13.029250000000001</v>
      </c>
      <c r="AM257" s="39">
        <f>+(VLOOKUP($L257,ceny!$A$3:AB$7,2,FALSE))*AL257</f>
        <v>5549.157575</v>
      </c>
    </row>
    <row r="258" spans="3:39" ht="25.5">
      <c r="C258" s="38" t="s">
        <v>570</v>
      </c>
      <c r="D258" s="26" t="s">
        <v>571</v>
      </c>
      <c r="E258" s="26" t="s">
        <v>572</v>
      </c>
      <c r="F258" s="26" t="s">
        <v>573</v>
      </c>
      <c r="G258" s="26" t="s">
        <v>574</v>
      </c>
      <c r="H258" s="23" t="s">
        <v>575</v>
      </c>
      <c r="I258" s="23" t="s">
        <v>576</v>
      </c>
      <c r="J258" s="23" t="s">
        <v>577</v>
      </c>
      <c r="K258" s="23" t="s">
        <v>578</v>
      </c>
      <c r="L258" s="23" t="s">
        <v>24</v>
      </c>
      <c r="M258" s="23">
        <f>VLOOKUP(H258,kapacita!$A:$B,2,0)</f>
        <v>0.059</v>
      </c>
      <c r="N258" s="24">
        <v>13.7361</v>
      </c>
      <c r="O258" s="17">
        <f>+(VLOOKUP($L258,ceny!$A$3:D$7,2,FALSE))*N258</f>
        <v>6037.565394</v>
      </c>
      <c r="P258" s="24">
        <v>13.66225</v>
      </c>
      <c r="Q258" s="17">
        <f>+(VLOOKUP($L258,ceny!$A$3:F$7,2,FALSE))*P258</f>
        <v>6005.105365</v>
      </c>
      <c r="R258" s="24">
        <v>9.82205</v>
      </c>
      <c r="S258" s="17">
        <f>+(VLOOKUP($L258,ceny!$A$3:H$7,2,FALSE))*R258</f>
        <v>4317.183857000001</v>
      </c>
      <c r="T258" s="24">
        <v>6.02405</v>
      </c>
      <c r="U258" s="17">
        <f>+(VLOOKUP($L258,ceny!$A$3:J$7,2,FALSE))*T258</f>
        <v>2647.810937</v>
      </c>
      <c r="V258" s="24">
        <v>3.51315</v>
      </c>
      <c r="W258" s="17">
        <f>+(VLOOKUP($L258,ceny!$A$3:L$7,2,FALSE))*V258</f>
        <v>1544.169951</v>
      </c>
      <c r="X258" s="24">
        <v>0</v>
      </c>
      <c r="Y258" s="17">
        <f>+(VLOOKUP($L258,ceny!$A$3:N$7,2,FALSE))*X258</f>
        <v>0</v>
      </c>
      <c r="Z258" s="24">
        <v>0</v>
      </c>
      <c r="AA258" s="17">
        <f>+(VLOOKUP($L258,ceny!$A$3:P$7,2,FALSE))*Z258</f>
        <v>0</v>
      </c>
      <c r="AB258" s="24">
        <v>0</v>
      </c>
      <c r="AC258" s="17">
        <f>+(VLOOKUP($L258,ceny!$A$3:R$7,2,FALSE))*AB258</f>
        <v>0</v>
      </c>
      <c r="AD258" s="24">
        <v>0</v>
      </c>
      <c r="AE258" s="17">
        <f>+(VLOOKUP($L258,ceny!$A$3:T$7,2,FALSE))*AD258</f>
        <v>0</v>
      </c>
      <c r="AF258" s="24">
        <v>5.77085</v>
      </c>
      <c r="AG258" s="17">
        <f>+(VLOOKUP($L258,ceny!$A$3:V$7,2,FALSE))*AF258</f>
        <v>2536.5194090000005</v>
      </c>
      <c r="AH258" s="24">
        <v>12.449</v>
      </c>
      <c r="AI258" s="17">
        <f>+(VLOOKUP($L258,ceny!$A$3:X$7,2,FALSE))*AH258</f>
        <v>5471.83346</v>
      </c>
      <c r="AJ258" s="24">
        <v>10.033050000000001</v>
      </c>
      <c r="AK258" s="17">
        <f>+(VLOOKUP($L258,ceny!$A$3:Z$7,2,FALSE))*AJ258</f>
        <v>4409.926797000001</v>
      </c>
      <c r="AL258" s="24">
        <v>75.01050000000001</v>
      </c>
      <c r="AM258" s="39">
        <f>+(VLOOKUP($L258,ceny!$A$3:AB$7,2,FALSE))*AL258</f>
        <v>32970.115170000005</v>
      </c>
    </row>
    <row r="259" spans="3:39" ht="12.75">
      <c r="C259" s="41"/>
      <c r="D259" s="35"/>
      <c r="E259" s="35"/>
      <c r="F259" s="35"/>
      <c r="G259" s="35"/>
      <c r="H259" s="23" t="s">
        <v>579</v>
      </c>
      <c r="I259" s="23" t="s">
        <v>138</v>
      </c>
      <c r="J259" s="23" t="s">
        <v>580</v>
      </c>
      <c r="K259" s="23" t="s">
        <v>581</v>
      </c>
      <c r="L259" s="23" t="s">
        <v>24</v>
      </c>
      <c r="M259" s="23">
        <f>VLOOKUP(H259,kapacita!$A:$B,2,0)</f>
        <v>0.078</v>
      </c>
      <c r="N259" s="24">
        <v>16.59515</v>
      </c>
      <c r="O259" s="17">
        <f>+(VLOOKUP($L259,ceny!$A$3:D$7,2,FALSE))*N259</f>
        <v>7294.232231000001</v>
      </c>
      <c r="P259" s="24">
        <v>14.65395</v>
      </c>
      <c r="Q259" s="17">
        <f>+(VLOOKUP($L259,ceny!$A$3:F$7,2,FALSE))*P259</f>
        <v>6440.997183</v>
      </c>
      <c r="R259" s="24">
        <v>11.699950000000001</v>
      </c>
      <c r="S259" s="17">
        <f>+(VLOOKUP($L259,ceny!$A$3:H$7,2,FALSE))*R259</f>
        <v>5142.596023000001</v>
      </c>
      <c r="T259" s="24">
        <v>4.4732</v>
      </c>
      <c r="U259" s="17">
        <f>+(VLOOKUP($L259,ceny!$A$3:J$7,2,FALSE))*T259</f>
        <v>1966.1503280000002</v>
      </c>
      <c r="V259" s="24">
        <v>2.01505</v>
      </c>
      <c r="W259" s="17">
        <f>+(VLOOKUP($L259,ceny!$A$3:L$7,2,FALSE))*V259</f>
        <v>885.6950770000001</v>
      </c>
      <c r="X259" s="24">
        <v>0.13715</v>
      </c>
      <c r="Y259" s="17">
        <f>+(VLOOKUP($L259,ceny!$A$3:N$7,2,FALSE))*X259</f>
        <v>60.282911</v>
      </c>
      <c r="Z259" s="24">
        <v>0.11605</v>
      </c>
      <c r="AA259" s="17">
        <f>+(VLOOKUP($L259,ceny!$A$3:P$7,2,FALSE))*Z259</f>
        <v>51.008617</v>
      </c>
      <c r="AB259" s="24">
        <v>0.11605</v>
      </c>
      <c r="AC259" s="17">
        <f>+(VLOOKUP($L259,ceny!$A$3:R$7,2,FALSE))*AB259</f>
        <v>51.008617</v>
      </c>
      <c r="AD259" s="24">
        <v>0.3587</v>
      </c>
      <c r="AE259" s="17">
        <f>+(VLOOKUP($L259,ceny!$A$3:T$7,2,FALSE))*AD259</f>
        <v>157.66299800000002</v>
      </c>
      <c r="AF259" s="24">
        <v>5.7392</v>
      </c>
      <c r="AG259" s="17">
        <f>+(VLOOKUP($L259,ceny!$A$3:V$7,2,FALSE))*AF259</f>
        <v>2522.6079680000003</v>
      </c>
      <c r="AH259" s="24">
        <v>14.08425</v>
      </c>
      <c r="AI259" s="17">
        <f>+(VLOOKUP($L259,ceny!$A$3:X$7,2,FALSE))*AH259</f>
        <v>6190.5912450000005</v>
      </c>
      <c r="AJ259" s="24">
        <v>13.4829</v>
      </c>
      <c r="AK259" s="17">
        <f>+(VLOOKUP($L259,ceny!$A$3:Z$7,2,FALSE))*AJ259</f>
        <v>5926.273866</v>
      </c>
      <c r="AL259" s="24">
        <v>83.47160000000001</v>
      </c>
      <c r="AM259" s="39">
        <f>+(VLOOKUP($L259,ceny!$A$3:AB$7,2,FALSE))*AL259</f>
        <v>36689.107064</v>
      </c>
    </row>
    <row r="260" spans="3:39" ht="12.75">
      <c r="C260" s="41"/>
      <c r="D260" s="35"/>
      <c r="E260" s="35"/>
      <c r="F260" s="35"/>
      <c r="G260" s="35"/>
      <c r="H260" s="23" t="s">
        <v>582</v>
      </c>
      <c r="I260" s="23" t="s">
        <v>138</v>
      </c>
      <c r="J260" s="23" t="s">
        <v>583</v>
      </c>
      <c r="K260" s="23" t="s">
        <v>584</v>
      </c>
      <c r="L260" s="23" t="s">
        <v>24</v>
      </c>
      <c r="M260" s="23">
        <f>VLOOKUP(H260,kapacita!$A:$B,2,0)</f>
        <v>0.068</v>
      </c>
      <c r="N260" s="24">
        <v>13.00815</v>
      </c>
      <c r="O260" s="17">
        <f>+(VLOOKUP($L260,ceny!$A$3:D$7,2,FALSE))*N260</f>
        <v>5717.602251</v>
      </c>
      <c r="P260" s="24">
        <v>13.8838</v>
      </c>
      <c r="Q260" s="17">
        <f>+(VLOOKUP($L260,ceny!$A$3:F$7,2,FALSE))*P260</f>
        <v>6102.485452000001</v>
      </c>
      <c r="R260" s="24">
        <v>11.51005</v>
      </c>
      <c r="S260" s="17">
        <f>+(VLOOKUP($L260,ceny!$A$3:H$7,2,FALSE))*R260</f>
        <v>5059.127377</v>
      </c>
      <c r="T260" s="24">
        <v>5.0851</v>
      </c>
      <c r="U260" s="17">
        <f>+(VLOOKUP($L260,ceny!$A$3:J$7,2,FALSE))*T260</f>
        <v>2235.104854</v>
      </c>
      <c r="V260" s="24">
        <v>3.0067500000000003</v>
      </c>
      <c r="W260" s="17">
        <f>+(VLOOKUP($L260,ceny!$A$3:L$7,2,FALSE))*V260</f>
        <v>1321.5868950000001</v>
      </c>
      <c r="X260" s="24">
        <v>0.58025</v>
      </c>
      <c r="Y260" s="17">
        <f>+(VLOOKUP($L260,ceny!$A$3:N$7,2,FALSE))*X260</f>
        <v>255.04308500000002</v>
      </c>
      <c r="Z260" s="24">
        <v>0.15825</v>
      </c>
      <c r="AA260" s="17">
        <f>+(VLOOKUP($L260,ceny!$A$3:P$7,2,FALSE))*Z260</f>
        <v>69.55720500000001</v>
      </c>
      <c r="AB260" s="24">
        <v>1.1816</v>
      </c>
      <c r="AC260" s="17">
        <f>+(VLOOKUP($L260,ceny!$A$3:R$7,2,FALSE))*AB260</f>
        <v>519.360464</v>
      </c>
      <c r="AD260" s="24">
        <v>0.5064</v>
      </c>
      <c r="AE260" s="17">
        <f>+(VLOOKUP($L260,ceny!$A$3:T$7,2,FALSE))*AD260</f>
        <v>222.583056</v>
      </c>
      <c r="AF260" s="24">
        <v>4.853</v>
      </c>
      <c r="AG260" s="17">
        <f>+(VLOOKUP($L260,ceny!$A$3:V$7,2,FALSE))*AF260</f>
        <v>2133.08762</v>
      </c>
      <c r="AH260" s="24">
        <v>11.299050000000001</v>
      </c>
      <c r="AI260" s="17">
        <f>+(VLOOKUP($L260,ceny!$A$3:X$7,2,FALSE))*AH260</f>
        <v>4966.384437000001</v>
      </c>
      <c r="AJ260" s="24">
        <v>11.06695</v>
      </c>
      <c r="AK260" s="17">
        <f>+(VLOOKUP($L260,ceny!$A$3:Z$7,2,FALSE))*AJ260</f>
        <v>4864.367203000001</v>
      </c>
      <c r="AL260" s="24">
        <v>76.13935000000001</v>
      </c>
      <c r="AM260" s="39">
        <f>+(VLOOKUP($L260,ceny!$A$3:AB$7,2,FALSE))*AL260</f>
        <v>33466.289899</v>
      </c>
    </row>
    <row r="261" spans="3:39" ht="25.5">
      <c r="C261" s="40"/>
      <c r="D261" s="34"/>
      <c r="E261" s="34"/>
      <c r="F261" s="34"/>
      <c r="G261" s="34"/>
      <c r="H261" s="23" t="s">
        <v>822</v>
      </c>
      <c r="I261" s="23" t="s">
        <v>228</v>
      </c>
      <c r="J261" s="23" t="s">
        <v>823</v>
      </c>
      <c r="K261" s="23" t="s">
        <v>824</v>
      </c>
      <c r="L261" s="23" t="s">
        <v>642</v>
      </c>
      <c r="M261" s="23">
        <f>VLOOKUP(H261,kapacita!$A:$B,2,0)</f>
        <v>0.719</v>
      </c>
      <c r="N261" s="24">
        <v>118.90905000000001</v>
      </c>
      <c r="O261" s="17">
        <f>+(VLOOKUP($L261,ceny!$A$3:D$7,2,FALSE))*N261</f>
        <v>52319.982</v>
      </c>
      <c r="P261" s="24">
        <v>102.3139</v>
      </c>
      <c r="Q261" s="17">
        <f>+(VLOOKUP($L261,ceny!$A$3:F$7,2,FALSE))*P261</f>
        <v>45018.116</v>
      </c>
      <c r="R261" s="24">
        <v>87.2274</v>
      </c>
      <c r="S261" s="17">
        <f>+(VLOOKUP($L261,ceny!$A$3:H$7,2,FALSE))*R261</f>
        <v>38380.056000000004</v>
      </c>
      <c r="T261" s="24">
        <v>47.9814</v>
      </c>
      <c r="U261" s="17">
        <f>+(VLOOKUP($L261,ceny!$A$3:J$7,2,FALSE))*T261</f>
        <v>21111.816</v>
      </c>
      <c r="V261" s="24">
        <v>33.85495</v>
      </c>
      <c r="W261" s="17">
        <f>+(VLOOKUP($L261,ceny!$A$3:L$7,2,FALSE))*V261</f>
        <v>14896.178000000002</v>
      </c>
      <c r="X261" s="24">
        <v>9.6849</v>
      </c>
      <c r="Y261" s="17">
        <f>+(VLOOKUP($L261,ceny!$A$3:N$7,2,FALSE))*X261</f>
        <v>4261.356000000001</v>
      </c>
      <c r="Z261" s="24">
        <v>12.88155</v>
      </c>
      <c r="AA261" s="17">
        <f>+(VLOOKUP($L261,ceny!$A$3:P$7,2,FALSE))*Z261</f>
        <v>5667.8820000000005</v>
      </c>
      <c r="AB261" s="24">
        <v>11.9848</v>
      </c>
      <c r="AC261" s="17">
        <f>+(VLOOKUP($L261,ceny!$A$3:R$7,2,FALSE))*AB261</f>
        <v>5273.312</v>
      </c>
      <c r="AD261" s="24">
        <v>9.959200000000001</v>
      </c>
      <c r="AE261" s="17">
        <f>+(VLOOKUP($L261,ceny!$A$3:T$7,2,FALSE))*AD261</f>
        <v>4382.048000000001</v>
      </c>
      <c r="AF261" s="24">
        <v>46.13515</v>
      </c>
      <c r="AG261" s="17">
        <f>+(VLOOKUP($L261,ceny!$A$3:V$7,2,FALSE))*AF261</f>
        <v>20299.466</v>
      </c>
      <c r="AH261" s="24">
        <v>119.87965</v>
      </c>
      <c r="AI261" s="17">
        <f>+(VLOOKUP($L261,ceny!$A$3:X$7,2,FALSE))*AH261</f>
        <v>52747.046</v>
      </c>
      <c r="AJ261" s="24">
        <v>70.37905</v>
      </c>
      <c r="AK261" s="17">
        <f>+(VLOOKUP($L261,ceny!$A$3:Z$7,2,FALSE))*AJ261</f>
        <v>30966.782000000003</v>
      </c>
      <c r="AL261" s="24">
        <v>671.191</v>
      </c>
      <c r="AM261" s="39">
        <f>+(VLOOKUP($L261,ceny!$A$3:AB$7,2,FALSE))*AL261</f>
        <v>295324.04000000004</v>
      </c>
    </row>
    <row r="262" spans="3:39" ht="25.5">
      <c r="C262" s="38" t="s">
        <v>585</v>
      </c>
      <c r="D262" s="26" t="s">
        <v>586</v>
      </c>
      <c r="E262" s="26" t="s">
        <v>587</v>
      </c>
      <c r="F262" s="26" t="s">
        <v>588</v>
      </c>
      <c r="G262" s="26" t="s">
        <v>589</v>
      </c>
      <c r="H262" s="23" t="s">
        <v>1067</v>
      </c>
      <c r="I262" s="23" t="s">
        <v>196</v>
      </c>
      <c r="J262" s="23" t="s">
        <v>1068</v>
      </c>
      <c r="K262" s="23" t="s">
        <v>591</v>
      </c>
      <c r="L262" s="23" t="s">
        <v>850</v>
      </c>
      <c r="M262" s="23">
        <f>VLOOKUP(H262,kapacita!$A:$B,2,0)</f>
        <v>0</v>
      </c>
      <c r="N262" s="24">
        <v>5.83415</v>
      </c>
      <c r="O262" s="17">
        <f>+(VLOOKUP($L262,ceny!$A$3:D$7,2,FALSE))*N262</f>
        <v>2484.764485</v>
      </c>
      <c r="P262" s="24">
        <v>7.7015</v>
      </c>
      <c r="Q262" s="17">
        <f>+(VLOOKUP($L262,ceny!$A$3:F$7,2,FALSE))*P262</f>
        <v>3280.06885</v>
      </c>
      <c r="R262" s="24">
        <v>4.01955</v>
      </c>
      <c r="S262" s="17">
        <f>+(VLOOKUP($L262,ceny!$A$3:H$7,2,FALSE))*R262</f>
        <v>1711.9263449999999</v>
      </c>
      <c r="T262" s="24">
        <v>2.43705</v>
      </c>
      <c r="U262" s="17">
        <f>+(VLOOKUP($L262,ceny!$A$3:J$7,2,FALSE))*T262</f>
        <v>1037.939595</v>
      </c>
      <c r="V262" s="24">
        <v>2.22605</v>
      </c>
      <c r="W262" s="17">
        <f>+(VLOOKUP($L262,ceny!$A$3:L$7,2,FALSE))*V262</f>
        <v>948.0746949999999</v>
      </c>
      <c r="X262" s="24">
        <v>0.01055</v>
      </c>
      <c r="Y262" s="17">
        <f>+(VLOOKUP($L262,ceny!$A$3:N$7,2,FALSE))*X262</f>
        <v>4.493245</v>
      </c>
      <c r="Z262" s="24">
        <v>0</v>
      </c>
      <c r="AA262" s="17">
        <f>+(VLOOKUP($L262,ceny!$A$3:P$7,2,FALSE))*Z262</f>
        <v>0</v>
      </c>
      <c r="AB262" s="24">
        <v>0.01055</v>
      </c>
      <c r="AC262" s="17">
        <f>+(VLOOKUP($L262,ceny!$A$3:R$7,2,FALSE))*AB262</f>
        <v>4.493245</v>
      </c>
      <c r="AD262" s="24">
        <v>0.01055</v>
      </c>
      <c r="AE262" s="17">
        <f>+(VLOOKUP($L262,ceny!$A$3:T$7,2,FALSE))*AD262</f>
        <v>4.493245</v>
      </c>
      <c r="AF262" s="24">
        <v>2.20495</v>
      </c>
      <c r="AG262" s="17">
        <f>+(VLOOKUP($L262,ceny!$A$3:V$7,2,FALSE))*AF262</f>
        <v>939.088205</v>
      </c>
      <c r="AH262" s="24">
        <v>4.7264</v>
      </c>
      <c r="AI262" s="17">
        <f>+(VLOOKUP($L262,ceny!$A$3:X$7,2,FALSE))*AH262</f>
        <v>2012.9737599999999</v>
      </c>
      <c r="AJ262" s="24">
        <v>4.44155</v>
      </c>
      <c r="AK262" s="17">
        <f>+(VLOOKUP($L262,ceny!$A$3:Z$7,2,FALSE))*AJ262</f>
        <v>1891.6561450000002</v>
      </c>
      <c r="AL262" s="24">
        <v>33.62285</v>
      </c>
      <c r="AM262" s="39">
        <f>+(VLOOKUP($L262,ceny!$A$3:AB$7,2,FALSE))*AL262</f>
        <v>14319.971814999999</v>
      </c>
    </row>
    <row r="263" spans="3:39" ht="25.5">
      <c r="C263" s="40"/>
      <c r="D263" s="34"/>
      <c r="E263" s="34"/>
      <c r="F263" s="34"/>
      <c r="G263" s="34"/>
      <c r="H263" s="23" t="s">
        <v>590</v>
      </c>
      <c r="I263" s="23" t="s">
        <v>196</v>
      </c>
      <c r="J263" s="23" t="s">
        <v>527</v>
      </c>
      <c r="K263" s="23" t="s">
        <v>591</v>
      </c>
      <c r="L263" s="23" t="s">
        <v>24</v>
      </c>
      <c r="M263" s="23">
        <f>VLOOKUP(H263,kapacita!$A:$B,2,0)</f>
        <v>0.266</v>
      </c>
      <c r="N263" s="24">
        <v>67.58330000000001</v>
      </c>
      <c r="O263" s="17">
        <f>+(VLOOKUP($L263,ceny!$A$3:D$7,2,FALSE))*N263</f>
        <v>29705.563682000004</v>
      </c>
      <c r="P263" s="24">
        <v>78.3865</v>
      </c>
      <c r="Q263" s="17">
        <f>+(VLOOKUP($L263,ceny!$A$3:F$7,2,FALSE))*P263</f>
        <v>34454.00221</v>
      </c>
      <c r="R263" s="24">
        <v>38.62355</v>
      </c>
      <c r="S263" s="17">
        <f>+(VLOOKUP($L263,ceny!$A$3:H$7,2,FALSE))*R263</f>
        <v>16976.595167000003</v>
      </c>
      <c r="T263" s="24">
        <v>36.38695</v>
      </c>
      <c r="U263" s="17">
        <f>+(VLOOKUP($L263,ceny!$A$3:J$7,2,FALSE))*T263</f>
        <v>15993.520003</v>
      </c>
      <c r="V263" s="24">
        <v>20.3615</v>
      </c>
      <c r="W263" s="17">
        <f>+(VLOOKUP($L263,ceny!$A$3:L$7,2,FALSE))*V263</f>
        <v>8949.69371</v>
      </c>
      <c r="X263" s="24">
        <v>0</v>
      </c>
      <c r="Y263" s="17">
        <f>+(VLOOKUP($L263,ceny!$A$3:N$7,2,FALSE))*X263</f>
        <v>0</v>
      </c>
      <c r="Z263" s="24">
        <v>0</v>
      </c>
      <c r="AA263" s="17">
        <f>+(VLOOKUP($L263,ceny!$A$3:P$7,2,FALSE))*Z263</f>
        <v>0</v>
      </c>
      <c r="AB263" s="24">
        <v>0</v>
      </c>
      <c r="AC263" s="17">
        <f>+(VLOOKUP($L263,ceny!$A$3:R$7,2,FALSE))*AB263</f>
        <v>0</v>
      </c>
      <c r="AD263" s="24">
        <v>0</v>
      </c>
      <c r="AE263" s="17">
        <f>+(VLOOKUP($L263,ceny!$A$3:T$7,2,FALSE))*AD263</f>
        <v>0</v>
      </c>
      <c r="AF263" s="24">
        <v>29.5611</v>
      </c>
      <c r="AG263" s="17">
        <f>+(VLOOKUP($L263,ceny!$A$3:V$7,2,FALSE))*AF263</f>
        <v>12993.285894</v>
      </c>
      <c r="AH263" s="24">
        <v>47.4328</v>
      </c>
      <c r="AI263" s="17">
        <f>+(VLOOKUP($L263,ceny!$A$3:X$7,2,FALSE))*AH263</f>
        <v>20848.612912</v>
      </c>
      <c r="AJ263" s="24">
        <v>44.44715</v>
      </c>
      <c r="AK263" s="17">
        <f>+(VLOOKUP($L263,ceny!$A$3:Z$7,2,FALSE))*AJ263</f>
        <v>19536.300311000003</v>
      </c>
      <c r="AL263" s="24">
        <v>362.78285</v>
      </c>
      <c r="AM263" s="39">
        <f>+(VLOOKUP($L263,ceny!$A$3:AB$7,2,FALSE))*AL263</f>
        <v>159457.573889</v>
      </c>
    </row>
    <row r="264" spans="3:39" ht="25.5">
      <c r="C264" s="38" t="s">
        <v>592</v>
      </c>
      <c r="D264" s="26" t="s">
        <v>593</v>
      </c>
      <c r="E264" s="26" t="s">
        <v>594</v>
      </c>
      <c r="F264" s="26" t="s">
        <v>595</v>
      </c>
      <c r="G264" s="26" t="s">
        <v>596</v>
      </c>
      <c r="H264" s="23" t="s">
        <v>597</v>
      </c>
      <c r="I264" s="23" t="s">
        <v>138</v>
      </c>
      <c r="J264" s="23" t="s">
        <v>598</v>
      </c>
      <c r="K264" s="23" t="s">
        <v>599</v>
      </c>
      <c r="L264" s="23" t="s">
        <v>24</v>
      </c>
      <c r="M264" s="23">
        <f>VLOOKUP(H264,kapacita!$A:$B,2,0)</f>
        <v>0.123</v>
      </c>
      <c r="N264" s="24">
        <v>28.74875</v>
      </c>
      <c r="O264" s="17">
        <f>+(VLOOKUP($L264,ceny!$A$3:D$7,2,FALSE))*N264</f>
        <v>12636.225575</v>
      </c>
      <c r="P264" s="24">
        <v>24.7925</v>
      </c>
      <c r="Q264" s="17">
        <f>+(VLOOKUP($L264,ceny!$A$3:F$7,2,FALSE))*P264</f>
        <v>10897.295450000001</v>
      </c>
      <c r="R264" s="24">
        <v>18.81065</v>
      </c>
      <c r="S264" s="17">
        <f>+(VLOOKUP($L264,ceny!$A$3:H$7,2,FALSE))*R264</f>
        <v>8268.033100999999</v>
      </c>
      <c r="T264" s="24">
        <v>9.58995</v>
      </c>
      <c r="U264" s="17">
        <f>+(VLOOKUP($L264,ceny!$A$3:J$7,2,FALSE))*T264</f>
        <v>4215.166623</v>
      </c>
      <c r="V264" s="24">
        <v>7.79645</v>
      </c>
      <c r="W264" s="17">
        <f>+(VLOOKUP($L264,ceny!$A$3:L$7,2,FALSE))*V264</f>
        <v>3426.851633</v>
      </c>
      <c r="X264" s="24">
        <v>1.04445</v>
      </c>
      <c r="Y264" s="17">
        <f>+(VLOOKUP($L264,ceny!$A$3:N$7,2,FALSE))*X264</f>
        <v>459.0775530000001</v>
      </c>
      <c r="Z264" s="24">
        <v>0.2743</v>
      </c>
      <c r="AA264" s="17">
        <f>+(VLOOKUP($L264,ceny!$A$3:P$7,2,FALSE))*Z264</f>
        <v>120.565822</v>
      </c>
      <c r="AB264" s="24">
        <v>0.9389500000000001</v>
      </c>
      <c r="AC264" s="17">
        <f>+(VLOOKUP($L264,ceny!$A$3:R$7,2,FALSE))*AB264</f>
        <v>412.70608300000004</v>
      </c>
      <c r="AD264" s="24">
        <v>0.9811500000000001</v>
      </c>
      <c r="AE264" s="17">
        <f>+(VLOOKUP($L264,ceny!$A$3:T$7,2,FALSE))*AD264</f>
        <v>431.25467100000003</v>
      </c>
      <c r="AF264" s="24">
        <v>11.6472</v>
      </c>
      <c r="AG264" s="17">
        <f>+(VLOOKUP($L264,ceny!$A$3:V$7,2,FALSE))*AF264</f>
        <v>5119.410288</v>
      </c>
      <c r="AH264" s="24">
        <v>21.7752</v>
      </c>
      <c r="AI264" s="17">
        <f>+(VLOOKUP($L264,ceny!$A$3:X$7,2,FALSE))*AH264</f>
        <v>9571.071408000002</v>
      </c>
      <c r="AJ264" s="24">
        <v>31.396800000000002</v>
      </c>
      <c r="AK264" s="17">
        <f>+(VLOOKUP($L264,ceny!$A$3:Z$7,2,FALSE))*AJ264</f>
        <v>13800.149472000001</v>
      </c>
      <c r="AL264" s="24">
        <v>157.79635000000002</v>
      </c>
      <c r="AM264" s="39">
        <f>+(VLOOKUP($L264,ceny!$A$3:AB$7,2,FALSE))*AL264</f>
        <v>69357.807679</v>
      </c>
    </row>
    <row r="265" spans="3:39" ht="12.75">
      <c r="C265" s="38" t="s">
        <v>600</v>
      </c>
      <c r="D265" s="26" t="s">
        <v>601</v>
      </c>
      <c r="E265" s="26" t="s">
        <v>602</v>
      </c>
      <c r="F265" s="26" t="s">
        <v>603</v>
      </c>
      <c r="G265" s="26" t="s">
        <v>604</v>
      </c>
      <c r="H265" s="23" t="s">
        <v>605</v>
      </c>
      <c r="I265" s="23" t="s">
        <v>356</v>
      </c>
      <c r="J265" s="23" t="s">
        <v>606</v>
      </c>
      <c r="K265" s="23" t="s">
        <v>607</v>
      </c>
      <c r="L265" s="23" t="s">
        <v>24</v>
      </c>
      <c r="M265" s="23">
        <f>VLOOKUP(H265,kapacita!$A:$B,2,0)</f>
        <v>0.211</v>
      </c>
      <c r="N265" s="24">
        <v>44.974650000000004</v>
      </c>
      <c r="O265" s="17">
        <f>+(VLOOKUP($L265,ceny!$A$3:D$7,2,FALSE))*N265</f>
        <v>19768.157661</v>
      </c>
      <c r="P265" s="24">
        <v>42.23165</v>
      </c>
      <c r="Q265" s="17">
        <f>+(VLOOKUP($L265,ceny!$A$3:F$7,2,FALSE))*P265</f>
        <v>18562.499441</v>
      </c>
      <c r="R265" s="24">
        <v>33.91825</v>
      </c>
      <c r="S265" s="17">
        <f>+(VLOOKUP($L265,ceny!$A$3:H$7,2,FALSE))*R265</f>
        <v>14908.427605</v>
      </c>
      <c r="T265" s="24">
        <v>17.586850000000002</v>
      </c>
      <c r="U265" s="17">
        <f>+(VLOOKUP($L265,ceny!$A$3:J$7,2,FALSE))*T265</f>
        <v>7730.124049000001</v>
      </c>
      <c r="V265" s="24">
        <v>13.8416</v>
      </c>
      <c r="W265" s="17">
        <f>+(VLOOKUP($L265,ceny!$A$3:L$7,2,FALSE))*V265</f>
        <v>6083.936864</v>
      </c>
      <c r="X265" s="24">
        <v>0.91785</v>
      </c>
      <c r="Y265" s="17">
        <f>+(VLOOKUP($L265,ceny!$A$3:N$7,2,FALSE))*X265</f>
        <v>403.43178900000004</v>
      </c>
      <c r="Z265" s="24">
        <v>0.81235</v>
      </c>
      <c r="AA265" s="17">
        <f>+(VLOOKUP($L265,ceny!$A$3:P$7,2,FALSE))*Z265</f>
        <v>357.06031900000005</v>
      </c>
      <c r="AB265" s="24">
        <v>1.2027</v>
      </c>
      <c r="AC265" s="17">
        <f>+(VLOOKUP($L265,ceny!$A$3:R$7,2,FALSE))*AB265</f>
        <v>528.634758</v>
      </c>
      <c r="AD265" s="24">
        <v>1.19215</v>
      </c>
      <c r="AE265" s="17">
        <f>+(VLOOKUP($L265,ceny!$A$3:T$7,2,FALSE))*AD265</f>
        <v>523.997611</v>
      </c>
      <c r="AF265" s="24">
        <v>26.385550000000002</v>
      </c>
      <c r="AG265" s="17">
        <f>+(VLOOKUP($L265,ceny!$A$3:V$7,2,FALSE))*AF265</f>
        <v>11597.504647000002</v>
      </c>
      <c r="AH265" s="24">
        <v>33.5279</v>
      </c>
      <c r="AI265" s="17">
        <f>+(VLOOKUP($L265,ceny!$A$3:X$7,2,FALSE))*AH265</f>
        <v>14736.853166000003</v>
      </c>
      <c r="AJ265" s="24">
        <v>29.21295</v>
      </c>
      <c r="AK265" s="17">
        <f>+(VLOOKUP($L265,ceny!$A$3:Z$7,2,FALSE))*AJ265</f>
        <v>12840.260043</v>
      </c>
      <c r="AL265" s="24">
        <v>245.80445</v>
      </c>
      <c r="AM265" s="39">
        <f>+(VLOOKUP($L265,ceny!$A$3:AB$7,2,FALSE))*AL265</f>
        <v>108040.88795300001</v>
      </c>
    </row>
    <row r="266" spans="3:39" ht="12.75">
      <c r="C266" s="38" t="s">
        <v>1069</v>
      </c>
      <c r="D266" s="26" t="s">
        <v>1070</v>
      </c>
      <c r="E266" s="26" t="s">
        <v>192</v>
      </c>
      <c r="F266" s="26" t="s">
        <v>661</v>
      </c>
      <c r="G266" s="26" t="s">
        <v>1071</v>
      </c>
      <c r="H266" s="23" t="s">
        <v>1072</v>
      </c>
      <c r="I266" s="23" t="s">
        <v>442</v>
      </c>
      <c r="J266" s="23" t="s">
        <v>664</v>
      </c>
      <c r="K266" s="23" t="s">
        <v>64</v>
      </c>
      <c r="L266" s="23" t="s">
        <v>850</v>
      </c>
      <c r="M266" s="23">
        <f>VLOOKUP(H266,kapacita!$A:$B,2,0)</f>
        <v>0</v>
      </c>
      <c r="N266" s="24">
        <v>13.68335</v>
      </c>
      <c r="O266" s="17">
        <f>+(VLOOKUP($L266,ceny!$A$3:D$7,2,FALSE))*N266</f>
        <v>5827.738765</v>
      </c>
      <c r="P266" s="24">
        <v>11.826550000000001</v>
      </c>
      <c r="Q266" s="17">
        <f>+(VLOOKUP($L266,ceny!$A$3:F$7,2,FALSE))*P266</f>
        <v>5036.927645</v>
      </c>
      <c r="R266" s="24">
        <v>11.689400000000001</v>
      </c>
      <c r="S266" s="17">
        <f>+(VLOOKUP($L266,ceny!$A$3:H$7,2,FALSE))*R266</f>
        <v>4978.5154600000005</v>
      </c>
      <c r="T266" s="24">
        <v>6.0557</v>
      </c>
      <c r="U266" s="17">
        <f>+(VLOOKUP($L266,ceny!$A$3:J$7,2,FALSE))*T266</f>
        <v>2579.12263</v>
      </c>
      <c r="V266" s="24">
        <v>5.13785</v>
      </c>
      <c r="W266" s="17">
        <f>+(VLOOKUP($L266,ceny!$A$3:L$7,2,FALSE))*V266</f>
        <v>2188.210315</v>
      </c>
      <c r="X266" s="24">
        <v>1.055</v>
      </c>
      <c r="Y266" s="17">
        <f>+(VLOOKUP($L266,ceny!$A$3:N$7,2,FALSE))*X266</f>
        <v>449.32449999999994</v>
      </c>
      <c r="Z266" s="24">
        <v>0.6119</v>
      </c>
      <c r="AA266" s="17">
        <f>+(VLOOKUP($L266,ceny!$A$3:P$7,2,FALSE))*Z266</f>
        <v>260.60821</v>
      </c>
      <c r="AB266" s="24">
        <v>1.02335</v>
      </c>
      <c r="AC266" s="17">
        <f>+(VLOOKUP($L266,ceny!$A$3:R$7,2,FALSE))*AB266</f>
        <v>435.844765</v>
      </c>
      <c r="AD266" s="24">
        <v>1.1183</v>
      </c>
      <c r="AE266" s="17">
        <f>+(VLOOKUP($L266,ceny!$A$3:T$7,2,FALSE))*AD266</f>
        <v>476.28397</v>
      </c>
      <c r="AF266" s="24">
        <v>4.25165</v>
      </c>
      <c r="AG266" s="17">
        <f>+(VLOOKUP($L266,ceny!$A$3:V$7,2,FALSE))*AF266</f>
        <v>1810.7777349999997</v>
      </c>
      <c r="AH266" s="24">
        <v>9.758750000000001</v>
      </c>
      <c r="AI266" s="17">
        <f>+(VLOOKUP($L266,ceny!$A$3:X$7,2,FALSE))*AH266</f>
        <v>4156.251625</v>
      </c>
      <c r="AJ266" s="24">
        <v>10.01195</v>
      </c>
      <c r="AK266" s="17">
        <f>+(VLOOKUP($L266,ceny!$A$3:Z$7,2,FALSE))*AJ266</f>
        <v>4264.089505</v>
      </c>
      <c r="AL266" s="24">
        <v>76.22375</v>
      </c>
      <c r="AM266" s="39">
        <f>+(VLOOKUP($L266,ceny!$A$3:AB$7,2,FALSE))*AL266</f>
        <v>32463.695124999995</v>
      </c>
    </row>
    <row r="267" spans="3:39" ht="12.75">
      <c r="C267" s="40"/>
      <c r="D267" s="34"/>
      <c r="E267" s="34"/>
      <c r="F267" s="34"/>
      <c r="G267" s="34"/>
      <c r="H267" s="23" t="s">
        <v>1073</v>
      </c>
      <c r="I267" s="23" t="s">
        <v>442</v>
      </c>
      <c r="J267" s="23" t="s">
        <v>664</v>
      </c>
      <c r="K267" s="23" t="s">
        <v>64</v>
      </c>
      <c r="L267" s="23" t="s">
        <v>850</v>
      </c>
      <c r="M267" s="23">
        <f>VLOOKUP(H267,kapacita!$A:$B,2,0)</f>
        <v>0</v>
      </c>
      <c r="N267" s="24">
        <v>11.035300000000001</v>
      </c>
      <c r="O267" s="17">
        <f>+(VLOOKUP($L267,ceny!$A$3:D$7,2,FALSE))*N267</f>
        <v>4699.934270000001</v>
      </c>
      <c r="P267" s="24">
        <v>9.167950000000001</v>
      </c>
      <c r="Q267" s="17">
        <f>+(VLOOKUP($L267,ceny!$A$3:F$7,2,FALSE))*P267</f>
        <v>3904.6299050000002</v>
      </c>
      <c r="R267" s="24">
        <v>7.2795000000000005</v>
      </c>
      <c r="S267" s="17">
        <f>+(VLOOKUP($L267,ceny!$A$3:H$7,2,FALSE))*R267</f>
        <v>3100.33905</v>
      </c>
      <c r="T267" s="24">
        <v>6.34055</v>
      </c>
      <c r="U267" s="17">
        <f>+(VLOOKUP($L267,ceny!$A$3:J$7,2,FALSE))*T267</f>
        <v>2700.4402450000002</v>
      </c>
      <c r="V267" s="24">
        <v>6.1612</v>
      </c>
      <c r="W267" s="17">
        <f>+(VLOOKUP($L267,ceny!$A$3:L$7,2,FALSE))*V267</f>
        <v>2624.05508</v>
      </c>
      <c r="X267" s="24">
        <v>2.6902500000000003</v>
      </c>
      <c r="Y267" s="17">
        <f>+(VLOOKUP($L267,ceny!$A$3:N$7,2,FALSE))*X267</f>
        <v>1145.777475</v>
      </c>
      <c r="Z267" s="24">
        <v>2.0889</v>
      </c>
      <c r="AA267" s="17">
        <f>+(VLOOKUP($L267,ceny!$A$3:P$7,2,FALSE))*Z267</f>
        <v>889.66251</v>
      </c>
      <c r="AB267" s="24">
        <v>2.7641</v>
      </c>
      <c r="AC267" s="17">
        <f>+(VLOOKUP($L267,ceny!$A$3:R$7,2,FALSE))*AB267</f>
        <v>1177.23019</v>
      </c>
      <c r="AD267" s="24">
        <v>2.88015</v>
      </c>
      <c r="AE267" s="17">
        <f>+(VLOOKUP($L267,ceny!$A$3:T$7,2,FALSE))*AD267</f>
        <v>1226.655885</v>
      </c>
      <c r="AF267" s="24">
        <v>5.91855</v>
      </c>
      <c r="AG267" s="17">
        <f>+(VLOOKUP($L267,ceny!$A$3:V$7,2,FALSE))*AF267</f>
        <v>2520.7104449999997</v>
      </c>
      <c r="AH267" s="24">
        <v>8.6721</v>
      </c>
      <c r="AI267" s="17">
        <f>+(VLOOKUP($L267,ceny!$A$3:X$7,2,FALSE))*AH267</f>
        <v>3693.44739</v>
      </c>
      <c r="AJ267" s="24">
        <v>7.585450000000001</v>
      </c>
      <c r="AK267" s="17">
        <f>+(VLOOKUP($L267,ceny!$A$3:Z$7,2,FALSE))*AJ267</f>
        <v>3230.643155</v>
      </c>
      <c r="AL267" s="24">
        <v>72.584</v>
      </c>
      <c r="AM267" s="39">
        <f>+(VLOOKUP($L267,ceny!$A$3:AB$7,2,FALSE))*AL267</f>
        <v>30913.5256</v>
      </c>
    </row>
    <row r="268" spans="3:39" ht="12.75">
      <c r="C268" s="38" t="s">
        <v>608</v>
      </c>
      <c r="D268" s="26" t="s">
        <v>609</v>
      </c>
      <c r="E268" s="26" t="s">
        <v>118</v>
      </c>
      <c r="F268" s="26" t="s">
        <v>610</v>
      </c>
      <c r="G268" s="26" t="s">
        <v>611</v>
      </c>
      <c r="H268" s="23" t="s">
        <v>612</v>
      </c>
      <c r="I268" s="23" t="s">
        <v>613</v>
      </c>
      <c r="J268" s="23" t="s">
        <v>614</v>
      </c>
      <c r="K268" s="23" t="s">
        <v>615</v>
      </c>
      <c r="L268" s="23" t="s">
        <v>24</v>
      </c>
      <c r="M268" s="23">
        <f>VLOOKUP(H268,kapacita!$A:$B,2,0)</f>
        <v>0.054</v>
      </c>
      <c r="N268" s="24">
        <v>13.082</v>
      </c>
      <c r="O268" s="17">
        <f>+(VLOOKUP($L268,ceny!$A$3:D$7,2,FALSE))*N268</f>
        <v>5750.062280000001</v>
      </c>
      <c r="P268" s="24">
        <v>10.98255</v>
      </c>
      <c r="Q268" s="17">
        <f>+(VLOOKUP($L268,ceny!$A$3:F$7,2,FALSE))*P268</f>
        <v>4827.2700270000005</v>
      </c>
      <c r="R268" s="24">
        <v>9.294550000000001</v>
      </c>
      <c r="S268" s="17">
        <f>+(VLOOKUP($L268,ceny!$A$3:H$7,2,FALSE))*R268</f>
        <v>4085.3265070000007</v>
      </c>
      <c r="T268" s="24">
        <v>4.7686</v>
      </c>
      <c r="U268" s="17">
        <f>+(VLOOKUP($L268,ceny!$A$3:J$7,2,FALSE))*T268</f>
        <v>2095.990444</v>
      </c>
      <c r="V268" s="24">
        <v>4.61035</v>
      </c>
      <c r="W268" s="17">
        <f>+(VLOOKUP($L268,ceny!$A$3:L$7,2,FALSE))*V268</f>
        <v>2026.4332390000002</v>
      </c>
      <c r="X268" s="24">
        <v>1.1183</v>
      </c>
      <c r="Y268" s="17">
        <f>+(VLOOKUP($L268,ceny!$A$3:N$7,2,FALSE))*X268</f>
        <v>491.53758200000004</v>
      </c>
      <c r="Z268" s="24">
        <v>0.1899</v>
      </c>
      <c r="AA268" s="17">
        <f>+(VLOOKUP($L268,ceny!$A$3:P$7,2,FALSE))*Z268</f>
        <v>83.468646</v>
      </c>
      <c r="AB268" s="24">
        <v>0.45365</v>
      </c>
      <c r="AC268" s="17">
        <f>+(VLOOKUP($L268,ceny!$A$3:R$7,2,FALSE))*AB268</f>
        <v>199.397321</v>
      </c>
      <c r="AD268" s="24">
        <v>1.0128</v>
      </c>
      <c r="AE268" s="17">
        <f>+(VLOOKUP($L268,ceny!$A$3:T$7,2,FALSE))*AD268</f>
        <v>445.166112</v>
      </c>
      <c r="AF268" s="24">
        <v>6.7731</v>
      </c>
      <c r="AG268" s="17">
        <f>+(VLOOKUP($L268,ceny!$A$3:V$7,2,FALSE))*AF268</f>
        <v>2977.0483740000004</v>
      </c>
      <c r="AH268" s="24">
        <v>9.37895</v>
      </c>
      <c r="AI268" s="17">
        <f>+(VLOOKUP($L268,ceny!$A$3:X$7,2,FALSE))*AH268</f>
        <v>4122.423683</v>
      </c>
      <c r="AJ268" s="24">
        <v>9.06245</v>
      </c>
      <c r="AK268" s="17">
        <f>+(VLOOKUP($L268,ceny!$A$3:Z$7,2,FALSE))*AJ268</f>
        <v>3983.3092730000003</v>
      </c>
      <c r="AL268" s="24">
        <v>70.7272</v>
      </c>
      <c r="AM268" s="39">
        <f>+(VLOOKUP($L268,ceny!$A$3:AB$7,2,FALSE))*AL268</f>
        <v>31087.433488</v>
      </c>
    </row>
    <row r="269" spans="3:39" ht="25.5">
      <c r="C269" s="41"/>
      <c r="D269" s="35"/>
      <c r="E269" s="35"/>
      <c r="F269" s="35"/>
      <c r="G269" s="35"/>
      <c r="H269" s="23" t="s">
        <v>825</v>
      </c>
      <c r="I269" s="23" t="s">
        <v>613</v>
      </c>
      <c r="J269" s="23" t="s">
        <v>826</v>
      </c>
      <c r="K269" s="23" t="s">
        <v>805</v>
      </c>
      <c r="L269" s="23" t="s">
        <v>642</v>
      </c>
      <c r="M269" s="23">
        <f>VLOOKUP(H269,kapacita!$A:$B,2,0)</f>
        <v>0.141</v>
      </c>
      <c r="N269" s="24">
        <v>35.6379</v>
      </c>
      <c r="O269" s="17">
        <f>+(VLOOKUP($L269,ceny!$A$3:D$7,2,FALSE))*N269</f>
        <v>15680.676000000001</v>
      </c>
      <c r="P269" s="24">
        <v>28.263450000000002</v>
      </c>
      <c r="Q269" s="17">
        <f>+(VLOOKUP($L269,ceny!$A$3:F$7,2,FALSE))*P269</f>
        <v>12435.918000000001</v>
      </c>
      <c r="R269" s="24">
        <v>22.81965</v>
      </c>
      <c r="S269" s="17">
        <f>+(VLOOKUP($L269,ceny!$A$3:H$7,2,FALSE))*R269</f>
        <v>10040.645999999999</v>
      </c>
      <c r="T269" s="24">
        <v>10.72935</v>
      </c>
      <c r="U269" s="17">
        <f>+(VLOOKUP($L269,ceny!$A$3:J$7,2,FALSE))*T269</f>
        <v>4720.914</v>
      </c>
      <c r="V269" s="24">
        <v>9.0097</v>
      </c>
      <c r="W269" s="17">
        <f>+(VLOOKUP($L269,ceny!$A$3:L$7,2,FALSE))*V269</f>
        <v>3964.268</v>
      </c>
      <c r="X269" s="24">
        <v>0</v>
      </c>
      <c r="Y269" s="17">
        <f>+(VLOOKUP($L269,ceny!$A$3:N$7,2,FALSE))*X269</f>
        <v>0</v>
      </c>
      <c r="Z269" s="24">
        <v>0</v>
      </c>
      <c r="AA269" s="17">
        <f>+(VLOOKUP($L269,ceny!$A$3:P$7,2,FALSE))*Z269</f>
        <v>0</v>
      </c>
      <c r="AB269" s="24">
        <v>0</v>
      </c>
      <c r="AC269" s="17">
        <f>+(VLOOKUP($L269,ceny!$A$3:R$7,2,FALSE))*AB269</f>
        <v>0</v>
      </c>
      <c r="AD269" s="24">
        <v>0</v>
      </c>
      <c r="AE269" s="17">
        <f>+(VLOOKUP($L269,ceny!$A$3:T$7,2,FALSE))*AD269</f>
        <v>0</v>
      </c>
      <c r="AF269" s="24">
        <v>13.567300000000001</v>
      </c>
      <c r="AG269" s="17">
        <f>+(VLOOKUP($L269,ceny!$A$3:V$7,2,FALSE))*AF269</f>
        <v>5969.612000000001</v>
      </c>
      <c r="AH269" s="24">
        <v>22.6825</v>
      </c>
      <c r="AI269" s="17">
        <f>+(VLOOKUP($L269,ceny!$A$3:X$7,2,FALSE))*AH269</f>
        <v>9980.300000000001</v>
      </c>
      <c r="AJ269" s="24">
        <v>15.2764</v>
      </c>
      <c r="AK269" s="17">
        <f>+(VLOOKUP($L269,ceny!$A$3:Z$7,2,FALSE))*AJ269</f>
        <v>6721.616</v>
      </c>
      <c r="AL269" s="24">
        <v>157.98625</v>
      </c>
      <c r="AM269" s="39">
        <f>+(VLOOKUP($L269,ceny!$A$3:AB$7,2,FALSE))*AL269</f>
        <v>69513.95000000001</v>
      </c>
    </row>
    <row r="270" spans="3:39" ht="25.5">
      <c r="C270" s="41"/>
      <c r="D270" s="35"/>
      <c r="E270" s="35"/>
      <c r="F270" s="35"/>
      <c r="G270" s="35"/>
      <c r="H270" s="23" t="s">
        <v>827</v>
      </c>
      <c r="I270" s="23" t="s">
        <v>828</v>
      </c>
      <c r="J270" s="23" t="s">
        <v>829</v>
      </c>
      <c r="K270" s="23" t="s">
        <v>830</v>
      </c>
      <c r="L270" s="23" t="s">
        <v>642</v>
      </c>
      <c r="M270" s="23">
        <f>VLOOKUP(H270,kapacita!$A:$B,2,0)</f>
        <v>0.102</v>
      </c>
      <c r="N270" s="24">
        <v>0</v>
      </c>
      <c r="O270" s="17">
        <f>+(VLOOKUP($L270,ceny!$A$3:D$7,2,FALSE))*N270</f>
        <v>0</v>
      </c>
      <c r="P270" s="24">
        <v>0</v>
      </c>
      <c r="Q270" s="17">
        <f>+(VLOOKUP($L270,ceny!$A$3:F$7,2,FALSE))*P270</f>
        <v>0</v>
      </c>
      <c r="R270" s="24">
        <v>0</v>
      </c>
      <c r="S270" s="17">
        <f>+(VLOOKUP($L270,ceny!$A$3:H$7,2,FALSE))*R270</f>
        <v>0</v>
      </c>
      <c r="T270" s="24">
        <v>0</v>
      </c>
      <c r="U270" s="17">
        <f>+(VLOOKUP($L270,ceny!$A$3:J$7,2,FALSE))*T270</f>
        <v>0</v>
      </c>
      <c r="V270" s="24">
        <v>0</v>
      </c>
      <c r="W270" s="17">
        <f>+(VLOOKUP($L270,ceny!$A$3:L$7,2,FALSE))*V270</f>
        <v>0</v>
      </c>
      <c r="X270" s="24">
        <v>0</v>
      </c>
      <c r="Y270" s="17">
        <f>+(VLOOKUP($L270,ceny!$A$3:N$7,2,FALSE))*X270</f>
        <v>0</v>
      </c>
      <c r="Z270" s="24">
        <v>0</v>
      </c>
      <c r="AA270" s="17">
        <f>+(VLOOKUP($L270,ceny!$A$3:P$7,2,FALSE))*Z270</f>
        <v>0</v>
      </c>
      <c r="AB270" s="24">
        <v>0</v>
      </c>
      <c r="AC270" s="17">
        <f>+(VLOOKUP($L270,ceny!$A$3:R$7,2,FALSE))*AB270</f>
        <v>0</v>
      </c>
      <c r="AD270" s="24">
        <v>0</v>
      </c>
      <c r="AE270" s="17">
        <f>+(VLOOKUP($L270,ceny!$A$3:T$7,2,FALSE))*AD270</f>
        <v>0</v>
      </c>
      <c r="AF270" s="24">
        <v>0</v>
      </c>
      <c r="AG270" s="17">
        <f>+(VLOOKUP($L270,ceny!$A$3:V$7,2,FALSE))*AF270</f>
        <v>0</v>
      </c>
      <c r="AH270" s="24">
        <v>0</v>
      </c>
      <c r="AI270" s="17">
        <f>+(VLOOKUP($L270,ceny!$A$3:X$7,2,FALSE))*AH270</f>
        <v>0</v>
      </c>
      <c r="AJ270" s="24">
        <v>0</v>
      </c>
      <c r="AK270" s="17">
        <f>+(VLOOKUP($L270,ceny!$A$3:Z$7,2,FALSE))*AJ270</f>
        <v>0</v>
      </c>
      <c r="AL270" s="24">
        <v>0</v>
      </c>
      <c r="AM270" s="39">
        <f>+(VLOOKUP($L270,ceny!$A$3:AB$7,2,FALSE))*AL270</f>
        <v>0</v>
      </c>
    </row>
    <row r="271" spans="3:39" ht="25.5">
      <c r="C271" s="40"/>
      <c r="D271" s="34"/>
      <c r="E271" s="34"/>
      <c r="F271" s="34"/>
      <c r="G271" s="34"/>
      <c r="H271" s="23" t="s">
        <v>1074</v>
      </c>
      <c r="I271" s="23" t="s">
        <v>158</v>
      </c>
      <c r="J271" s="23" t="s">
        <v>826</v>
      </c>
      <c r="K271" s="23" t="s">
        <v>805</v>
      </c>
      <c r="L271" s="23" t="s">
        <v>850</v>
      </c>
      <c r="M271" s="23">
        <f>VLOOKUP(H271,kapacita!$A:$B,2,0)</f>
        <v>0</v>
      </c>
      <c r="N271" s="24">
        <v>0.8229000000000001</v>
      </c>
      <c r="O271" s="17">
        <f>+(VLOOKUP($L271,ceny!$A$3:D$7,2,FALSE))*N271</f>
        <v>350.47311</v>
      </c>
      <c r="P271" s="24">
        <v>1.3504</v>
      </c>
      <c r="Q271" s="17">
        <f>+(VLOOKUP($L271,ceny!$A$3:F$7,2,FALSE))*P271</f>
        <v>575.13536</v>
      </c>
      <c r="R271" s="24">
        <v>1.23435</v>
      </c>
      <c r="S271" s="17">
        <f>+(VLOOKUP($L271,ceny!$A$3:H$7,2,FALSE))*R271</f>
        <v>525.709665</v>
      </c>
      <c r="T271" s="24">
        <v>1.0339</v>
      </c>
      <c r="U271" s="17">
        <f>+(VLOOKUP($L271,ceny!$A$3:J$7,2,FALSE))*T271</f>
        <v>440.33801</v>
      </c>
      <c r="V271" s="24">
        <v>0.8229000000000001</v>
      </c>
      <c r="W271" s="17">
        <f>+(VLOOKUP($L271,ceny!$A$3:L$7,2,FALSE))*V271</f>
        <v>350.47311</v>
      </c>
      <c r="X271" s="24">
        <v>0.4853</v>
      </c>
      <c r="Y271" s="17">
        <f>+(VLOOKUP($L271,ceny!$A$3:N$7,2,FALSE))*X271</f>
        <v>206.68927</v>
      </c>
      <c r="Z271" s="24">
        <v>0.3587</v>
      </c>
      <c r="AA271" s="17">
        <f>+(VLOOKUP($L271,ceny!$A$3:P$7,2,FALSE))*Z271</f>
        <v>152.77033</v>
      </c>
      <c r="AB271" s="24">
        <v>0.4853</v>
      </c>
      <c r="AC271" s="17">
        <f>+(VLOOKUP($L271,ceny!$A$3:R$7,2,FALSE))*AB271</f>
        <v>206.68927</v>
      </c>
      <c r="AD271" s="24">
        <v>0.633</v>
      </c>
      <c r="AE271" s="17">
        <f>+(VLOOKUP($L271,ceny!$A$3:T$7,2,FALSE))*AD271</f>
        <v>269.5947</v>
      </c>
      <c r="AF271" s="24">
        <v>1.0761</v>
      </c>
      <c r="AG271" s="17">
        <f>+(VLOOKUP($L271,ceny!$A$3:V$7,2,FALSE))*AF271</f>
        <v>458.31099</v>
      </c>
      <c r="AH271" s="24">
        <v>1.04445</v>
      </c>
      <c r="AI271" s="17">
        <f>+(VLOOKUP($L271,ceny!$A$3:X$7,2,FALSE))*AH271</f>
        <v>444.831255</v>
      </c>
      <c r="AJ271" s="24">
        <v>0.5486</v>
      </c>
      <c r="AK271" s="17">
        <f>+(VLOOKUP($L271,ceny!$A$3:Z$7,2,FALSE))*AJ271</f>
        <v>233.64873999999998</v>
      </c>
      <c r="AL271" s="24">
        <v>9.895900000000001</v>
      </c>
      <c r="AM271" s="39">
        <f>+(VLOOKUP($L271,ceny!$A$3:AB$7,2,FALSE))*AL271</f>
        <v>4214.66381</v>
      </c>
    </row>
    <row r="272" spans="3:39" ht="25.5">
      <c r="C272" s="38" t="s">
        <v>616</v>
      </c>
      <c r="D272" s="26" t="s">
        <v>617</v>
      </c>
      <c r="E272" s="26" t="s">
        <v>618</v>
      </c>
      <c r="F272" s="26" t="s">
        <v>619</v>
      </c>
      <c r="G272" s="26" t="s">
        <v>620</v>
      </c>
      <c r="H272" s="23" t="s">
        <v>621</v>
      </c>
      <c r="I272" s="23" t="s">
        <v>138</v>
      </c>
      <c r="J272" s="23" t="s">
        <v>423</v>
      </c>
      <c r="K272" s="23" t="s">
        <v>622</v>
      </c>
      <c r="L272" s="23" t="s">
        <v>24</v>
      </c>
      <c r="M272" s="23">
        <f>VLOOKUP(H272,kapacita!$A:$B,2,0)</f>
        <v>0.156</v>
      </c>
      <c r="N272" s="24">
        <v>30.58445</v>
      </c>
      <c r="O272" s="17">
        <f>+(VLOOKUP($L272,ceny!$A$3:D$7,2,FALSE))*N272</f>
        <v>13443.089153</v>
      </c>
      <c r="P272" s="24">
        <v>22.69305</v>
      </c>
      <c r="Q272" s="17">
        <f>+(VLOOKUP($L272,ceny!$A$3:F$7,2,FALSE))*P272</f>
        <v>9974.503197</v>
      </c>
      <c r="R272" s="24">
        <v>24.54985</v>
      </c>
      <c r="S272" s="17">
        <f>+(VLOOKUP($L272,ceny!$A$3:H$7,2,FALSE))*R272</f>
        <v>10790.641069</v>
      </c>
      <c r="T272" s="24">
        <v>14.99155</v>
      </c>
      <c r="U272" s="17">
        <f>+(VLOOKUP($L272,ceny!$A$3:J$7,2,FALSE))*T272</f>
        <v>6589.385887</v>
      </c>
      <c r="V272" s="24">
        <v>9.25235</v>
      </c>
      <c r="W272" s="17">
        <f>+(VLOOKUP($L272,ceny!$A$3:L$7,2,FALSE))*V272</f>
        <v>4066.777919</v>
      </c>
      <c r="X272" s="24">
        <v>6.541</v>
      </c>
      <c r="Y272" s="17">
        <f>+(VLOOKUP($L272,ceny!$A$3:N$7,2,FALSE))*X272</f>
        <v>2875.0311400000005</v>
      </c>
      <c r="Z272" s="24">
        <v>5.697</v>
      </c>
      <c r="AA272" s="17">
        <f>+(VLOOKUP($L272,ceny!$A$3:P$7,2,FALSE))*Z272</f>
        <v>2504.05938</v>
      </c>
      <c r="AB272" s="24">
        <v>5.950200000000001</v>
      </c>
      <c r="AC272" s="17">
        <f>+(VLOOKUP($L272,ceny!$A$3:R$7,2,FALSE))*AB272</f>
        <v>2615.3509080000003</v>
      </c>
      <c r="AD272" s="24">
        <v>5.718100000000001</v>
      </c>
      <c r="AE272" s="17">
        <f>+(VLOOKUP($L272,ceny!$A$3:T$7,2,FALSE))*AD272</f>
        <v>2513.3336740000004</v>
      </c>
      <c r="AF272" s="24">
        <v>17.16485</v>
      </c>
      <c r="AG272" s="17">
        <f>+(VLOOKUP($L272,ceny!$A$3:V$7,2,FALSE))*AF272</f>
        <v>7544.638169000001</v>
      </c>
      <c r="AH272" s="24">
        <v>22.650850000000002</v>
      </c>
      <c r="AI272" s="17">
        <f>+(VLOOKUP($L272,ceny!$A$3:X$7,2,FALSE))*AH272</f>
        <v>9955.954609000002</v>
      </c>
      <c r="AJ272" s="24">
        <v>30.3629</v>
      </c>
      <c r="AK272" s="17">
        <f>+(VLOOKUP($L272,ceny!$A$3:Z$7,2,FALSE))*AJ272</f>
        <v>13345.709066000001</v>
      </c>
      <c r="AL272" s="24">
        <v>196.15615</v>
      </c>
      <c r="AM272" s="39">
        <f>+(VLOOKUP($L272,ceny!$A$3:AB$7,2,FALSE))*AL272</f>
        <v>86218.47417100001</v>
      </c>
    </row>
    <row r="273" spans="3:39" ht="12.75">
      <c r="C273" s="41"/>
      <c r="D273" s="35"/>
      <c r="E273" s="35"/>
      <c r="F273" s="35"/>
      <c r="G273" s="35"/>
      <c r="H273" s="23" t="s">
        <v>623</v>
      </c>
      <c r="I273" s="23" t="s">
        <v>228</v>
      </c>
      <c r="J273" s="23" t="s">
        <v>624</v>
      </c>
      <c r="K273" s="23" t="s">
        <v>625</v>
      </c>
      <c r="L273" s="23" t="s">
        <v>24</v>
      </c>
      <c r="M273" s="23">
        <f>VLOOKUP(H273,kapacita!$A:$B,2,0)</f>
        <v>0.063</v>
      </c>
      <c r="N273" s="24">
        <v>14.622300000000001</v>
      </c>
      <c r="O273" s="17">
        <f>+(VLOOKUP($L273,ceny!$A$3:D$7,2,FALSE))*N273</f>
        <v>6427.085742000001</v>
      </c>
      <c r="P273" s="24">
        <v>10.8454</v>
      </c>
      <c r="Q273" s="17">
        <f>+(VLOOKUP($L273,ceny!$A$3:F$7,2,FALSE))*P273</f>
        <v>4766.987116</v>
      </c>
      <c r="R273" s="24">
        <v>11.27795</v>
      </c>
      <c r="S273" s="17">
        <f>+(VLOOKUP($L273,ceny!$A$3:H$7,2,FALSE))*R273</f>
        <v>4957.110143000001</v>
      </c>
      <c r="T273" s="24">
        <v>7.0474000000000006</v>
      </c>
      <c r="U273" s="17">
        <f>+(VLOOKUP($L273,ceny!$A$3:J$7,2,FALSE))*T273</f>
        <v>3097.6141960000004</v>
      </c>
      <c r="V273" s="24">
        <v>2.47925</v>
      </c>
      <c r="W273" s="17">
        <f>+(VLOOKUP($L273,ceny!$A$3:L$7,2,FALSE))*V273</f>
        <v>1089.7295450000001</v>
      </c>
      <c r="X273" s="24">
        <v>0.633</v>
      </c>
      <c r="Y273" s="17">
        <f>+(VLOOKUP($L273,ceny!$A$3:N$7,2,FALSE))*X273</f>
        <v>278.22882000000004</v>
      </c>
      <c r="Z273" s="24">
        <v>0.4853</v>
      </c>
      <c r="AA273" s="17">
        <f>+(VLOOKUP($L273,ceny!$A$3:P$7,2,FALSE))*Z273</f>
        <v>213.308762</v>
      </c>
      <c r="AB273" s="24">
        <v>0.5697</v>
      </c>
      <c r="AC273" s="17">
        <f>+(VLOOKUP($L273,ceny!$A$3:R$7,2,FALSE))*AB273</f>
        <v>250.405938</v>
      </c>
      <c r="AD273" s="24">
        <v>1.4348</v>
      </c>
      <c r="AE273" s="17">
        <f>+(VLOOKUP($L273,ceny!$A$3:T$7,2,FALSE))*AD273</f>
        <v>630.6519920000001</v>
      </c>
      <c r="AF273" s="24">
        <v>7.96525</v>
      </c>
      <c r="AG273" s="17">
        <f>+(VLOOKUP($L273,ceny!$A$3:V$7,2,FALSE))*AF273</f>
        <v>3501.045985</v>
      </c>
      <c r="AH273" s="24">
        <v>11.04585</v>
      </c>
      <c r="AI273" s="17">
        <f>+(VLOOKUP($L273,ceny!$A$3:X$7,2,FALSE))*AH273</f>
        <v>4855.092909</v>
      </c>
      <c r="AJ273" s="24">
        <v>13.693900000000001</v>
      </c>
      <c r="AK273" s="17">
        <f>+(VLOOKUP($L273,ceny!$A$3:Z$7,2,FALSE))*AJ273</f>
        <v>6019.0168060000005</v>
      </c>
      <c r="AL273" s="24">
        <v>82.1001</v>
      </c>
      <c r="AM273" s="39">
        <f>+(VLOOKUP($L273,ceny!$A$3:AB$7,2,FALSE))*AL273</f>
        <v>36086.277954</v>
      </c>
    </row>
    <row r="274" spans="3:39" ht="25.5">
      <c r="C274" s="41"/>
      <c r="D274" s="35"/>
      <c r="E274" s="35"/>
      <c r="F274" s="35"/>
      <c r="G274" s="35"/>
      <c r="H274" s="23" t="s">
        <v>1075</v>
      </c>
      <c r="I274" s="23" t="s">
        <v>1076</v>
      </c>
      <c r="J274" s="23" t="s">
        <v>1077</v>
      </c>
      <c r="K274" s="23" t="s">
        <v>1078</v>
      </c>
      <c r="L274" s="23" t="s">
        <v>850</v>
      </c>
      <c r="M274" s="23">
        <f>VLOOKUP(H274,kapacita!$A:$B,2,0)</f>
        <v>0</v>
      </c>
      <c r="N274" s="24">
        <v>5.8447000000000005</v>
      </c>
      <c r="O274" s="17">
        <f>+(VLOOKUP($L274,ceny!$A$3:D$7,2,FALSE))*N274</f>
        <v>2489.2577300000003</v>
      </c>
      <c r="P274" s="24">
        <v>3.5448</v>
      </c>
      <c r="Q274" s="17">
        <f>+(VLOOKUP($L274,ceny!$A$3:F$7,2,FALSE))*P274</f>
        <v>1509.73032</v>
      </c>
      <c r="R274" s="24">
        <v>3.798</v>
      </c>
      <c r="S274" s="17">
        <f>+(VLOOKUP($L274,ceny!$A$3:H$7,2,FALSE))*R274</f>
        <v>1617.5682</v>
      </c>
      <c r="T274" s="24">
        <v>2.52145</v>
      </c>
      <c r="U274" s="17">
        <f>+(VLOOKUP($L274,ceny!$A$3:J$7,2,FALSE))*T274</f>
        <v>1073.885555</v>
      </c>
      <c r="V274" s="24">
        <v>1.4031500000000001</v>
      </c>
      <c r="W274" s="17">
        <f>+(VLOOKUP($L274,ceny!$A$3:L$7,2,FALSE))*V274</f>
        <v>597.601585</v>
      </c>
      <c r="X274" s="24">
        <v>0.7596</v>
      </c>
      <c r="Y274" s="17">
        <f>+(VLOOKUP($L274,ceny!$A$3:N$7,2,FALSE))*X274</f>
        <v>323.51364</v>
      </c>
      <c r="Z274" s="24">
        <v>0.6646500000000001</v>
      </c>
      <c r="AA274" s="17">
        <f>+(VLOOKUP($L274,ceny!$A$3:P$7,2,FALSE))*Z274</f>
        <v>283.074435</v>
      </c>
      <c r="AB274" s="24">
        <v>0.74905</v>
      </c>
      <c r="AC274" s="17">
        <f>+(VLOOKUP($L274,ceny!$A$3:R$7,2,FALSE))*AB274</f>
        <v>319.020395</v>
      </c>
      <c r="AD274" s="24">
        <v>0.72795</v>
      </c>
      <c r="AE274" s="17">
        <f>+(VLOOKUP($L274,ceny!$A$3:T$7,2,FALSE))*AD274</f>
        <v>310.033905</v>
      </c>
      <c r="AF274" s="24">
        <v>1.82515</v>
      </c>
      <c r="AG274" s="17">
        <f>+(VLOOKUP($L274,ceny!$A$3:V$7,2,FALSE))*AF274</f>
        <v>777.331385</v>
      </c>
      <c r="AH274" s="24">
        <v>3.2388500000000002</v>
      </c>
      <c r="AI274" s="17">
        <f>+(VLOOKUP($L274,ceny!$A$3:X$7,2,FALSE))*AH274</f>
        <v>1379.426215</v>
      </c>
      <c r="AJ274" s="24">
        <v>4.04065</v>
      </c>
      <c r="AK274" s="17">
        <f>+(VLOOKUP($L274,ceny!$A$3:Z$7,2,FALSE))*AJ274</f>
        <v>1720.912835</v>
      </c>
      <c r="AL274" s="24">
        <v>29.118000000000002</v>
      </c>
      <c r="AM274" s="39">
        <f>+(VLOOKUP($L274,ceny!$A$3:AB$7,2,FALSE))*AL274</f>
        <v>12401.3562</v>
      </c>
    </row>
    <row r="275" spans="3:39" ht="12.75">
      <c r="C275" s="41"/>
      <c r="D275" s="35"/>
      <c r="E275" s="35"/>
      <c r="F275" s="35"/>
      <c r="G275" s="35"/>
      <c r="H275" s="23" t="s">
        <v>1079</v>
      </c>
      <c r="I275" s="23" t="s">
        <v>309</v>
      </c>
      <c r="J275" s="23" t="s">
        <v>1080</v>
      </c>
      <c r="K275" s="23" t="s">
        <v>1081</v>
      </c>
      <c r="L275" s="23" t="s">
        <v>850</v>
      </c>
      <c r="M275" s="23">
        <f>VLOOKUP(H275,kapacita!$A:$B,2,0)</f>
        <v>0</v>
      </c>
      <c r="N275" s="24">
        <v>6.4355</v>
      </c>
      <c r="O275" s="17">
        <f>+(VLOOKUP($L275,ceny!$A$3:D$7,2,FALSE))*N275</f>
        <v>2740.87945</v>
      </c>
      <c r="P275" s="24">
        <v>5.01125</v>
      </c>
      <c r="Q275" s="17">
        <f>+(VLOOKUP($L275,ceny!$A$3:F$7,2,FALSE))*P275</f>
        <v>2134.2913750000002</v>
      </c>
      <c r="R275" s="24">
        <v>5.317200000000001</v>
      </c>
      <c r="S275" s="17">
        <f>+(VLOOKUP($L275,ceny!$A$3:H$7,2,FALSE))*R275</f>
        <v>2264.59548</v>
      </c>
      <c r="T275" s="24">
        <v>3.7136</v>
      </c>
      <c r="U275" s="17">
        <f>+(VLOOKUP($L275,ceny!$A$3:J$7,2,FALSE))*T275</f>
        <v>1581.62224</v>
      </c>
      <c r="V275" s="24">
        <v>2.03615</v>
      </c>
      <c r="W275" s="17">
        <f>+(VLOOKUP($L275,ceny!$A$3:L$7,2,FALSE))*V275</f>
        <v>867.196285</v>
      </c>
      <c r="X275" s="24">
        <v>1.1605</v>
      </c>
      <c r="Y275" s="17">
        <f>+(VLOOKUP($L275,ceny!$A$3:N$7,2,FALSE))*X275</f>
        <v>494.25695</v>
      </c>
      <c r="Z275" s="24">
        <v>0.8862</v>
      </c>
      <c r="AA275" s="17">
        <f>+(VLOOKUP($L275,ceny!$A$3:P$7,2,FALSE))*Z275</f>
        <v>377.43258</v>
      </c>
      <c r="AB275" s="24">
        <v>1.0761</v>
      </c>
      <c r="AC275" s="17">
        <f>+(VLOOKUP($L275,ceny!$A$3:R$7,2,FALSE))*AB275</f>
        <v>458.31099</v>
      </c>
      <c r="AD275" s="24">
        <v>1.0972</v>
      </c>
      <c r="AE275" s="17">
        <f>+(VLOOKUP($L275,ceny!$A$3:T$7,2,FALSE))*AD275</f>
        <v>467.29747999999995</v>
      </c>
      <c r="AF275" s="24">
        <v>3.97735</v>
      </c>
      <c r="AG275" s="17">
        <f>+(VLOOKUP($L275,ceny!$A$3:V$7,2,FALSE))*AF275</f>
        <v>1693.9533649999998</v>
      </c>
      <c r="AH275" s="24">
        <v>5.20115</v>
      </c>
      <c r="AI275" s="17">
        <f>+(VLOOKUP($L275,ceny!$A$3:X$7,2,FALSE))*AH275</f>
        <v>2215.169785</v>
      </c>
      <c r="AJ275" s="24">
        <v>6.783650000000001</v>
      </c>
      <c r="AK275" s="17">
        <f>+(VLOOKUP($L275,ceny!$A$3:Z$7,2,FALSE))*AJ275</f>
        <v>2889.156535</v>
      </c>
      <c r="AL275" s="24">
        <v>42.69585</v>
      </c>
      <c r="AM275" s="39">
        <f>+(VLOOKUP($L275,ceny!$A$3:AB$7,2,FALSE))*AL275</f>
        <v>18184.162515</v>
      </c>
    </row>
    <row r="276" spans="3:39" ht="12.75">
      <c r="C276" s="41"/>
      <c r="D276" s="35"/>
      <c r="E276" s="35"/>
      <c r="F276" s="35"/>
      <c r="G276" s="35"/>
      <c r="H276" s="23" t="s">
        <v>626</v>
      </c>
      <c r="I276" s="23" t="s">
        <v>53</v>
      </c>
      <c r="J276" s="23" t="s">
        <v>627</v>
      </c>
      <c r="K276" s="23" t="s">
        <v>628</v>
      </c>
      <c r="L276" s="23" t="s">
        <v>24</v>
      </c>
      <c r="M276" s="23">
        <f>VLOOKUP(H276,kapacita!$A:$B,2,0)</f>
        <v>0.432</v>
      </c>
      <c r="N276" s="24">
        <v>100.29885</v>
      </c>
      <c r="O276" s="17">
        <f>+(VLOOKUP($L276,ceny!$A$3:D$7,2,FALSE))*N276</f>
        <v>44085.356529000004</v>
      </c>
      <c r="P276" s="24">
        <v>70.5373</v>
      </c>
      <c r="Q276" s="17">
        <f>+(VLOOKUP($L276,ceny!$A$3:F$7,2,FALSE))*P276</f>
        <v>31003.964842</v>
      </c>
      <c r="R276" s="24">
        <v>77.41590000000001</v>
      </c>
      <c r="S276" s="17">
        <f>+(VLOOKUP($L276,ceny!$A$3:H$7,2,FALSE))*R276</f>
        <v>34027.384686000005</v>
      </c>
      <c r="T276" s="24">
        <v>50.48175</v>
      </c>
      <c r="U276" s="17">
        <f>+(VLOOKUP($L276,ceny!$A$3:J$7,2,FALSE))*T276</f>
        <v>22188.748395</v>
      </c>
      <c r="V276" s="24">
        <v>17.20705</v>
      </c>
      <c r="W276" s="17">
        <f>+(VLOOKUP($L276,ceny!$A$3:L$7,2,FALSE))*V276</f>
        <v>7563.1867569999995</v>
      </c>
      <c r="X276" s="24">
        <v>4.853</v>
      </c>
      <c r="Y276" s="17">
        <f>+(VLOOKUP($L276,ceny!$A$3:N$7,2,FALSE))*X276</f>
        <v>2133.08762</v>
      </c>
      <c r="Z276" s="24">
        <v>4.7264</v>
      </c>
      <c r="AA276" s="17">
        <f>+(VLOOKUP($L276,ceny!$A$3:P$7,2,FALSE))*Z276</f>
        <v>2077.441856</v>
      </c>
      <c r="AB276" s="24">
        <v>3.5448</v>
      </c>
      <c r="AC276" s="17">
        <f>+(VLOOKUP($L276,ceny!$A$3:R$7,2,FALSE))*AB276</f>
        <v>1558.081392</v>
      </c>
      <c r="AD276" s="24">
        <v>16.1415</v>
      </c>
      <c r="AE276" s="17">
        <f>+(VLOOKUP($L276,ceny!$A$3:T$7,2,FALSE))*AD276</f>
        <v>7094.8349100000005</v>
      </c>
      <c r="AF276" s="24">
        <v>53.26695</v>
      </c>
      <c r="AG276" s="17">
        <f>+(VLOOKUP($L276,ceny!$A$3:V$7,2,FALSE))*AF276</f>
        <v>23412.955203</v>
      </c>
      <c r="AH276" s="24">
        <v>69.78825</v>
      </c>
      <c r="AI276" s="17">
        <f>+(VLOOKUP($L276,ceny!$A$3:X$7,2,FALSE))*AH276</f>
        <v>30674.727405000005</v>
      </c>
      <c r="AJ276" s="24">
        <v>99.7608</v>
      </c>
      <c r="AK276" s="17">
        <f>+(VLOOKUP($L276,ceny!$A$3:Z$7,2,FALSE))*AJ276</f>
        <v>43848.862032000005</v>
      </c>
      <c r="AL276" s="24">
        <v>568.02255</v>
      </c>
      <c r="AM276" s="39">
        <f>+(VLOOKUP($L276,ceny!$A$3:AB$7,2,FALSE))*AL276</f>
        <v>249668.63162700002</v>
      </c>
    </row>
    <row r="277" spans="3:39" ht="12.75">
      <c r="C277" s="41"/>
      <c r="D277" s="35"/>
      <c r="E277" s="35"/>
      <c r="F277" s="35"/>
      <c r="G277" s="35"/>
      <c r="H277" s="23" t="s">
        <v>1082</v>
      </c>
      <c r="I277" s="23" t="s">
        <v>345</v>
      </c>
      <c r="J277" s="23" t="s">
        <v>1083</v>
      </c>
      <c r="K277" s="23" t="s">
        <v>1084</v>
      </c>
      <c r="L277" s="23" t="s">
        <v>850</v>
      </c>
      <c r="M277" s="23">
        <f>VLOOKUP(H277,kapacita!$A:$B,2,0)</f>
        <v>0</v>
      </c>
      <c r="N277" s="24">
        <v>6.06625</v>
      </c>
      <c r="O277" s="17">
        <f>+(VLOOKUP($L277,ceny!$A$3:D$7,2,FALSE))*N277</f>
        <v>2583.615875</v>
      </c>
      <c r="P277" s="24">
        <v>4.39935</v>
      </c>
      <c r="Q277" s="17">
        <f>+(VLOOKUP($L277,ceny!$A$3:F$7,2,FALSE))*P277</f>
        <v>1873.683165</v>
      </c>
      <c r="R277" s="24">
        <v>4.56815</v>
      </c>
      <c r="S277" s="17">
        <f>+(VLOOKUP($L277,ceny!$A$3:H$7,2,FALSE))*R277</f>
        <v>1945.575085</v>
      </c>
      <c r="T277" s="24">
        <v>2.9962</v>
      </c>
      <c r="U277" s="17">
        <f>+(VLOOKUP($L277,ceny!$A$3:J$7,2,FALSE))*T277</f>
        <v>1276.08158</v>
      </c>
      <c r="V277" s="24">
        <v>1.69855</v>
      </c>
      <c r="W277" s="17">
        <f>+(VLOOKUP($L277,ceny!$A$3:L$7,2,FALSE))*V277</f>
        <v>723.4124449999999</v>
      </c>
      <c r="X277" s="24">
        <v>0.43255</v>
      </c>
      <c r="Y277" s="17">
        <f>+(VLOOKUP($L277,ceny!$A$3:N$7,2,FALSE))*X277</f>
        <v>184.22304499999998</v>
      </c>
      <c r="Z277" s="24">
        <v>0.2954</v>
      </c>
      <c r="AA277" s="17">
        <f>+(VLOOKUP($L277,ceny!$A$3:P$7,2,FALSE))*Z277</f>
        <v>125.81085999999999</v>
      </c>
      <c r="AB277" s="24">
        <v>0.39035000000000003</v>
      </c>
      <c r="AC277" s="17">
        <f>+(VLOOKUP($L277,ceny!$A$3:R$7,2,FALSE))*AB277</f>
        <v>166.250065</v>
      </c>
      <c r="AD277" s="24">
        <v>0.49585</v>
      </c>
      <c r="AE277" s="17">
        <f>+(VLOOKUP($L277,ceny!$A$3:T$7,2,FALSE))*AD277</f>
        <v>211.182515</v>
      </c>
      <c r="AF277" s="24">
        <v>3.165</v>
      </c>
      <c r="AG277" s="17">
        <f>+(VLOOKUP($L277,ceny!$A$3:V$7,2,FALSE))*AF277</f>
        <v>1347.9734999999998</v>
      </c>
      <c r="AH277" s="24">
        <v>4.7053</v>
      </c>
      <c r="AI277" s="17">
        <f>+(VLOOKUP($L277,ceny!$A$3:X$7,2,FALSE))*AH277</f>
        <v>2003.98727</v>
      </c>
      <c r="AJ277" s="24">
        <v>5.77085</v>
      </c>
      <c r="AK277" s="17">
        <f>+(VLOOKUP($L277,ceny!$A$3:Z$7,2,FALSE))*AJ277</f>
        <v>2457.805015</v>
      </c>
      <c r="AL277" s="24">
        <v>34.9838</v>
      </c>
      <c r="AM277" s="39">
        <f>+(VLOOKUP($L277,ceny!$A$3:AB$7,2,FALSE))*AL277</f>
        <v>14899.60042</v>
      </c>
    </row>
    <row r="278" spans="3:39" ht="12.75">
      <c r="C278" s="41"/>
      <c r="D278" s="35"/>
      <c r="E278" s="35"/>
      <c r="F278" s="35"/>
      <c r="G278" s="35"/>
      <c r="H278" s="23" t="s">
        <v>1085</v>
      </c>
      <c r="I278" s="23" t="s">
        <v>88</v>
      </c>
      <c r="J278" s="23" t="s">
        <v>1086</v>
      </c>
      <c r="K278" s="23" t="s">
        <v>1087</v>
      </c>
      <c r="L278" s="23" t="s">
        <v>850</v>
      </c>
      <c r="M278" s="23">
        <f>VLOOKUP(H278,kapacita!$A:$B,2,0)</f>
        <v>0</v>
      </c>
      <c r="N278" s="24">
        <v>4.23055</v>
      </c>
      <c r="O278" s="17">
        <f>+(VLOOKUP($L278,ceny!$A$3:D$7,2,FALSE))*N278</f>
        <v>1801.791245</v>
      </c>
      <c r="P278" s="24">
        <v>3.1439</v>
      </c>
      <c r="Q278" s="17">
        <f>+(VLOOKUP($L278,ceny!$A$3:F$7,2,FALSE))*P278</f>
        <v>1338.9870099999998</v>
      </c>
      <c r="R278" s="24">
        <v>3.34435</v>
      </c>
      <c r="S278" s="17">
        <f>+(VLOOKUP($L278,ceny!$A$3:H$7,2,FALSE))*R278</f>
        <v>1424.358665</v>
      </c>
      <c r="T278" s="24">
        <v>2.2155</v>
      </c>
      <c r="U278" s="17">
        <f>+(VLOOKUP($L278,ceny!$A$3:J$7,2,FALSE))*T278</f>
        <v>943.5814499999999</v>
      </c>
      <c r="V278" s="24">
        <v>1.33985</v>
      </c>
      <c r="W278" s="17">
        <f>+(VLOOKUP($L278,ceny!$A$3:L$7,2,FALSE))*V278</f>
        <v>570.642115</v>
      </c>
      <c r="X278" s="24">
        <v>0.7174</v>
      </c>
      <c r="Y278" s="17">
        <f>+(VLOOKUP($L278,ceny!$A$3:N$7,2,FALSE))*X278</f>
        <v>305.54066</v>
      </c>
      <c r="Z278" s="24">
        <v>0.58025</v>
      </c>
      <c r="AA278" s="17">
        <f>+(VLOOKUP($L278,ceny!$A$3:P$7,2,FALSE))*Z278</f>
        <v>247.128475</v>
      </c>
      <c r="AB278" s="24">
        <v>0.77015</v>
      </c>
      <c r="AC278" s="17">
        <f>+(VLOOKUP($L278,ceny!$A$3:R$7,2,FALSE))*AB278</f>
        <v>328.006885</v>
      </c>
      <c r="AD278" s="24">
        <v>0.7174</v>
      </c>
      <c r="AE278" s="17">
        <f>+(VLOOKUP($L278,ceny!$A$3:T$7,2,FALSE))*AD278</f>
        <v>305.54066</v>
      </c>
      <c r="AF278" s="24">
        <v>2.35265</v>
      </c>
      <c r="AG278" s="17">
        <f>+(VLOOKUP($L278,ceny!$A$3:V$7,2,FALSE))*AF278</f>
        <v>1001.993635</v>
      </c>
      <c r="AH278" s="24">
        <v>3.1755500000000003</v>
      </c>
      <c r="AI278" s="17">
        <f>+(VLOOKUP($L278,ceny!$A$3:X$7,2,FALSE))*AH278</f>
        <v>1352.4667450000002</v>
      </c>
      <c r="AJ278" s="24">
        <v>3.89295</v>
      </c>
      <c r="AK278" s="17">
        <f>+(VLOOKUP($L278,ceny!$A$3:Z$7,2,FALSE))*AJ278</f>
        <v>1658.0074049999998</v>
      </c>
      <c r="AL278" s="24">
        <v>26.4805</v>
      </c>
      <c r="AM278" s="39">
        <f>+(VLOOKUP($L278,ceny!$A$3:AB$7,2,FALSE))*AL278</f>
        <v>11278.04495</v>
      </c>
    </row>
    <row r="279" spans="3:39" ht="25.5">
      <c r="C279" s="41"/>
      <c r="D279" s="35"/>
      <c r="E279" s="35"/>
      <c r="F279" s="35"/>
      <c r="G279" s="35"/>
      <c r="H279" s="23" t="s">
        <v>1088</v>
      </c>
      <c r="I279" s="23" t="s">
        <v>158</v>
      </c>
      <c r="J279" s="23" t="s">
        <v>1089</v>
      </c>
      <c r="K279" s="23" t="s">
        <v>1090</v>
      </c>
      <c r="L279" s="23" t="s">
        <v>850</v>
      </c>
      <c r="M279" s="23">
        <f>VLOOKUP(H279,kapacita!$A:$B,2,0)</f>
        <v>0</v>
      </c>
      <c r="N279" s="24">
        <v>7.2584</v>
      </c>
      <c r="O279" s="17">
        <f>+(VLOOKUP($L279,ceny!$A$3:D$7,2,FALSE))*N279</f>
        <v>3091.35256</v>
      </c>
      <c r="P279" s="24">
        <v>7.648750000000001</v>
      </c>
      <c r="Q279" s="17">
        <f>+(VLOOKUP($L279,ceny!$A$3:F$7,2,FALSE))*P279</f>
        <v>3257.602625</v>
      </c>
      <c r="R279" s="24">
        <v>8.3767</v>
      </c>
      <c r="S279" s="17">
        <f>+(VLOOKUP($L279,ceny!$A$3:H$7,2,FALSE))*R279</f>
        <v>3567.6365299999998</v>
      </c>
      <c r="T279" s="24">
        <v>4.20945</v>
      </c>
      <c r="U279" s="17">
        <f>+(VLOOKUP($L279,ceny!$A$3:J$7,2,FALSE))*T279</f>
        <v>1792.8047550000001</v>
      </c>
      <c r="V279" s="24">
        <v>2.31045</v>
      </c>
      <c r="W279" s="17">
        <f>+(VLOOKUP($L279,ceny!$A$3:L$7,2,FALSE))*V279</f>
        <v>984.0206549999999</v>
      </c>
      <c r="X279" s="24">
        <v>0.6963</v>
      </c>
      <c r="Y279" s="17">
        <f>+(VLOOKUP($L279,ceny!$A$3:N$7,2,FALSE))*X279</f>
        <v>296.55417</v>
      </c>
      <c r="Z279" s="24">
        <v>0.8651</v>
      </c>
      <c r="AA279" s="17">
        <f>+(VLOOKUP($L279,ceny!$A$3:P$7,2,FALSE))*Z279</f>
        <v>368.44608999999997</v>
      </c>
      <c r="AB279" s="24">
        <v>1.27655</v>
      </c>
      <c r="AC279" s="17">
        <f>+(VLOOKUP($L279,ceny!$A$3:R$7,2,FALSE))*AB279</f>
        <v>543.682645</v>
      </c>
      <c r="AD279" s="24">
        <v>1.74075</v>
      </c>
      <c r="AE279" s="17">
        <f>+(VLOOKUP($L279,ceny!$A$3:T$7,2,FALSE))*AD279</f>
        <v>741.3854249999999</v>
      </c>
      <c r="AF279" s="24">
        <v>4.916300000000001</v>
      </c>
      <c r="AG279" s="17">
        <f>+(VLOOKUP($L279,ceny!$A$3:V$7,2,FALSE))*AF279</f>
        <v>2093.85217</v>
      </c>
      <c r="AH279" s="24">
        <v>8.0391</v>
      </c>
      <c r="AI279" s="17">
        <f>+(VLOOKUP($L279,ceny!$A$3:X$7,2,FALSE))*AH279</f>
        <v>3423.8526899999997</v>
      </c>
      <c r="AJ279" s="24">
        <v>10.6555</v>
      </c>
      <c r="AK279" s="17">
        <f>+(VLOOKUP($L279,ceny!$A$3:Z$7,2,FALSE))*AJ279</f>
        <v>4538.17745</v>
      </c>
      <c r="AL279" s="24">
        <v>57.99335</v>
      </c>
      <c r="AM279" s="39">
        <f>+(VLOOKUP($L279,ceny!$A$3:AB$7,2,FALSE))*AL279</f>
        <v>24699.367765</v>
      </c>
    </row>
    <row r="280" spans="3:39" ht="25.5">
      <c r="C280" s="41"/>
      <c r="D280" s="35"/>
      <c r="E280" s="35"/>
      <c r="F280" s="35"/>
      <c r="G280" s="35"/>
      <c r="H280" s="23" t="s">
        <v>1091</v>
      </c>
      <c r="I280" s="23" t="s">
        <v>196</v>
      </c>
      <c r="J280" s="23" t="s">
        <v>1092</v>
      </c>
      <c r="K280" s="23" t="s">
        <v>1093</v>
      </c>
      <c r="L280" s="23" t="s">
        <v>850</v>
      </c>
      <c r="M280" s="23">
        <f>VLOOKUP(H280,kapacita!$A:$B,2,0)</f>
        <v>0</v>
      </c>
      <c r="N280" s="24">
        <v>6.53045</v>
      </c>
      <c r="O280" s="17">
        <f>+(VLOOKUP($L280,ceny!$A$3:D$7,2,FALSE))*N280</f>
        <v>2781.318655</v>
      </c>
      <c r="P280" s="24">
        <v>5.20115</v>
      </c>
      <c r="Q280" s="17">
        <f>+(VLOOKUP($L280,ceny!$A$3:F$7,2,FALSE))*P280</f>
        <v>2215.169785</v>
      </c>
      <c r="R280" s="24">
        <v>5.5809500000000005</v>
      </c>
      <c r="S280" s="17">
        <f>+(VLOOKUP($L280,ceny!$A$3:H$7,2,FALSE))*R280</f>
        <v>2376.926605</v>
      </c>
      <c r="T280" s="24">
        <v>3.53425</v>
      </c>
      <c r="U280" s="17">
        <f>+(VLOOKUP($L280,ceny!$A$3:J$7,2,FALSE))*T280</f>
        <v>1505.237075</v>
      </c>
      <c r="V280" s="24">
        <v>1.82515</v>
      </c>
      <c r="W280" s="17">
        <f>+(VLOOKUP($L280,ceny!$A$3:L$7,2,FALSE))*V280</f>
        <v>777.331385</v>
      </c>
      <c r="X280" s="24">
        <v>0.74905</v>
      </c>
      <c r="Y280" s="17">
        <f>+(VLOOKUP($L280,ceny!$A$3:N$7,2,FALSE))*X280</f>
        <v>319.020395</v>
      </c>
      <c r="Z280" s="24">
        <v>0.72795</v>
      </c>
      <c r="AA280" s="17">
        <f>+(VLOOKUP($L280,ceny!$A$3:P$7,2,FALSE))*Z280</f>
        <v>310.033905</v>
      </c>
      <c r="AB280" s="24">
        <v>0.74905</v>
      </c>
      <c r="AC280" s="17">
        <f>+(VLOOKUP($L280,ceny!$A$3:R$7,2,FALSE))*AB280</f>
        <v>319.020395</v>
      </c>
      <c r="AD280" s="24">
        <v>0.85455</v>
      </c>
      <c r="AE280" s="17">
        <f>+(VLOOKUP($L280,ceny!$A$3:T$7,2,FALSE))*AD280</f>
        <v>363.95284499999997</v>
      </c>
      <c r="AF280" s="24">
        <v>2.50035</v>
      </c>
      <c r="AG280" s="17">
        <f>+(VLOOKUP($L280,ceny!$A$3:V$7,2,FALSE))*AF280</f>
        <v>1064.899065</v>
      </c>
      <c r="AH280" s="24">
        <v>6.1612</v>
      </c>
      <c r="AI280" s="17">
        <f>+(VLOOKUP($L280,ceny!$A$3:X$7,2,FALSE))*AH280</f>
        <v>2624.05508</v>
      </c>
      <c r="AJ280" s="24">
        <v>6.2456000000000005</v>
      </c>
      <c r="AK280" s="17">
        <f>+(VLOOKUP($L280,ceny!$A$3:Z$7,2,FALSE))*AJ280</f>
        <v>2660.00104</v>
      </c>
      <c r="AL280" s="24">
        <v>40.6597</v>
      </c>
      <c r="AM280" s="39">
        <f>+(VLOOKUP($L280,ceny!$A$3:AB$7,2,FALSE))*AL280</f>
        <v>17316.966229999998</v>
      </c>
    </row>
    <row r="281" spans="3:39" ht="25.5">
      <c r="C281" s="41"/>
      <c r="D281" s="35"/>
      <c r="E281" s="35"/>
      <c r="F281" s="35"/>
      <c r="G281" s="35"/>
      <c r="H281" s="23" t="s">
        <v>629</v>
      </c>
      <c r="I281" s="23" t="s">
        <v>356</v>
      </c>
      <c r="J281" s="23" t="s">
        <v>399</v>
      </c>
      <c r="K281" s="23" t="s">
        <v>400</v>
      </c>
      <c r="L281" s="23" t="s">
        <v>24</v>
      </c>
      <c r="M281" s="23">
        <f>VLOOKUP(H281,kapacita!$A:$B,2,0)</f>
        <v>0.058</v>
      </c>
      <c r="N281" s="24">
        <v>13.103100000000001</v>
      </c>
      <c r="O281" s="17">
        <f>+(VLOOKUP($L281,ceny!$A$3:D$7,2,FALSE))*N281</f>
        <v>5759.336574000001</v>
      </c>
      <c r="P281" s="24">
        <v>8.15515</v>
      </c>
      <c r="Q281" s="17">
        <f>+(VLOOKUP($L281,ceny!$A$3:F$7,2,FALSE))*P281</f>
        <v>3584.5146310000005</v>
      </c>
      <c r="R281" s="24">
        <v>9.6216</v>
      </c>
      <c r="S281" s="17">
        <f>+(VLOOKUP($L281,ceny!$A$3:H$7,2,FALSE))*R281</f>
        <v>4229.078064</v>
      </c>
      <c r="T281" s="24">
        <v>7.73315</v>
      </c>
      <c r="U281" s="17">
        <f>+(VLOOKUP($L281,ceny!$A$3:J$7,2,FALSE))*T281</f>
        <v>3399.0287510000003</v>
      </c>
      <c r="V281" s="24">
        <v>3.89295</v>
      </c>
      <c r="W281" s="17">
        <f>+(VLOOKUP($L281,ceny!$A$3:L$7,2,FALSE))*V281</f>
        <v>1711.1072430000002</v>
      </c>
      <c r="X281" s="24">
        <v>0.72795</v>
      </c>
      <c r="Y281" s="17">
        <f>+(VLOOKUP($L281,ceny!$A$3:N$7,2,FALSE))*X281</f>
        <v>319.963143</v>
      </c>
      <c r="Z281" s="24">
        <v>0.34815</v>
      </c>
      <c r="AA281" s="17">
        <f>+(VLOOKUP($L281,ceny!$A$3:P$7,2,FALSE))*Z281</f>
        <v>153.02585100000002</v>
      </c>
      <c r="AB281" s="24">
        <v>0.6963</v>
      </c>
      <c r="AC281" s="17">
        <f>+(VLOOKUP($L281,ceny!$A$3:R$7,2,FALSE))*AB281</f>
        <v>306.05170200000003</v>
      </c>
      <c r="AD281" s="24">
        <v>1.61415</v>
      </c>
      <c r="AE281" s="17">
        <f>+(VLOOKUP($L281,ceny!$A$3:T$7,2,FALSE))*AD281</f>
        <v>709.4834910000001</v>
      </c>
      <c r="AF281" s="24">
        <v>7.0790500000000005</v>
      </c>
      <c r="AG281" s="17">
        <f>+(VLOOKUP($L281,ceny!$A$3:V$7,2,FALSE))*AF281</f>
        <v>3111.525637</v>
      </c>
      <c r="AH281" s="24">
        <v>11.436200000000001</v>
      </c>
      <c r="AI281" s="17">
        <f>+(VLOOKUP($L281,ceny!$A$3:X$7,2,FALSE))*AH281</f>
        <v>5026.667348000001</v>
      </c>
      <c r="AJ281" s="24">
        <v>12.45955</v>
      </c>
      <c r="AK281" s="17">
        <f>+(VLOOKUP($L281,ceny!$A$3:Z$7,2,FALSE))*AJ281</f>
        <v>5476.470607</v>
      </c>
      <c r="AL281" s="24">
        <v>76.8673</v>
      </c>
      <c r="AM281" s="39">
        <f>+(VLOOKUP($L281,ceny!$A$3:AB$7,2,FALSE))*AL281</f>
        <v>33786.253042000004</v>
      </c>
    </row>
    <row r="282" spans="3:39" ht="12.75">
      <c r="C282" s="41"/>
      <c r="D282" s="35"/>
      <c r="E282" s="35"/>
      <c r="F282" s="35"/>
      <c r="G282" s="35"/>
      <c r="H282" s="23" t="s">
        <v>1094</v>
      </c>
      <c r="I282" s="23" t="s">
        <v>929</v>
      </c>
      <c r="J282" s="23" t="s">
        <v>1060</v>
      </c>
      <c r="K282" s="23" t="s">
        <v>1095</v>
      </c>
      <c r="L282" s="23" t="s">
        <v>850</v>
      </c>
      <c r="M282" s="23">
        <f>VLOOKUP(H282,kapacita!$A:$B,2,0)</f>
        <v>0</v>
      </c>
      <c r="N282" s="24">
        <v>7.0685</v>
      </c>
      <c r="O282" s="17">
        <f>+(VLOOKUP($L282,ceny!$A$3:D$7,2,FALSE))*N282</f>
        <v>3010.47415</v>
      </c>
      <c r="P282" s="24">
        <v>4.7897</v>
      </c>
      <c r="Q282" s="17">
        <f>+(VLOOKUP($L282,ceny!$A$3:F$7,2,FALSE))*P282</f>
        <v>2039.9332299999999</v>
      </c>
      <c r="R282" s="24">
        <v>4.684200000000001</v>
      </c>
      <c r="S282" s="17">
        <f>+(VLOOKUP($L282,ceny!$A$3:H$7,2,FALSE))*R282</f>
        <v>1995.00078</v>
      </c>
      <c r="T282" s="24">
        <v>3.13335</v>
      </c>
      <c r="U282" s="17">
        <f>+(VLOOKUP($L282,ceny!$A$3:J$7,2,FALSE))*T282</f>
        <v>1334.493765</v>
      </c>
      <c r="V282" s="24">
        <v>2.0889</v>
      </c>
      <c r="W282" s="17">
        <f>+(VLOOKUP($L282,ceny!$A$3:L$7,2,FALSE))*V282</f>
        <v>889.66251</v>
      </c>
      <c r="X282" s="24">
        <v>0.45365</v>
      </c>
      <c r="Y282" s="17">
        <f>+(VLOOKUP($L282,ceny!$A$3:N$7,2,FALSE))*X282</f>
        <v>193.209535</v>
      </c>
      <c r="Z282" s="24">
        <v>0.40090000000000003</v>
      </c>
      <c r="AA282" s="17">
        <f>+(VLOOKUP($L282,ceny!$A$3:P$7,2,FALSE))*Z282</f>
        <v>170.74331</v>
      </c>
      <c r="AB282" s="24">
        <v>0.51695</v>
      </c>
      <c r="AC282" s="17">
        <f>+(VLOOKUP($L282,ceny!$A$3:R$7,2,FALSE))*AB282</f>
        <v>220.169005</v>
      </c>
      <c r="AD282" s="24">
        <v>0.8018000000000001</v>
      </c>
      <c r="AE282" s="17">
        <f>+(VLOOKUP($L282,ceny!$A$3:T$7,2,FALSE))*AD282</f>
        <v>341.48662</v>
      </c>
      <c r="AF282" s="24">
        <v>3.2916000000000003</v>
      </c>
      <c r="AG282" s="17">
        <f>+(VLOOKUP($L282,ceny!$A$3:V$7,2,FALSE))*AF282</f>
        <v>1401.89244</v>
      </c>
      <c r="AH282" s="24">
        <v>5.07455</v>
      </c>
      <c r="AI282" s="17">
        <f>+(VLOOKUP($L282,ceny!$A$3:X$7,2,FALSE))*AH282</f>
        <v>2161.250845</v>
      </c>
      <c r="AJ282" s="24">
        <v>6.0557</v>
      </c>
      <c r="AK282" s="17">
        <f>+(VLOOKUP($L282,ceny!$A$3:Z$7,2,FALSE))*AJ282</f>
        <v>2579.12263</v>
      </c>
      <c r="AL282" s="24">
        <v>38.3598</v>
      </c>
      <c r="AM282" s="39">
        <f>+(VLOOKUP($L282,ceny!$A$3:AB$7,2,FALSE))*AL282</f>
        <v>16337.43882</v>
      </c>
    </row>
    <row r="283" spans="3:39" ht="17.25" customHeight="1">
      <c r="C283" s="40"/>
      <c r="D283" s="34"/>
      <c r="E283" s="34"/>
      <c r="F283" s="34"/>
      <c r="G283" s="34"/>
      <c r="H283" s="23" t="s">
        <v>1096</v>
      </c>
      <c r="I283" s="23" t="s">
        <v>484</v>
      </c>
      <c r="J283" s="23" t="s">
        <v>485</v>
      </c>
      <c r="K283" s="23" t="s">
        <v>1097</v>
      </c>
      <c r="L283" s="23" t="s">
        <v>850</v>
      </c>
      <c r="M283" s="23">
        <f>VLOOKUP(H283,kapacita!$A:$B,2,0)</f>
        <v>0</v>
      </c>
      <c r="N283" s="24">
        <v>5.07455</v>
      </c>
      <c r="O283" s="17">
        <f>+(VLOOKUP($L283,ceny!$A$3:D$7,2,FALSE))*N283</f>
        <v>2161.250845</v>
      </c>
      <c r="P283" s="24">
        <v>3.8402000000000003</v>
      </c>
      <c r="Q283" s="17">
        <f>+(VLOOKUP($L283,ceny!$A$3:F$7,2,FALSE))*P283</f>
        <v>1635.54118</v>
      </c>
      <c r="R283" s="24">
        <v>3.68195</v>
      </c>
      <c r="S283" s="17">
        <f>+(VLOOKUP($L283,ceny!$A$3:H$7,2,FALSE))*R283</f>
        <v>1568.142505</v>
      </c>
      <c r="T283" s="24">
        <v>2.5531</v>
      </c>
      <c r="U283" s="17">
        <f>+(VLOOKUP($L283,ceny!$A$3:J$7,2,FALSE))*T283</f>
        <v>1087.36529</v>
      </c>
      <c r="V283" s="24">
        <v>1.2238</v>
      </c>
      <c r="W283" s="17">
        <f>+(VLOOKUP($L283,ceny!$A$3:L$7,2,FALSE))*V283</f>
        <v>521.21642</v>
      </c>
      <c r="X283" s="24">
        <v>0.8862</v>
      </c>
      <c r="Y283" s="17">
        <f>+(VLOOKUP($L283,ceny!$A$3:N$7,2,FALSE))*X283</f>
        <v>377.43258</v>
      </c>
      <c r="Z283" s="24">
        <v>0.83345</v>
      </c>
      <c r="AA283" s="17">
        <f>+(VLOOKUP($L283,ceny!$A$3:P$7,2,FALSE))*Z283</f>
        <v>354.96635499999996</v>
      </c>
      <c r="AB283" s="24">
        <v>0.7807000000000001</v>
      </c>
      <c r="AC283" s="17">
        <f>+(VLOOKUP($L283,ceny!$A$3:R$7,2,FALSE))*AB283</f>
        <v>332.50013</v>
      </c>
      <c r="AD283" s="24">
        <v>0.9495</v>
      </c>
      <c r="AE283" s="17">
        <f>+(VLOOKUP($L283,ceny!$A$3:T$7,2,FALSE))*AD283</f>
        <v>404.39205</v>
      </c>
      <c r="AF283" s="24">
        <v>2.31045</v>
      </c>
      <c r="AG283" s="17">
        <f>+(VLOOKUP($L283,ceny!$A$3:V$7,2,FALSE))*AF283</f>
        <v>984.0206549999999</v>
      </c>
      <c r="AH283" s="24">
        <v>3.3760000000000003</v>
      </c>
      <c r="AI283" s="17">
        <f>+(VLOOKUP($L283,ceny!$A$3:X$7,2,FALSE))*AH283</f>
        <v>1437.8384</v>
      </c>
      <c r="AJ283" s="24">
        <v>4.20945</v>
      </c>
      <c r="AK283" s="17">
        <f>+(VLOOKUP($L283,ceny!$A$3:Z$7,2,FALSE))*AJ283</f>
        <v>1792.8047550000001</v>
      </c>
      <c r="AL283" s="24">
        <v>29.719350000000002</v>
      </c>
      <c r="AM283" s="39">
        <f>+(VLOOKUP($L283,ceny!$A$3:AB$7,2,FALSE))*AL283</f>
        <v>12657.471165</v>
      </c>
    </row>
    <row r="284" spans="3:39" ht="25.5">
      <c r="C284" s="38" t="s">
        <v>1111</v>
      </c>
      <c r="D284" s="26">
        <v>70890749</v>
      </c>
      <c r="E284" s="26" t="s">
        <v>58</v>
      </c>
      <c r="F284" s="26" t="s">
        <v>1112</v>
      </c>
      <c r="G284" s="26" t="s">
        <v>1113</v>
      </c>
      <c r="H284" s="23" t="s">
        <v>1114</v>
      </c>
      <c r="I284" s="23" t="s">
        <v>53</v>
      </c>
      <c r="J284" s="23" t="s">
        <v>316</v>
      </c>
      <c r="K284" s="23" t="s">
        <v>1115</v>
      </c>
      <c r="L284" s="23" t="s">
        <v>642</v>
      </c>
      <c r="M284" s="23" t="s">
        <v>1116</v>
      </c>
      <c r="N284" s="24">
        <v>178.16840000000002</v>
      </c>
      <c r="O284" s="17">
        <f>+(VLOOKUP($L284,'[1]ceny'!$A$3:D$7,2,FALSE))*N284</f>
        <v>78394.096</v>
      </c>
      <c r="P284" s="24">
        <v>154.7896</v>
      </c>
      <c r="Q284" s="17">
        <f>+(VLOOKUP($L284,'[1]ceny'!$A$3:F$7,2,FALSE))*P284</f>
        <v>68107.424</v>
      </c>
      <c r="R284" s="24">
        <v>128.5412</v>
      </c>
      <c r="S284" s="17">
        <f>+(VLOOKUP($L284,'[1]ceny'!$A$3:H$7,2,FALSE))*R284</f>
        <v>56558.128000000004</v>
      </c>
      <c r="T284" s="24">
        <v>53.351350000000004</v>
      </c>
      <c r="U284" s="17">
        <f>+(VLOOKUP($L284,'[1]ceny'!$A$3:J$7,2,FALSE))*T284</f>
        <v>23474.594</v>
      </c>
      <c r="V284" s="24">
        <v>49.2263</v>
      </c>
      <c r="W284" s="17">
        <f>+(VLOOKUP($L284,'[1]ceny'!$A$3:L$7,2,FALSE))*V284</f>
        <v>21659.572</v>
      </c>
      <c r="X284" s="24">
        <v>3.4604</v>
      </c>
      <c r="Y284" s="17">
        <f>+(VLOOKUP($L284,'[1]ceny'!$A$3:N$7,2,FALSE))*X284</f>
        <v>1522.576</v>
      </c>
      <c r="Z284" s="24">
        <v>2.8590500000000003</v>
      </c>
      <c r="AA284" s="17">
        <f>+(VLOOKUP($L284,'[1]ceny'!$A$3:P$7,2,FALSE))*Z284</f>
        <v>1257.9820000000002</v>
      </c>
      <c r="AB284" s="24">
        <v>2.8696</v>
      </c>
      <c r="AC284" s="17">
        <f>+(VLOOKUP($L284,'[1]ceny'!$A$3:R$7,2,FALSE))*AB284</f>
        <v>1262.624</v>
      </c>
      <c r="AD284" s="24">
        <v>5.0429</v>
      </c>
      <c r="AE284" s="17">
        <f>+(VLOOKUP($L284,'[1]ceny'!$A$3:T$7,2,FALSE))*AD284</f>
        <v>2218.876</v>
      </c>
      <c r="AF284" s="24">
        <v>86.20405000000001</v>
      </c>
      <c r="AG284" s="17">
        <f>+(VLOOKUP($L284,'[1]ceny'!$A$3:V$7,2,FALSE))*AF284</f>
        <v>37929.78200000001</v>
      </c>
      <c r="AH284" s="24">
        <v>120.82915</v>
      </c>
      <c r="AI284" s="17">
        <f>+(VLOOKUP($L284,'[1]ceny'!$A$3:X$7,2,FALSE))*AH284</f>
        <v>53164.826</v>
      </c>
      <c r="AJ284" s="24">
        <v>165.33960000000002</v>
      </c>
      <c r="AK284" s="17">
        <f>+(VLOOKUP($L284,'[1]ceny'!$A$3:Z$7,2,FALSE))*AJ284</f>
        <v>72749.42400000001</v>
      </c>
      <c r="AL284" s="24">
        <v>950.6816</v>
      </c>
      <c r="AM284" s="39">
        <f>+(VLOOKUP($L284,'[1]ceny'!$A$3:AB$7,2,FALSE))*AL284</f>
        <v>418299.904</v>
      </c>
    </row>
    <row r="285" spans="3:39" ht="12.75">
      <c r="C285" s="38"/>
      <c r="D285" s="26"/>
      <c r="E285" s="26"/>
      <c r="F285" s="26"/>
      <c r="G285" s="26"/>
      <c r="H285" s="23" t="s">
        <v>1117</v>
      </c>
      <c r="I285" s="23" t="s">
        <v>53</v>
      </c>
      <c r="J285" s="23" t="s">
        <v>316</v>
      </c>
      <c r="K285" s="23" t="s">
        <v>1118</v>
      </c>
      <c r="L285" s="23" t="s">
        <v>24</v>
      </c>
      <c r="M285" s="23"/>
      <c r="N285" s="24">
        <v>24.5393</v>
      </c>
      <c r="O285" s="17">
        <f>+(VLOOKUP($L285,'[1]ceny'!$A$3:D$7,2,FALSE))*N285</f>
        <v>10786.003922000002</v>
      </c>
      <c r="P285" s="24">
        <v>25.66815</v>
      </c>
      <c r="Q285" s="17">
        <f>+(VLOOKUP($L285,'[1]ceny'!$A$3:F$7,2,FALSE))*P285</f>
        <v>11282.178651</v>
      </c>
      <c r="R285" s="24">
        <v>20.81515</v>
      </c>
      <c r="S285" s="17">
        <f>+(VLOOKUP($L285,'[1]ceny'!$A$3:H$7,2,FALSE))*R285</f>
        <v>9149.091031</v>
      </c>
      <c r="T285" s="24">
        <v>13.34575</v>
      </c>
      <c r="U285" s="17">
        <f>+(VLOOKUP($L285,'[1]ceny'!$A$3:J$7,2,FALSE))*T285</f>
        <v>5865.990955</v>
      </c>
      <c r="V285" s="24">
        <v>10.2124</v>
      </c>
      <c r="W285" s="17">
        <f>+(VLOOKUP($L285,'[1]ceny'!$A$3:L$7,2,FALSE))*V285</f>
        <v>4488.758296000001</v>
      </c>
      <c r="X285" s="24">
        <v>1.38205</v>
      </c>
      <c r="Y285" s="17">
        <f>+(VLOOKUP($L285,'[1]ceny'!$A$3:N$7,2,FALSE))*X285</f>
        <v>607.466257</v>
      </c>
      <c r="Z285" s="24">
        <v>0</v>
      </c>
      <c r="AA285" s="17">
        <f>+(VLOOKUP($L285,'[1]ceny'!$A$3:P$7,2,FALSE))*Z285</f>
        <v>0</v>
      </c>
      <c r="AB285" s="24">
        <v>0</v>
      </c>
      <c r="AC285" s="17">
        <f>+(VLOOKUP($L285,'[1]ceny'!$A$3:R$7,2,FALSE))*AB285</f>
        <v>0</v>
      </c>
      <c r="AD285" s="24">
        <v>0.7385</v>
      </c>
      <c r="AE285" s="17">
        <f>+(VLOOKUP($L285,'[1]ceny'!$A$3:T$7,2,FALSE))*AD285</f>
        <v>324.60029000000003</v>
      </c>
      <c r="AF285" s="24">
        <v>5.9291</v>
      </c>
      <c r="AG285" s="17">
        <f>+(VLOOKUP($L285,'[1]ceny'!$A$3:V$7,2,FALSE))*AF285</f>
        <v>2606.076614</v>
      </c>
      <c r="AH285" s="24">
        <v>23.83245</v>
      </c>
      <c r="AI285" s="17">
        <f>+(VLOOKUP($L285,'[1]ceny'!$A$3:X$7,2,FALSE))*AH285</f>
        <v>10475.315073000002</v>
      </c>
      <c r="AJ285" s="24">
        <v>22.98845</v>
      </c>
      <c r="AK285" s="17">
        <f>+(VLOOKUP($L285,'[1]ceny'!$A$3:Z$7,2,FALSE))*AJ285</f>
        <v>10104.343313000001</v>
      </c>
      <c r="AL285" s="24">
        <v>149.4513</v>
      </c>
      <c r="AM285" s="39">
        <f>+(VLOOKUP($L285,'[1]ceny'!$A$3:AB$7,2,FALSE))*AL285</f>
        <v>65689.824402</v>
      </c>
    </row>
    <row r="286" spans="3:39" ht="12.75">
      <c r="C286" s="38"/>
      <c r="D286" s="26"/>
      <c r="E286" s="26"/>
      <c r="F286" s="26"/>
      <c r="G286" s="26"/>
      <c r="H286" s="23" t="s">
        <v>1119</v>
      </c>
      <c r="I286" s="23" t="s">
        <v>53</v>
      </c>
      <c r="J286" s="23" t="s">
        <v>1120</v>
      </c>
      <c r="K286" s="23" t="s">
        <v>1121</v>
      </c>
      <c r="L286" s="23" t="s">
        <v>24</v>
      </c>
      <c r="M286" s="23"/>
      <c r="N286" s="24">
        <v>19.464750000000002</v>
      </c>
      <c r="O286" s="17">
        <f>+(VLOOKUP($L286,'[1]ceny'!$A$3:D$7,2,FALSE))*N286</f>
        <v>8555.536215000002</v>
      </c>
      <c r="P286" s="24">
        <v>17.5974</v>
      </c>
      <c r="Q286" s="17">
        <f>+(VLOOKUP($L286,'[1]ceny'!$A$3:F$7,2,FALSE))*P286</f>
        <v>7734.761196</v>
      </c>
      <c r="R286" s="24">
        <v>16.04655</v>
      </c>
      <c r="S286" s="17">
        <f>+(VLOOKUP($L286,'[1]ceny'!$A$3:H$7,2,FALSE))*R286</f>
        <v>7053.100587</v>
      </c>
      <c r="T286" s="24">
        <v>8.7354</v>
      </c>
      <c r="U286" s="17">
        <f>+(VLOOKUP($L286,'[1]ceny'!$A$3:J$7,2,FALSE))*T286</f>
        <v>3839.5577160000003</v>
      </c>
      <c r="V286" s="24">
        <v>8.651</v>
      </c>
      <c r="W286" s="17">
        <f>+(VLOOKUP($L286,'[1]ceny'!$A$3:L$7,2,FALSE))*V286</f>
        <v>3802.46054</v>
      </c>
      <c r="X286" s="24">
        <v>1.4981</v>
      </c>
      <c r="Y286" s="17">
        <f>+(VLOOKUP($L286,'[1]ceny'!$A$3:N$7,2,FALSE))*X286</f>
        <v>658.474874</v>
      </c>
      <c r="Z286" s="24">
        <v>0.53805</v>
      </c>
      <c r="AA286" s="17">
        <f>+(VLOOKUP($L286,'[1]ceny'!$A$3:P$7,2,FALSE))*Z286</f>
        <v>236.49449700000002</v>
      </c>
      <c r="AB286" s="24">
        <v>0.8229000000000001</v>
      </c>
      <c r="AC286" s="17">
        <f>+(VLOOKUP($L286,'[1]ceny'!$A$3:R$7,2,FALSE))*AB286</f>
        <v>361.6974660000001</v>
      </c>
      <c r="AD286" s="24">
        <v>1.3504</v>
      </c>
      <c r="AE286" s="17">
        <f>+(VLOOKUP($L286,'[1]ceny'!$A$3:T$7,2,FALSE))*AD286</f>
        <v>593.5548160000001</v>
      </c>
      <c r="AF286" s="24">
        <v>10.033050000000001</v>
      </c>
      <c r="AG286" s="17">
        <f>+(VLOOKUP($L286,'[1]ceny'!$A$3:V$7,2,FALSE))*AF286</f>
        <v>4409.926797000001</v>
      </c>
      <c r="AH286" s="24">
        <v>15.097050000000001</v>
      </c>
      <c r="AI286" s="17">
        <f>+(VLOOKUP($L286,'[1]ceny'!$A$3:X$7,2,FALSE))*AH286</f>
        <v>6635.757357</v>
      </c>
      <c r="AJ286" s="24">
        <v>19.23265</v>
      </c>
      <c r="AK286" s="17">
        <f>+(VLOOKUP($L286,'[1]ceny'!$A$3:Z$7,2,FALSE))*AJ286</f>
        <v>8453.518981000001</v>
      </c>
      <c r="AL286" s="24">
        <v>119.0673</v>
      </c>
      <c r="AM286" s="39">
        <f>+(VLOOKUP($L286,'[1]ceny'!$A$3:AB$7,2,FALSE))*AL286</f>
        <v>52334.84104200001</v>
      </c>
    </row>
    <row r="287" spans="3:39" ht="12.75">
      <c r="C287" s="38"/>
      <c r="D287" s="26"/>
      <c r="E287" s="26"/>
      <c r="F287" s="26"/>
      <c r="G287" s="26"/>
      <c r="H287" s="23" t="s">
        <v>1122</v>
      </c>
      <c r="I287" s="23" t="s">
        <v>53</v>
      </c>
      <c r="J287" s="23" t="s">
        <v>1123</v>
      </c>
      <c r="K287" s="23" t="s">
        <v>1124</v>
      </c>
      <c r="L287" s="23" t="s">
        <v>850</v>
      </c>
      <c r="M287" s="23"/>
      <c r="N287" s="24">
        <v>6.31945</v>
      </c>
      <c r="O287" s="17">
        <f>+(VLOOKUP($L287,'[1]ceny'!$A$3:D$7,2,FALSE))*N287</f>
        <v>2691.4537549999995</v>
      </c>
      <c r="P287" s="24">
        <v>5.1062</v>
      </c>
      <c r="Q287" s="17">
        <f>+(VLOOKUP($L287,'[1]ceny'!$A$3:F$7,2,FALSE))*P287</f>
        <v>2174.73058</v>
      </c>
      <c r="R287" s="24">
        <v>5.72865</v>
      </c>
      <c r="S287" s="17">
        <f>+(VLOOKUP($L287,'[1]ceny'!$A$3:H$7,2,FALSE))*R287</f>
        <v>2439.832035</v>
      </c>
      <c r="T287" s="24">
        <v>2.7008</v>
      </c>
      <c r="U287" s="17">
        <f>+(VLOOKUP($L287,'[1]ceny'!$A$3:J$7,2,FALSE))*T287</f>
        <v>1150.27072</v>
      </c>
      <c r="V287" s="24">
        <v>2.4687</v>
      </c>
      <c r="W287" s="17">
        <f>+(VLOOKUP($L287,'[1]ceny'!$A$3:L$7,2,FALSE))*V287</f>
        <v>1051.41933</v>
      </c>
      <c r="X287" s="24">
        <v>0.0211</v>
      </c>
      <c r="Y287" s="17">
        <f>+(VLOOKUP($L287,'[1]ceny'!$A$3:N$7,2,FALSE))*X287</f>
        <v>8.98649</v>
      </c>
      <c r="Z287" s="24">
        <v>0</v>
      </c>
      <c r="AA287" s="17">
        <f>+(VLOOKUP($L287,'[1]ceny'!$A$3:P$7,2,FALSE))*Z287</f>
        <v>0</v>
      </c>
      <c r="AB287" s="24">
        <v>0</v>
      </c>
      <c r="AC287" s="17">
        <f>+(VLOOKUP($L287,'[1]ceny'!$A$3:R$7,2,FALSE))*AB287</f>
        <v>0</v>
      </c>
      <c r="AD287" s="24">
        <v>0.052750000000000005</v>
      </c>
      <c r="AE287" s="17">
        <f>+(VLOOKUP($L287,'[1]ceny'!$A$3:T$7,2,FALSE))*AD287</f>
        <v>22.466225</v>
      </c>
      <c r="AF287" s="24">
        <v>3.82965</v>
      </c>
      <c r="AG287" s="17">
        <f>+(VLOOKUP($L287,'[1]ceny'!$A$3:V$7,2,FALSE))*AF287</f>
        <v>1631.0479349999998</v>
      </c>
      <c r="AH287" s="24">
        <v>4.9374</v>
      </c>
      <c r="AI287" s="17">
        <f>+(VLOOKUP($L287,'[1]ceny'!$A$3:X$7,2,FALSE))*AH287</f>
        <v>2102.83866</v>
      </c>
      <c r="AJ287" s="24">
        <v>6.3933</v>
      </c>
      <c r="AK287" s="17">
        <f>+(VLOOKUP($L287,'[1]ceny'!$A$3:Z$7,2,FALSE))*AJ287</f>
        <v>2722.90647</v>
      </c>
      <c r="AL287" s="24">
        <v>37.558</v>
      </c>
      <c r="AM287" s="39">
        <f>+(VLOOKUP($L287,'[1]ceny'!$A$3:AB$7,2,FALSE))*AL287</f>
        <v>15995.9522</v>
      </c>
    </row>
    <row r="288" spans="3:39" ht="12.75">
      <c r="C288" s="38"/>
      <c r="D288" s="26"/>
      <c r="E288" s="26"/>
      <c r="F288" s="26"/>
      <c r="G288" s="26"/>
      <c r="H288" s="23" t="s">
        <v>1125</v>
      </c>
      <c r="I288" s="23" t="s">
        <v>53</v>
      </c>
      <c r="J288" s="23" t="s">
        <v>1123</v>
      </c>
      <c r="K288" s="23" t="s">
        <v>1126</v>
      </c>
      <c r="L288" s="23" t="s">
        <v>24</v>
      </c>
      <c r="M288" s="23"/>
      <c r="N288" s="24">
        <v>11.2463</v>
      </c>
      <c r="O288" s="17">
        <f>+(VLOOKUP($L288,'[1]ceny'!$A$3:D$7,2,FALSE))*N288</f>
        <v>4943.198702</v>
      </c>
      <c r="P288" s="24">
        <v>10.41285</v>
      </c>
      <c r="Q288" s="17">
        <f>+(VLOOKUP($L288,'[1]ceny'!$A$3:F$7,2,FALSE))*P288</f>
        <v>4576.864089000001</v>
      </c>
      <c r="R288" s="24">
        <v>9.46335</v>
      </c>
      <c r="S288" s="17">
        <f>+(VLOOKUP($L288,'[1]ceny'!$A$3:H$7,2,FALSE))*R288</f>
        <v>4159.520859</v>
      </c>
      <c r="T288" s="24">
        <v>4.46265</v>
      </c>
      <c r="U288" s="17">
        <f>+(VLOOKUP($L288,'[1]ceny'!$A$3:J$7,2,FALSE))*T288</f>
        <v>1961.513181</v>
      </c>
      <c r="V288" s="24">
        <v>4.1989</v>
      </c>
      <c r="W288" s="17">
        <f>+(VLOOKUP($L288,'[1]ceny'!$A$3:L$7,2,FALSE))*V288</f>
        <v>1845.5845060000001</v>
      </c>
      <c r="X288" s="24">
        <v>0.2321</v>
      </c>
      <c r="Y288" s="17">
        <f>+(VLOOKUP($L288,'[1]ceny'!$A$3:N$7,2,FALSE))*X288</f>
        <v>102.017234</v>
      </c>
      <c r="Z288" s="24">
        <v>0</v>
      </c>
      <c r="AA288" s="17">
        <f>+(VLOOKUP($L288,'[1]ceny'!$A$3:P$7,2,FALSE))*Z288</f>
        <v>0</v>
      </c>
      <c r="AB288" s="24">
        <v>0</v>
      </c>
      <c r="AC288" s="17">
        <f>+(VLOOKUP($L288,'[1]ceny'!$A$3:R$7,2,FALSE))*AB288</f>
        <v>0</v>
      </c>
      <c r="AD288" s="24">
        <v>0.0844</v>
      </c>
      <c r="AE288" s="17">
        <f>+(VLOOKUP($L288,'[1]ceny'!$A$3:T$7,2,FALSE))*AD288</f>
        <v>37.097176000000005</v>
      </c>
      <c r="AF288" s="24">
        <v>6.2667</v>
      </c>
      <c r="AG288" s="17">
        <f>+(VLOOKUP($L288,'[1]ceny'!$A$3:V$7,2,FALSE))*AF288</f>
        <v>2754.465318</v>
      </c>
      <c r="AH288" s="24">
        <v>8.23955</v>
      </c>
      <c r="AI288" s="17">
        <f>+(VLOOKUP($L288,'[1]ceny'!$A$3:X$7,2,FALSE))*AH288</f>
        <v>3621.6118069999998</v>
      </c>
      <c r="AJ288" s="24">
        <v>10.24405</v>
      </c>
      <c r="AK288" s="17">
        <f>+(VLOOKUP($L288,'[1]ceny'!$A$3:Z$7,2,FALSE))*AJ288</f>
        <v>4502.669737</v>
      </c>
      <c r="AL288" s="24">
        <v>64.85085000000001</v>
      </c>
      <c r="AM288" s="39">
        <f>+(VLOOKUP($L288,'[1]ceny'!$A$3:AB$7,2,FALSE))*AL288</f>
        <v>28504.542609000004</v>
      </c>
    </row>
    <row r="289" spans="3:39" ht="13.5" thickBot="1">
      <c r="C289" s="38"/>
      <c r="D289" s="26"/>
      <c r="E289" s="26"/>
      <c r="F289" s="26"/>
      <c r="G289" s="26"/>
      <c r="H289" s="23" t="s">
        <v>1127</v>
      </c>
      <c r="I289" s="23" t="s">
        <v>53</v>
      </c>
      <c r="J289" s="23" t="s">
        <v>1123</v>
      </c>
      <c r="K289" s="23" t="s">
        <v>1126</v>
      </c>
      <c r="L289" s="23" t="s">
        <v>24</v>
      </c>
      <c r="M289" s="23"/>
      <c r="N289" s="24">
        <v>20.2349</v>
      </c>
      <c r="O289" s="17">
        <f>+(VLOOKUP($L289,'[1]ceny'!$A$3:D$7,2,FALSE))*N289</f>
        <v>8894.047946</v>
      </c>
      <c r="P289" s="24">
        <v>18.81065</v>
      </c>
      <c r="Q289" s="17">
        <f>+(VLOOKUP($L289,'[1]ceny'!$A$3:F$7,2,FALSE))*P289</f>
        <v>8268.033100999999</v>
      </c>
      <c r="R289" s="24">
        <v>16.42635</v>
      </c>
      <c r="S289" s="17">
        <f>+(VLOOKUP($L289,'[1]ceny'!$A$3:H$7,2,FALSE))*R289</f>
        <v>7220.037879</v>
      </c>
      <c r="T289" s="24">
        <v>8.566600000000001</v>
      </c>
      <c r="U289" s="17">
        <f>+(VLOOKUP($L289,'[1]ceny'!$A$3:J$7,2,FALSE))*T289</f>
        <v>3765.3633640000007</v>
      </c>
      <c r="V289" s="24">
        <v>7.8703</v>
      </c>
      <c r="W289" s="17">
        <f>+(VLOOKUP($L289,'[1]ceny'!$A$3:L$7,2,FALSE))*V289</f>
        <v>3459.311662</v>
      </c>
      <c r="X289" s="24">
        <v>2.47925</v>
      </c>
      <c r="Y289" s="17">
        <f>+(VLOOKUP($L289,'[1]ceny'!$A$3:N$7,2,FALSE))*X289</f>
        <v>1089.7295450000001</v>
      </c>
      <c r="Z289" s="24">
        <v>1.61415</v>
      </c>
      <c r="AA289" s="17">
        <f>+(VLOOKUP($L289,'[1]ceny'!$A$3:P$7,2,FALSE))*Z289</f>
        <v>709.4834910000001</v>
      </c>
      <c r="AB289" s="24">
        <v>2.6902500000000003</v>
      </c>
      <c r="AC289" s="17">
        <f>+(VLOOKUP($L289,'[1]ceny'!$A$3:R$7,2,FALSE))*AB289</f>
        <v>1182.4724850000002</v>
      </c>
      <c r="AD289" s="24">
        <v>2.8063000000000002</v>
      </c>
      <c r="AE289" s="17">
        <f>+(VLOOKUP($L289,'[1]ceny'!$A$3:T$7,2,FALSE))*AD289</f>
        <v>1233.4811020000002</v>
      </c>
      <c r="AF289" s="24">
        <v>11.5417</v>
      </c>
      <c r="AG289" s="17">
        <f>+(VLOOKUP($L289,'[1]ceny'!$A$3:V$7,2,FALSE))*AF289</f>
        <v>5073.038818000001</v>
      </c>
      <c r="AH289" s="24">
        <v>15.56125</v>
      </c>
      <c r="AI289" s="17">
        <f>+(VLOOKUP($L289,'[1]ceny'!$A$3:X$7,2,FALSE))*AH289</f>
        <v>6839.791825</v>
      </c>
      <c r="AJ289" s="24">
        <v>22.8091</v>
      </c>
      <c r="AK289" s="17">
        <f>+(VLOOKUP($L289,'[1]ceny'!$A$3:Z$7,2,FALSE))*AJ289</f>
        <v>10025.511814000001</v>
      </c>
      <c r="AL289" s="24">
        <v>131.4108</v>
      </c>
      <c r="AM289" s="39">
        <f>+(VLOOKUP($L289,'[1]ceny'!$A$3:AB$7,2,FALSE))*AL289</f>
        <v>57760.303032</v>
      </c>
    </row>
    <row r="290" spans="3:39" ht="17.25" customHeight="1" thickBot="1">
      <c r="C290" s="42" t="s">
        <v>15</v>
      </c>
      <c r="D290" s="43"/>
      <c r="E290" s="43"/>
      <c r="F290" s="43"/>
      <c r="G290" s="43"/>
      <c r="H290" s="44" t="s">
        <v>1132</v>
      </c>
      <c r="I290" s="44"/>
      <c r="J290" s="44"/>
      <c r="K290" s="44"/>
      <c r="L290" s="44"/>
      <c r="M290" s="45">
        <f aca="true" t="shared" si="0" ref="M290:AM290">SUM(M7:M289)</f>
        <v>88.852</v>
      </c>
      <c r="N290" s="45">
        <f t="shared" si="0"/>
        <v>16829.286149999996</v>
      </c>
      <c r="O290" s="45">
        <f t="shared" si="0"/>
        <v>7421639.907982998</v>
      </c>
      <c r="P290" s="45">
        <f t="shared" si="0"/>
        <v>14885.353699999998</v>
      </c>
      <c r="Q290" s="45">
        <f t="shared" si="0"/>
        <v>6563784.603955001</v>
      </c>
      <c r="R290" s="45">
        <f t="shared" si="0"/>
        <v>11956.22005</v>
      </c>
      <c r="S290" s="45">
        <f t="shared" si="0"/>
        <v>5273206.567098002</v>
      </c>
      <c r="T290" s="45">
        <f t="shared" si="0"/>
        <v>8478.750149999998</v>
      </c>
      <c r="U290" s="45">
        <f t="shared" si="0"/>
        <v>3743565.1599359983</v>
      </c>
      <c r="V290" s="45">
        <f t="shared" si="0"/>
        <v>6868.102749999999</v>
      </c>
      <c r="W290" s="45">
        <f t="shared" si="0"/>
        <v>3034429.5243800003</v>
      </c>
      <c r="X290" s="45">
        <f t="shared" si="0"/>
        <v>2588.5796499999988</v>
      </c>
      <c r="Y290" s="45">
        <f t="shared" si="0"/>
        <v>1144968.9284859996</v>
      </c>
      <c r="Z290" s="45">
        <f t="shared" si="0"/>
        <v>2290.0357499999973</v>
      </c>
      <c r="AA290" s="45">
        <f t="shared" si="0"/>
        <v>1014831.9067900004</v>
      </c>
      <c r="AB290" s="45">
        <f t="shared" si="0"/>
        <v>2614.5853999999986</v>
      </c>
      <c r="AC290" s="45">
        <f t="shared" si="0"/>
        <v>1158871.6330309997</v>
      </c>
      <c r="AD290" s="45">
        <f t="shared" si="0"/>
        <v>2776.907700000001</v>
      </c>
      <c r="AE290" s="45">
        <f t="shared" si="0"/>
        <v>1229473.573935999</v>
      </c>
      <c r="AF290" s="45">
        <f t="shared" si="0"/>
        <v>9254.449449999998</v>
      </c>
      <c r="AG290" s="45">
        <f t="shared" si="0"/>
        <v>4083634.212306002</v>
      </c>
      <c r="AH290" s="45">
        <f t="shared" si="0"/>
        <v>11979.757100000012</v>
      </c>
      <c r="AI290" s="45">
        <f t="shared" si="0"/>
        <v>5285669.014550004</v>
      </c>
      <c r="AJ290" s="45">
        <f t="shared" si="0"/>
        <v>13981.96775000001</v>
      </c>
      <c r="AK290" s="45">
        <f t="shared" si="0"/>
        <v>6168349.679296</v>
      </c>
      <c r="AL290" s="45">
        <f t="shared" si="0"/>
        <v>104503.99560000004</v>
      </c>
      <c r="AM290" s="46">
        <f t="shared" si="0"/>
        <v>46122424.71174699</v>
      </c>
    </row>
    <row r="295" spans="3:7" s="51" customFormat="1" ht="35.25" customHeight="1">
      <c r="C295" s="52" t="s">
        <v>1099</v>
      </c>
      <c r="D295" s="52" t="s">
        <v>1100</v>
      </c>
      <c r="E295" s="52" t="s">
        <v>1101</v>
      </c>
      <c r="F295" s="52" t="s">
        <v>1105</v>
      </c>
      <c r="G295" s="76" t="s">
        <v>14</v>
      </c>
    </row>
    <row r="296" spans="3:7" ht="12.75">
      <c r="C296" s="47" t="str">
        <f>+'0-63 MWh'!L10</f>
        <v>0-63 MWh</v>
      </c>
      <c r="D296" s="48">
        <f>+'0-63 MWh'!AL107</f>
        <v>4685.47655</v>
      </c>
      <c r="E296" s="48">
        <f>+'0-63 MWh'!AM107</f>
        <v>1995544.4626449998</v>
      </c>
      <c r="F296" s="48">
        <v>102</v>
      </c>
      <c r="G296" s="77">
        <f>+'0-63 MWh'!M107</f>
        <v>0.132</v>
      </c>
    </row>
    <row r="297" spans="3:7" ht="12.75">
      <c r="C297" s="47" t="str">
        <f>+'63-630 MWh'!L128</f>
        <v>63-630 MWh</v>
      </c>
      <c r="D297" s="48">
        <f>+'63-630 MWh'!AL133</f>
        <v>26216.918800000007</v>
      </c>
      <c r="E297" s="48">
        <f>+'63-630 MWh'!AM133</f>
        <v>11523384.489352003</v>
      </c>
      <c r="F297" s="48">
        <v>128</v>
      </c>
      <c r="G297" s="77">
        <f>+'63-630 MWh'!M133</f>
        <v>23.28099999999999</v>
      </c>
    </row>
    <row r="298" spans="3:7" ht="12.75">
      <c r="C298" s="49" t="s">
        <v>1102</v>
      </c>
      <c r="D298" s="50">
        <f>SUM(D296:D297)</f>
        <v>30902.395350000006</v>
      </c>
      <c r="E298" s="50">
        <f>SUM(E296:E297)</f>
        <v>13518928.951997003</v>
      </c>
      <c r="F298" s="50">
        <f>SUM(F296:F297)</f>
        <v>230</v>
      </c>
      <c r="G298" s="78">
        <f>SUM(G296:G297)</f>
        <v>23.412999999999993</v>
      </c>
    </row>
    <row r="299" ht="6.75" customHeight="1">
      <c r="G299" s="79"/>
    </row>
    <row r="300" spans="3:7" ht="12.75">
      <c r="C300" s="47" t="str">
        <f>+'630-4200 MWh'!L52</f>
        <v>630-4200 MWh</v>
      </c>
      <c r="D300" s="48">
        <f>+'630-4200 MWh'!AL54</f>
        <v>29843.270300000004</v>
      </c>
      <c r="E300" s="48">
        <f>+'630-4200 MWh'!AM54</f>
        <v>13131038.932</v>
      </c>
      <c r="F300" s="48">
        <v>49</v>
      </c>
      <c r="G300" s="77">
        <f>+'630-4200 MWh'!M54</f>
        <v>32.63699999999999</v>
      </c>
    </row>
    <row r="301" spans="3:7" ht="12.75">
      <c r="C301" s="47" t="str">
        <f>+'nad 4200 MWh'!L11</f>
        <v>nad 4200 MWh</v>
      </c>
      <c r="D301" s="48">
        <f>+'nad 4200 MWh'!AL13</f>
        <v>43758.32995</v>
      </c>
      <c r="E301" s="48">
        <f>+'nad 4200 MWh'!AM13</f>
        <v>19472456.82775</v>
      </c>
      <c r="F301" s="48">
        <v>4</v>
      </c>
      <c r="G301" s="77">
        <f>+'nad 4200 MWh'!M13</f>
        <v>32.802</v>
      </c>
    </row>
    <row r="302" spans="3:7" ht="12.75">
      <c r="C302" s="49" t="s">
        <v>1103</v>
      </c>
      <c r="D302" s="50">
        <f>SUM(D300:D301)</f>
        <v>73601.60025</v>
      </c>
      <c r="E302" s="50">
        <f>SUM(E300:E301)</f>
        <v>32603495.75975</v>
      </c>
      <c r="F302" s="50">
        <f>SUM(F300:F301)</f>
        <v>53</v>
      </c>
      <c r="G302" s="78">
        <f>SUM(G300:G301)</f>
        <v>65.439</v>
      </c>
    </row>
    <row r="303" ht="6.75" customHeight="1">
      <c r="G303" s="79"/>
    </row>
    <row r="304" spans="3:7" ht="12.75">
      <c r="C304" s="49" t="s">
        <v>1104</v>
      </c>
      <c r="D304" s="50">
        <f>+D302+D298</f>
        <v>104503.99560000001</v>
      </c>
      <c r="E304" s="50">
        <f>+E302+E298</f>
        <v>46122424.711747006</v>
      </c>
      <c r="F304" s="50">
        <f>+F302+F298</f>
        <v>283</v>
      </c>
      <c r="G304" s="78">
        <f>+G298+G302</f>
        <v>88.85199999999999</v>
      </c>
    </row>
  </sheetData>
  <sheetProtection/>
  <mergeCells count="17">
    <mergeCell ref="AB5:AC5"/>
    <mergeCell ref="C5:D5"/>
    <mergeCell ref="E5:G5"/>
    <mergeCell ref="H5:M5"/>
    <mergeCell ref="N5:O5"/>
    <mergeCell ref="C3:G3"/>
    <mergeCell ref="P5:Q5"/>
    <mergeCell ref="AD5:AE5"/>
    <mergeCell ref="AF5:AG5"/>
    <mergeCell ref="AH5:AI5"/>
    <mergeCell ref="AJ5:AK5"/>
    <mergeCell ref="AL5:AM5"/>
    <mergeCell ref="R5:S5"/>
    <mergeCell ref="T5:U5"/>
    <mergeCell ref="V5:W5"/>
    <mergeCell ref="X5:Y5"/>
    <mergeCell ref="Z5:AA5"/>
  </mergeCells>
  <hyperlinks>
    <hyperlink ref="G284" r:id="rId1" display="smidova.i@kr-vysocina.cz"/>
  </hyperlinks>
  <printOptions/>
  <pageMargins left="0" right="0.1968503937007874" top="0" bottom="0.3937007874015748" header="0" footer="0.2362204724409449"/>
  <pageSetup fitToHeight="0" fitToWidth="1" horizontalDpi="600" verticalDpi="600" orientation="landscape" paperSize="8" scale="35" r:id="rId2"/>
  <headerFooter alignWithMargins="0">
    <oddFooter>&amp;L&amp;"Arial"&amp;8&amp;F &amp;C&amp;"Arial"&amp;8 1/1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W109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21" hidden="1" customWidth="1"/>
    <col min="2" max="2" width="2.28125" style="21" customWidth="1"/>
    <col min="3" max="3" width="51.8515625" style="21" customWidth="1"/>
    <col min="4" max="6" width="13.421875" style="21" customWidth="1"/>
    <col min="7" max="7" width="31.28125" style="21" customWidth="1"/>
    <col min="8" max="8" width="23.57421875" style="21" customWidth="1"/>
    <col min="9" max="13" width="13.421875" style="21" customWidth="1"/>
    <col min="14" max="15" width="14.421875" style="21" customWidth="1"/>
    <col min="16" max="16" width="13.421875" style="28" customWidth="1"/>
    <col min="17" max="17" width="10.57421875" style="28" customWidth="1"/>
    <col min="18" max="37" width="14.421875" style="21" customWidth="1"/>
    <col min="38" max="38" width="13.421875" style="21" customWidth="1"/>
    <col min="39" max="39" width="12.8515625" style="21" customWidth="1"/>
    <col min="40" max="16384" width="9.140625" style="21" customWidth="1"/>
  </cols>
  <sheetData>
    <row r="1" spans="3:6" ht="22.5" customHeight="1">
      <c r="C1" s="91" t="s">
        <v>1106</v>
      </c>
      <c r="D1" s="92"/>
      <c r="E1" s="92"/>
      <c r="F1" s="92"/>
    </row>
    <row r="2" ht="19.5" customHeight="1"/>
    <row r="3" spans="3:39" ht="12.75">
      <c r="C3" s="95" t="s">
        <v>0</v>
      </c>
      <c r="D3" s="96"/>
      <c r="E3" s="97" t="s">
        <v>1</v>
      </c>
      <c r="F3" s="98"/>
      <c r="G3" s="99"/>
      <c r="H3" s="95" t="s">
        <v>2</v>
      </c>
      <c r="I3" s="100"/>
      <c r="J3" s="100"/>
      <c r="K3" s="100"/>
      <c r="L3" s="100"/>
      <c r="M3" s="96"/>
      <c r="N3" s="93">
        <v>1</v>
      </c>
      <c r="O3" s="94"/>
      <c r="P3" s="93">
        <v>2</v>
      </c>
      <c r="Q3" s="94"/>
      <c r="R3" s="93">
        <v>3</v>
      </c>
      <c r="S3" s="94"/>
      <c r="T3" s="93">
        <v>4</v>
      </c>
      <c r="U3" s="94"/>
      <c r="V3" s="93">
        <v>5</v>
      </c>
      <c r="W3" s="94"/>
      <c r="X3" s="93">
        <v>6</v>
      </c>
      <c r="Y3" s="94"/>
      <c r="Z3" s="93">
        <v>7</v>
      </c>
      <c r="AA3" s="94"/>
      <c r="AB3" s="93">
        <v>8</v>
      </c>
      <c r="AC3" s="94"/>
      <c r="AD3" s="93">
        <v>9</v>
      </c>
      <c r="AE3" s="94"/>
      <c r="AF3" s="93">
        <v>10</v>
      </c>
      <c r="AG3" s="94"/>
      <c r="AH3" s="93">
        <v>11</v>
      </c>
      <c r="AI3" s="94"/>
      <c r="AJ3" s="93">
        <v>12</v>
      </c>
      <c r="AK3" s="94"/>
      <c r="AL3" s="93" t="s">
        <v>15</v>
      </c>
      <c r="AM3" s="94"/>
    </row>
    <row r="4" spans="3:39" ht="38.25">
      <c r="C4" s="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3</v>
      </c>
      <c r="O4" s="16" t="s">
        <v>637</v>
      </c>
      <c r="P4" s="1" t="s">
        <v>3</v>
      </c>
      <c r="Q4" s="10" t="s">
        <v>637</v>
      </c>
      <c r="R4" s="1" t="s">
        <v>3</v>
      </c>
      <c r="S4" s="10" t="s">
        <v>637</v>
      </c>
      <c r="T4" s="1" t="s">
        <v>3</v>
      </c>
      <c r="U4" s="10" t="s">
        <v>637</v>
      </c>
      <c r="V4" s="1" t="s">
        <v>3</v>
      </c>
      <c r="W4" s="10" t="s">
        <v>637</v>
      </c>
      <c r="X4" s="1" t="s">
        <v>3</v>
      </c>
      <c r="Y4" s="10" t="s">
        <v>637</v>
      </c>
      <c r="Z4" s="1" t="s">
        <v>3</v>
      </c>
      <c r="AA4" s="10" t="s">
        <v>637</v>
      </c>
      <c r="AB4" s="1" t="s">
        <v>3</v>
      </c>
      <c r="AC4" s="10" t="s">
        <v>637</v>
      </c>
      <c r="AD4" s="1" t="s">
        <v>3</v>
      </c>
      <c r="AE4" s="10" t="s">
        <v>637</v>
      </c>
      <c r="AF4" s="1" t="s">
        <v>3</v>
      </c>
      <c r="AG4" s="10" t="s">
        <v>637</v>
      </c>
      <c r="AH4" s="1" t="s">
        <v>3</v>
      </c>
      <c r="AI4" s="10" t="s">
        <v>637</v>
      </c>
      <c r="AJ4" s="1" t="s">
        <v>3</v>
      </c>
      <c r="AK4" s="10" t="s">
        <v>637</v>
      </c>
      <c r="AL4" s="1" t="s">
        <v>3</v>
      </c>
      <c r="AM4" s="10" t="s">
        <v>637</v>
      </c>
    </row>
    <row r="5" spans="3:39" ht="12.75">
      <c r="C5" s="25" t="s">
        <v>26</v>
      </c>
      <c r="D5" s="26" t="s">
        <v>27</v>
      </c>
      <c r="E5" s="26" t="s">
        <v>28</v>
      </c>
      <c r="F5" s="26" t="s">
        <v>29</v>
      </c>
      <c r="G5" s="26" t="s">
        <v>30</v>
      </c>
      <c r="H5" s="23" t="s">
        <v>848</v>
      </c>
      <c r="I5" s="23" t="s">
        <v>36</v>
      </c>
      <c r="J5" s="23" t="s">
        <v>849</v>
      </c>
      <c r="K5" s="23" t="s">
        <v>38</v>
      </c>
      <c r="L5" s="23" t="s">
        <v>850</v>
      </c>
      <c r="M5" s="23">
        <f>VLOOKUP(H5,kapacita!A:B,2,0)</f>
        <v>0</v>
      </c>
      <c r="N5" s="24">
        <v>0</v>
      </c>
      <c r="O5" s="17">
        <f>+(VLOOKUP($L5,ceny!$A$3:D$7,2,FALSE))*N5</f>
        <v>0</v>
      </c>
      <c r="P5" s="24">
        <v>0</v>
      </c>
      <c r="Q5" s="17">
        <f>+(VLOOKUP($L5,ceny!$A$3:F$7,2,FALSE))*P5</f>
        <v>0</v>
      </c>
      <c r="R5" s="24">
        <v>5.7814000000000005</v>
      </c>
      <c r="S5" s="17">
        <f>+(VLOOKUP($L5,ceny!$A$3:H$7,2,FALSE))*R5</f>
        <v>2462.29826</v>
      </c>
      <c r="T5" s="24">
        <v>0</v>
      </c>
      <c r="U5" s="17">
        <f>+(VLOOKUP($L5,ceny!$A$3:J$7,2,FALSE))*T5</f>
        <v>0</v>
      </c>
      <c r="V5" s="24">
        <v>0</v>
      </c>
      <c r="W5" s="17">
        <f>+(VLOOKUP($L5,ceny!$A$3:L$7,2,FALSE))*V5</f>
        <v>0</v>
      </c>
      <c r="X5" s="24">
        <v>0</v>
      </c>
      <c r="Y5" s="17">
        <f>+(VLOOKUP($L5,ceny!$A$3:N$7,2,FALSE))*X5</f>
        <v>0</v>
      </c>
      <c r="Z5" s="24">
        <v>0</v>
      </c>
      <c r="AA5" s="17">
        <f>+(VLOOKUP($L5,ceny!$A$3:P$7,2,FALSE))*Z5</f>
        <v>0</v>
      </c>
      <c r="AB5" s="24">
        <v>0</v>
      </c>
      <c r="AC5" s="17">
        <f>+(VLOOKUP($L5,ceny!$A$3:R$7,2,FALSE))*AB5</f>
        <v>0</v>
      </c>
      <c r="AD5" s="24">
        <v>0</v>
      </c>
      <c r="AE5" s="17">
        <f>+(VLOOKUP($L5,ceny!$A$3:T$7,2,FALSE))*AD5</f>
        <v>0</v>
      </c>
      <c r="AF5" s="24">
        <v>0</v>
      </c>
      <c r="AG5" s="17">
        <f>+(VLOOKUP($L5,ceny!$A$3:V$7,2,FALSE))*AF5</f>
        <v>0</v>
      </c>
      <c r="AH5" s="24">
        <v>16.21535</v>
      </c>
      <c r="AI5" s="17">
        <f>+(VLOOKUP($L5,ceny!$A$3:X$7,2,FALSE))*AH5</f>
        <v>6906.117565</v>
      </c>
      <c r="AJ5" s="24">
        <v>1.6247</v>
      </c>
      <c r="AK5" s="17">
        <f>+(VLOOKUP($L5,ceny!$A$3:Z$7,2,FALSE))*AJ5</f>
        <v>691.9597299999999</v>
      </c>
      <c r="AL5" s="24">
        <v>23.62145</v>
      </c>
      <c r="AM5" s="17">
        <f>+(VLOOKUP($L5,ceny!$A$3:AB$7,2,FALSE))*AL5</f>
        <v>10060.375554999999</v>
      </c>
    </row>
    <row r="6" spans="3:39" ht="12.75">
      <c r="C6" s="34"/>
      <c r="D6" s="34"/>
      <c r="E6" s="34"/>
      <c r="F6" s="34"/>
      <c r="G6" s="34"/>
      <c r="H6" s="23" t="s">
        <v>851</v>
      </c>
      <c r="I6" s="23" t="s">
        <v>36</v>
      </c>
      <c r="J6" s="23" t="s">
        <v>513</v>
      </c>
      <c r="K6" s="23" t="s">
        <v>46</v>
      </c>
      <c r="L6" s="23" t="s">
        <v>850</v>
      </c>
      <c r="M6" s="23">
        <f>VLOOKUP(H6,kapacita!A:B,2,0)</f>
        <v>0</v>
      </c>
      <c r="N6" s="24">
        <v>0</v>
      </c>
      <c r="O6" s="17">
        <f>+(VLOOKUP($L6,ceny!$A$3:D$7,2,FALSE))*N6</f>
        <v>0</v>
      </c>
      <c r="P6" s="24">
        <v>0</v>
      </c>
      <c r="Q6" s="17">
        <f>+(VLOOKUP($L6,ceny!$A$3:F$7,2,FALSE))*P6</f>
        <v>0</v>
      </c>
      <c r="R6" s="24">
        <v>0.9073</v>
      </c>
      <c r="S6" s="17">
        <f>+(VLOOKUP($L6,ceny!$A$3:H$7,2,FALSE))*R6</f>
        <v>386.41907</v>
      </c>
      <c r="T6" s="24">
        <v>0</v>
      </c>
      <c r="U6" s="17">
        <f>+(VLOOKUP($L6,ceny!$A$3:J$7,2,FALSE))*T6</f>
        <v>0</v>
      </c>
      <c r="V6" s="24">
        <v>0</v>
      </c>
      <c r="W6" s="17">
        <f>+(VLOOKUP($L6,ceny!$A$3:L$7,2,FALSE))*V6</f>
        <v>0</v>
      </c>
      <c r="X6" s="24">
        <v>0</v>
      </c>
      <c r="Y6" s="17">
        <f>+(VLOOKUP($L6,ceny!$A$3:N$7,2,FALSE))*X6</f>
        <v>0</v>
      </c>
      <c r="Z6" s="24">
        <v>0</v>
      </c>
      <c r="AA6" s="17">
        <f>+(VLOOKUP($L6,ceny!$A$3:P$7,2,FALSE))*Z6</f>
        <v>0</v>
      </c>
      <c r="AB6" s="24">
        <v>0</v>
      </c>
      <c r="AC6" s="17">
        <f>+(VLOOKUP($L6,ceny!$A$3:R$7,2,FALSE))*AB6</f>
        <v>0</v>
      </c>
      <c r="AD6" s="24">
        <v>0</v>
      </c>
      <c r="AE6" s="17">
        <f>+(VLOOKUP($L6,ceny!$A$3:T$7,2,FALSE))*AD6</f>
        <v>0</v>
      </c>
      <c r="AF6" s="24">
        <v>0</v>
      </c>
      <c r="AG6" s="17">
        <f>+(VLOOKUP($L6,ceny!$A$3:V$7,2,FALSE))*AF6</f>
        <v>0</v>
      </c>
      <c r="AH6" s="24">
        <v>0.3798</v>
      </c>
      <c r="AI6" s="17">
        <f>+(VLOOKUP($L6,ceny!$A$3:X$7,2,FALSE))*AH6</f>
        <v>161.75682</v>
      </c>
      <c r="AJ6" s="24">
        <v>0.15825</v>
      </c>
      <c r="AK6" s="17">
        <f>+(VLOOKUP($L6,ceny!$A$3:Z$7,2,FALSE))*AJ6</f>
        <v>67.398675</v>
      </c>
      <c r="AL6" s="24">
        <v>1.4453500000000001</v>
      </c>
      <c r="AM6" s="17">
        <f>+(VLOOKUP($L6,ceny!$A$3:AB$7,2,FALSE))*AL6</f>
        <v>615.574565</v>
      </c>
    </row>
    <row r="7" spans="3:39" ht="12.75">
      <c r="C7" s="25" t="s">
        <v>56</v>
      </c>
      <c r="D7" s="26" t="s">
        <v>57</v>
      </c>
      <c r="E7" s="26" t="s">
        <v>58</v>
      </c>
      <c r="F7" s="26" t="s">
        <v>59</v>
      </c>
      <c r="G7" s="26" t="s">
        <v>60</v>
      </c>
      <c r="H7" s="23" t="s">
        <v>852</v>
      </c>
      <c r="I7" s="23" t="s">
        <v>853</v>
      </c>
      <c r="J7" s="23" t="s">
        <v>854</v>
      </c>
      <c r="K7" s="23" t="s">
        <v>855</v>
      </c>
      <c r="L7" s="23" t="s">
        <v>850</v>
      </c>
      <c r="M7" s="23">
        <f>VLOOKUP(H7,kapacita!A:B,2,0)</f>
        <v>0</v>
      </c>
      <c r="N7" s="24">
        <v>0</v>
      </c>
      <c r="O7" s="17">
        <f>+(VLOOKUP($L7,ceny!$A$3:D$7,2,FALSE))*N7</f>
        <v>0</v>
      </c>
      <c r="P7" s="24">
        <v>0</v>
      </c>
      <c r="Q7" s="17">
        <f>+(VLOOKUP($L7,ceny!$A$3:F$7,2,FALSE))*P7</f>
        <v>0</v>
      </c>
      <c r="R7" s="24">
        <v>0</v>
      </c>
      <c r="S7" s="17">
        <f>+(VLOOKUP($L7,ceny!$A$3:H$7,2,FALSE))*R7</f>
        <v>0</v>
      </c>
      <c r="T7" s="24">
        <v>0</v>
      </c>
      <c r="U7" s="17">
        <f>+(VLOOKUP($L7,ceny!$A$3:J$7,2,FALSE))*T7</f>
        <v>0</v>
      </c>
      <c r="V7" s="24">
        <v>0</v>
      </c>
      <c r="W7" s="17">
        <f>+(VLOOKUP($L7,ceny!$A$3:L$7,2,FALSE))*V7</f>
        <v>0</v>
      </c>
      <c r="X7" s="24">
        <v>0</v>
      </c>
      <c r="Y7" s="17">
        <f>+(VLOOKUP($L7,ceny!$A$3:N$7,2,FALSE))*X7</f>
        <v>0</v>
      </c>
      <c r="Z7" s="24">
        <v>0</v>
      </c>
      <c r="AA7" s="17">
        <f>+(VLOOKUP($L7,ceny!$A$3:P$7,2,FALSE))*Z7</f>
        <v>0</v>
      </c>
      <c r="AB7" s="24">
        <v>0</v>
      </c>
      <c r="AC7" s="17">
        <f>+(VLOOKUP($L7,ceny!$A$3:R$7,2,FALSE))*AB7</f>
        <v>0</v>
      </c>
      <c r="AD7" s="24">
        <v>0</v>
      </c>
      <c r="AE7" s="17">
        <f>+(VLOOKUP($L7,ceny!$A$3:T$7,2,FALSE))*AD7</f>
        <v>0</v>
      </c>
      <c r="AF7" s="24">
        <v>0</v>
      </c>
      <c r="AG7" s="17">
        <f>+(VLOOKUP($L7,ceny!$A$3:V$7,2,FALSE))*AF7</f>
        <v>0</v>
      </c>
      <c r="AH7" s="24">
        <v>0</v>
      </c>
      <c r="AI7" s="17">
        <f>+(VLOOKUP($L7,ceny!$A$3:X$7,2,FALSE))*AH7</f>
        <v>0</v>
      </c>
      <c r="AJ7" s="24">
        <v>1.3082</v>
      </c>
      <c r="AK7" s="17">
        <f>+(VLOOKUP($L7,ceny!$A$3:Z$7,2,FALSE))*AJ7</f>
        <v>557.16238</v>
      </c>
      <c r="AL7" s="24">
        <v>1.3082</v>
      </c>
      <c r="AM7" s="17">
        <f>+(VLOOKUP($L7,ceny!$A$3:AB$7,2,FALSE))*AL7</f>
        <v>557.16238</v>
      </c>
    </row>
    <row r="8" spans="3:39" ht="12.75">
      <c r="C8" s="25" t="s">
        <v>82</v>
      </c>
      <c r="D8" s="26" t="s">
        <v>83</v>
      </c>
      <c r="E8" s="26" t="s">
        <v>84</v>
      </c>
      <c r="F8" s="26" t="s">
        <v>85</v>
      </c>
      <c r="G8" s="26" t="s">
        <v>86</v>
      </c>
      <c r="H8" s="23" t="s">
        <v>856</v>
      </c>
      <c r="I8" s="23" t="s">
        <v>88</v>
      </c>
      <c r="J8" s="23" t="s">
        <v>89</v>
      </c>
      <c r="K8" s="23" t="s">
        <v>90</v>
      </c>
      <c r="L8" s="23" t="s">
        <v>850</v>
      </c>
      <c r="M8" s="23">
        <f>VLOOKUP(H8,kapacita!A:B,2,0)</f>
        <v>0.132</v>
      </c>
      <c r="N8" s="24">
        <v>0.28485</v>
      </c>
      <c r="O8" s="17">
        <f>+(VLOOKUP($L8,ceny!$A$3:D$7,2,FALSE))*N8</f>
        <v>121.31761499999999</v>
      </c>
      <c r="P8" s="24">
        <v>0.49585</v>
      </c>
      <c r="Q8" s="17">
        <f>+(VLOOKUP($L8,ceny!$A$3:F$7,2,FALSE))*P8</f>
        <v>211.182515</v>
      </c>
      <c r="R8" s="24">
        <v>0.2743</v>
      </c>
      <c r="S8" s="17">
        <f>+(VLOOKUP($L8,ceny!$A$3:H$7,2,FALSE))*R8</f>
        <v>116.82436999999999</v>
      </c>
      <c r="T8" s="24">
        <v>0.24265</v>
      </c>
      <c r="U8" s="17">
        <f>+(VLOOKUP($L8,ceny!$A$3:J$7,2,FALSE))*T8</f>
        <v>103.344635</v>
      </c>
      <c r="V8" s="24">
        <v>0.53805</v>
      </c>
      <c r="W8" s="17">
        <f>+(VLOOKUP($L8,ceny!$A$3:L$7,2,FALSE))*V8</f>
        <v>229.155495</v>
      </c>
      <c r="X8" s="24">
        <v>0.5486</v>
      </c>
      <c r="Y8" s="17">
        <f>+(VLOOKUP($L8,ceny!$A$3:N$7,2,FALSE))*X8</f>
        <v>233.64873999999998</v>
      </c>
      <c r="Z8" s="24">
        <v>0.11605</v>
      </c>
      <c r="AA8" s="17">
        <f>+(VLOOKUP($L8,ceny!$A$3:P$7,2,FALSE))*Z8</f>
        <v>49.425695</v>
      </c>
      <c r="AB8" s="24">
        <v>0</v>
      </c>
      <c r="AC8" s="17">
        <f>+(VLOOKUP($L8,ceny!$A$3:R$7,2,FALSE))*AB8</f>
        <v>0</v>
      </c>
      <c r="AD8" s="24">
        <v>0.5064</v>
      </c>
      <c r="AE8" s="17">
        <f>+(VLOOKUP($L8,ceny!$A$3:T$7,2,FALSE))*AD8</f>
        <v>215.67575999999997</v>
      </c>
      <c r="AF8" s="24">
        <v>0.42200000000000004</v>
      </c>
      <c r="AG8" s="17">
        <f>+(VLOOKUP($L8,ceny!$A$3:V$7,2,FALSE))*AF8</f>
        <v>179.7298</v>
      </c>
      <c r="AH8" s="24">
        <v>0.3798</v>
      </c>
      <c r="AI8" s="17">
        <f>+(VLOOKUP($L8,ceny!$A$3:X$7,2,FALSE))*AH8</f>
        <v>161.75682</v>
      </c>
      <c r="AJ8" s="24">
        <v>0.5064</v>
      </c>
      <c r="AK8" s="17">
        <f>+(VLOOKUP($L8,ceny!$A$3:Z$7,2,FALSE))*AJ8</f>
        <v>215.67575999999997</v>
      </c>
      <c r="AL8" s="24">
        <v>4.3149500000000005</v>
      </c>
      <c r="AM8" s="17">
        <f>+(VLOOKUP($L8,ceny!$A$3:AB$7,2,FALSE))*AL8</f>
        <v>1837.7372050000001</v>
      </c>
    </row>
    <row r="9" spans="3:39" ht="25.5">
      <c r="C9" s="25" t="s">
        <v>100</v>
      </c>
      <c r="D9" s="26" t="s">
        <v>101</v>
      </c>
      <c r="E9" s="26" t="s">
        <v>102</v>
      </c>
      <c r="F9" s="26" t="s">
        <v>103</v>
      </c>
      <c r="G9" s="26" t="s">
        <v>104</v>
      </c>
      <c r="H9" s="23" t="s">
        <v>857</v>
      </c>
      <c r="I9" s="23" t="s">
        <v>106</v>
      </c>
      <c r="J9" s="23" t="s">
        <v>106</v>
      </c>
      <c r="K9" s="23" t="s">
        <v>858</v>
      </c>
      <c r="L9" s="23" t="s">
        <v>850</v>
      </c>
      <c r="M9" s="23">
        <f>VLOOKUP(H9,kapacita!A:B,2,0)</f>
        <v>0</v>
      </c>
      <c r="N9" s="24">
        <v>2.2155</v>
      </c>
      <c r="O9" s="17">
        <f>+(VLOOKUP($L9,ceny!$A$3:D$7,2,FALSE))*N9</f>
        <v>943.5814499999999</v>
      </c>
      <c r="P9" s="24">
        <v>2.0678</v>
      </c>
      <c r="Q9" s="17">
        <f>+(VLOOKUP($L9,ceny!$A$3:F$7,2,FALSE))*P9</f>
        <v>880.67602</v>
      </c>
      <c r="R9" s="24">
        <v>1.8357</v>
      </c>
      <c r="S9" s="17">
        <f>+(VLOOKUP($L9,ceny!$A$3:H$7,2,FALSE))*R9</f>
        <v>781.82463</v>
      </c>
      <c r="T9" s="24">
        <v>0.9811500000000001</v>
      </c>
      <c r="U9" s="17">
        <f>+(VLOOKUP($L9,ceny!$A$3:J$7,2,FALSE))*T9</f>
        <v>417.871785</v>
      </c>
      <c r="V9" s="24">
        <v>0.8440000000000001</v>
      </c>
      <c r="W9" s="17">
        <f>+(VLOOKUP($L9,ceny!$A$3:L$7,2,FALSE))*V9</f>
        <v>359.4596</v>
      </c>
      <c r="X9" s="24">
        <v>0.22155</v>
      </c>
      <c r="Y9" s="17">
        <f>+(VLOOKUP($L9,ceny!$A$3:N$7,2,FALSE))*X9</f>
        <v>94.358145</v>
      </c>
      <c r="Z9" s="24">
        <v>0.1688</v>
      </c>
      <c r="AA9" s="17">
        <f>+(VLOOKUP($L9,ceny!$A$3:P$7,2,FALSE))*Z9</f>
        <v>71.89192</v>
      </c>
      <c r="AB9" s="24">
        <v>0.1688</v>
      </c>
      <c r="AC9" s="17">
        <f>+(VLOOKUP($L9,ceny!$A$3:R$7,2,FALSE))*AB9</f>
        <v>71.89192</v>
      </c>
      <c r="AD9" s="24">
        <v>0.11605</v>
      </c>
      <c r="AE9" s="17">
        <f>+(VLOOKUP($L9,ceny!$A$3:T$7,2,FALSE))*AD9</f>
        <v>49.425695</v>
      </c>
      <c r="AF9" s="24">
        <v>0.9495</v>
      </c>
      <c r="AG9" s="17">
        <f>+(VLOOKUP($L9,ceny!$A$3:V$7,2,FALSE))*AF9</f>
        <v>404.39205</v>
      </c>
      <c r="AH9" s="24">
        <v>1.52975</v>
      </c>
      <c r="AI9" s="17">
        <f>+(VLOOKUP($L9,ceny!$A$3:X$7,2,FALSE))*AH9</f>
        <v>651.5205249999999</v>
      </c>
      <c r="AJ9" s="24">
        <v>1.46645</v>
      </c>
      <c r="AK9" s="17">
        <f>+(VLOOKUP($L9,ceny!$A$3:Z$7,2,FALSE))*AJ9</f>
        <v>624.561055</v>
      </c>
      <c r="AL9" s="24">
        <v>12.565050000000001</v>
      </c>
      <c r="AM9" s="17">
        <f>+(VLOOKUP($L9,ceny!$A$3:AB$7,2,FALSE))*AL9</f>
        <v>5351.454795000001</v>
      </c>
    </row>
    <row r="10" spans="3:39" ht="25.5">
      <c r="C10" s="34"/>
      <c r="D10" s="34"/>
      <c r="E10" s="34"/>
      <c r="F10" s="34"/>
      <c r="G10" s="34"/>
      <c r="H10" s="23" t="s">
        <v>859</v>
      </c>
      <c r="I10" s="23" t="s">
        <v>106</v>
      </c>
      <c r="J10" s="23" t="s">
        <v>860</v>
      </c>
      <c r="K10" s="23" t="s">
        <v>858</v>
      </c>
      <c r="L10" s="23" t="s">
        <v>850</v>
      </c>
      <c r="M10" s="23">
        <f>VLOOKUP(H10,kapacita!A:B,2,0)</f>
        <v>0</v>
      </c>
      <c r="N10" s="24">
        <v>2.03615</v>
      </c>
      <c r="O10" s="17">
        <f>+(VLOOKUP($L10,ceny!$A$3:D$7,2,FALSE))*N10</f>
        <v>867.196285</v>
      </c>
      <c r="P10" s="24">
        <v>1.90955</v>
      </c>
      <c r="Q10" s="17">
        <f>+(VLOOKUP($L10,ceny!$A$3:F$7,2,FALSE))*P10</f>
        <v>813.277345</v>
      </c>
      <c r="R10" s="24">
        <v>1.6880000000000002</v>
      </c>
      <c r="S10" s="17">
        <f>+(VLOOKUP($L10,ceny!$A$3:H$7,2,FALSE))*R10</f>
        <v>718.9192</v>
      </c>
      <c r="T10" s="24">
        <v>0.3376</v>
      </c>
      <c r="U10" s="17">
        <f>+(VLOOKUP($L10,ceny!$A$3:J$7,2,FALSE))*T10</f>
        <v>143.78384</v>
      </c>
      <c r="V10" s="24">
        <v>0.20045000000000002</v>
      </c>
      <c r="W10" s="17">
        <f>+(VLOOKUP($L10,ceny!$A$3:L$7,2,FALSE))*V10</f>
        <v>85.371655</v>
      </c>
      <c r="X10" s="24">
        <v>0.2321</v>
      </c>
      <c r="Y10" s="17">
        <f>+(VLOOKUP($L10,ceny!$A$3:N$7,2,FALSE))*X10</f>
        <v>98.85139</v>
      </c>
      <c r="Z10" s="24">
        <v>0.15825</v>
      </c>
      <c r="AA10" s="17">
        <f>+(VLOOKUP($L10,ceny!$A$3:P$7,2,FALSE))*Z10</f>
        <v>67.398675</v>
      </c>
      <c r="AB10" s="24">
        <v>0.13715</v>
      </c>
      <c r="AC10" s="17">
        <f>+(VLOOKUP($L10,ceny!$A$3:R$7,2,FALSE))*AB10</f>
        <v>58.412184999999994</v>
      </c>
      <c r="AD10" s="24">
        <v>0.052750000000000005</v>
      </c>
      <c r="AE10" s="17">
        <f>+(VLOOKUP($L10,ceny!$A$3:T$7,2,FALSE))*AD10</f>
        <v>22.466225</v>
      </c>
      <c r="AF10" s="24">
        <v>0.9284</v>
      </c>
      <c r="AG10" s="17">
        <f>+(VLOOKUP($L10,ceny!$A$3:V$7,2,FALSE))*AF10</f>
        <v>395.40556</v>
      </c>
      <c r="AH10" s="24">
        <v>1.5192</v>
      </c>
      <c r="AI10" s="17">
        <f>+(VLOOKUP($L10,ceny!$A$3:X$7,2,FALSE))*AH10</f>
        <v>647.02728</v>
      </c>
      <c r="AJ10" s="24">
        <v>1.9201000000000001</v>
      </c>
      <c r="AK10" s="17">
        <f>+(VLOOKUP($L10,ceny!$A$3:Z$7,2,FALSE))*AJ10</f>
        <v>817.77059</v>
      </c>
      <c r="AL10" s="24">
        <v>11.1197</v>
      </c>
      <c r="AM10" s="17">
        <f>+(VLOOKUP($L10,ceny!$A$3:AB$7,2,FALSE))*AL10</f>
        <v>4735.88023</v>
      </c>
    </row>
    <row r="11" spans="3:39" ht="12.75">
      <c r="C11" s="25" t="s">
        <v>108</v>
      </c>
      <c r="D11" s="26" t="s">
        <v>109</v>
      </c>
      <c r="E11" s="26" t="s">
        <v>110</v>
      </c>
      <c r="F11" s="26" t="s">
        <v>111</v>
      </c>
      <c r="G11" s="26" t="s">
        <v>112</v>
      </c>
      <c r="H11" s="23" t="s">
        <v>861</v>
      </c>
      <c r="I11" s="23" t="s">
        <v>114</v>
      </c>
      <c r="J11" s="23" t="s">
        <v>114</v>
      </c>
      <c r="K11" s="23" t="s">
        <v>115</v>
      </c>
      <c r="L11" s="23" t="s">
        <v>850</v>
      </c>
      <c r="M11" s="23">
        <f>VLOOKUP(H11,kapacita!A:B,2,0)</f>
        <v>0</v>
      </c>
      <c r="N11" s="24">
        <v>1.477</v>
      </c>
      <c r="O11" s="17">
        <f>+(VLOOKUP($L11,ceny!$A$3:D$7,2,FALSE))*N11</f>
        <v>629.0543</v>
      </c>
      <c r="P11" s="24">
        <v>1.52975</v>
      </c>
      <c r="Q11" s="17">
        <f>+(VLOOKUP($L11,ceny!$A$3:F$7,2,FALSE))*P11</f>
        <v>651.5205249999999</v>
      </c>
      <c r="R11" s="24">
        <v>1.2449000000000001</v>
      </c>
      <c r="S11" s="17">
        <f>+(VLOOKUP($L11,ceny!$A$3:H$7,2,FALSE))*R11</f>
        <v>530.20291</v>
      </c>
      <c r="T11" s="24">
        <v>0.85455</v>
      </c>
      <c r="U11" s="17">
        <f>+(VLOOKUP($L11,ceny!$A$3:J$7,2,FALSE))*T11</f>
        <v>363.95284499999997</v>
      </c>
      <c r="V11" s="24">
        <v>0.6119</v>
      </c>
      <c r="W11" s="17">
        <f>+(VLOOKUP($L11,ceny!$A$3:L$7,2,FALSE))*V11</f>
        <v>260.60821</v>
      </c>
      <c r="X11" s="24">
        <v>0.11605</v>
      </c>
      <c r="Y11" s="17">
        <f>+(VLOOKUP($L11,ceny!$A$3:N$7,2,FALSE))*X11</f>
        <v>49.425695</v>
      </c>
      <c r="Z11" s="24">
        <v>0.09495</v>
      </c>
      <c r="AA11" s="17">
        <f>+(VLOOKUP($L11,ceny!$A$3:P$7,2,FALSE))*Z11</f>
        <v>40.439205</v>
      </c>
      <c r="AB11" s="24">
        <v>0.15825</v>
      </c>
      <c r="AC11" s="17">
        <f>+(VLOOKUP($L11,ceny!$A$3:R$7,2,FALSE))*AB11</f>
        <v>67.398675</v>
      </c>
      <c r="AD11" s="24">
        <v>0.11605</v>
      </c>
      <c r="AE11" s="17">
        <f>+(VLOOKUP($L11,ceny!$A$3:T$7,2,FALSE))*AD11</f>
        <v>49.425695</v>
      </c>
      <c r="AF11" s="24">
        <v>0.87565</v>
      </c>
      <c r="AG11" s="17">
        <f>+(VLOOKUP($L11,ceny!$A$3:V$7,2,FALSE))*AF11</f>
        <v>372.93933499999997</v>
      </c>
      <c r="AH11" s="24">
        <v>1.27655</v>
      </c>
      <c r="AI11" s="17">
        <f>+(VLOOKUP($L11,ceny!$A$3:X$7,2,FALSE))*AH11</f>
        <v>543.682645</v>
      </c>
      <c r="AJ11" s="24">
        <v>1.0128</v>
      </c>
      <c r="AK11" s="17">
        <f>+(VLOOKUP($L11,ceny!$A$3:Z$7,2,FALSE))*AJ11</f>
        <v>431.35151999999994</v>
      </c>
      <c r="AL11" s="24">
        <v>9.368400000000001</v>
      </c>
      <c r="AM11" s="17">
        <f>+(VLOOKUP($L11,ceny!$A$3:AB$7,2,FALSE))*AL11</f>
        <v>3990.00156</v>
      </c>
    </row>
    <row r="12" spans="3:39" ht="25.5">
      <c r="C12" s="25" t="s">
        <v>862</v>
      </c>
      <c r="D12" s="26" t="s">
        <v>863</v>
      </c>
      <c r="E12" s="26" t="s">
        <v>93</v>
      </c>
      <c r="F12" s="26" t="s">
        <v>864</v>
      </c>
      <c r="G12" s="26" t="s">
        <v>865</v>
      </c>
      <c r="H12" s="23" t="s">
        <v>866</v>
      </c>
      <c r="I12" s="23" t="s">
        <v>97</v>
      </c>
      <c r="J12" s="23" t="s">
        <v>867</v>
      </c>
      <c r="K12" s="23" t="s">
        <v>868</v>
      </c>
      <c r="L12" s="23" t="s">
        <v>850</v>
      </c>
      <c r="M12" s="23">
        <f>VLOOKUP(H12,kapacita!A:B,2,0)</f>
        <v>0</v>
      </c>
      <c r="N12" s="24">
        <v>3.47095</v>
      </c>
      <c r="O12" s="17">
        <f>+(VLOOKUP($L12,ceny!$A$3:D$7,2,FALSE))*N12</f>
        <v>1478.277605</v>
      </c>
      <c r="P12" s="24">
        <v>2.7746500000000003</v>
      </c>
      <c r="Q12" s="17">
        <f>+(VLOOKUP($L12,ceny!$A$3:F$7,2,FALSE))*P12</f>
        <v>1181.723435</v>
      </c>
      <c r="R12" s="24">
        <v>2.7852</v>
      </c>
      <c r="S12" s="17">
        <f>+(VLOOKUP($L12,ceny!$A$3:H$7,2,FALSE))*R12</f>
        <v>1186.21668</v>
      </c>
      <c r="T12" s="24">
        <v>1.88845</v>
      </c>
      <c r="U12" s="17">
        <f>+(VLOOKUP($L12,ceny!$A$3:J$7,2,FALSE))*T12</f>
        <v>804.290855</v>
      </c>
      <c r="V12" s="24">
        <v>1.4981</v>
      </c>
      <c r="W12" s="17">
        <f>+(VLOOKUP($L12,ceny!$A$3:L$7,2,FALSE))*V12</f>
        <v>638.04079</v>
      </c>
      <c r="X12" s="24">
        <v>0.4431</v>
      </c>
      <c r="Y12" s="17">
        <f>+(VLOOKUP($L12,ceny!$A$3:N$7,2,FALSE))*X12</f>
        <v>188.71629</v>
      </c>
      <c r="Z12" s="24">
        <v>0.47475</v>
      </c>
      <c r="AA12" s="17">
        <f>+(VLOOKUP($L12,ceny!$A$3:P$7,2,FALSE))*Z12</f>
        <v>202.196025</v>
      </c>
      <c r="AB12" s="24">
        <v>0.3798</v>
      </c>
      <c r="AC12" s="17">
        <f>+(VLOOKUP($L12,ceny!$A$3:R$7,2,FALSE))*AB12</f>
        <v>161.75682</v>
      </c>
      <c r="AD12" s="24">
        <v>0.4431</v>
      </c>
      <c r="AE12" s="17">
        <f>+(VLOOKUP($L12,ceny!$A$3:T$7,2,FALSE))*AD12</f>
        <v>188.71629</v>
      </c>
      <c r="AF12" s="24">
        <v>2.39485</v>
      </c>
      <c r="AG12" s="17">
        <f>+(VLOOKUP($L12,ceny!$A$3:V$7,2,FALSE))*AF12</f>
        <v>1019.9666149999999</v>
      </c>
      <c r="AH12" s="24">
        <v>2.56365</v>
      </c>
      <c r="AI12" s="17">
        <f>+(VLOOKUP($L12,ceny!$A$3:X$7,2,FALSE))*AH12</f>
        <v>1091.8585349999998</v>
      </c>
      <c r="AJ12" s="24">
        <v>4.20945</v>
      </c>
      <c r="AK12" s="17">
        <f>+(VLOOKUP($L12,ceny!$A$3:Z$7,2,FALSE))*AJ12</f>
        <v>1792.8047550000001</v>
      </c>
      <c r="AL12" s="24">
        <v>23.326050000000002</v>
      </c>
      <c r="AM12" s="17">
        <f>+(VLOOKUP($L12,ceny!$A$3:AB$7,2,FALSE))*AL12</f>
        <v>9934.564695000001</v>
      </c>
    </row>
    <row r="13" spans="3:39" ht="25.5">
      <c r="C13" s="35"/>
      <c r="D13" s="35"/>
      <c r="E13" s="35"/>
      <c r="F13" s="35"/>
      <c r="G13" s="35"/>
      <c r="H13" s="23" t="s">
        <v>869</v>
      </c>
      <c r="I13" s="23" t="s">
        <v>97</v>
      </c>
      <c r="J13" s="23" t="s">
        <v>870</v>
      </c>
      <c r="K13" s="23" t="s">
        <v>871</v>
      </c>
      <c r="L13" s="23" t="s">
        <v>850</v>
      </c>
      <c r="M13" s="23">
        <f>VLOOKUP(H13,kapacita!A:B,2,0)</f>
        <v>0</v>
      </c>
      <c r="N13" s="24">
        <v>7.39555</v>
      </c>
      <c r="O13" s="17">
        <f>+(VLOOKUP($L13,ceny!$A$3:D$7,2,FALSE))*N13</f>
        <v>3149.764745</v>
      </c>
      <c r="P13" s="24">
        <v>5.4016</v>
      </c>
      <c r="Q13" s="17">
        <f>+(VLOOKUP($L13,ceny!$A$3:F$7,2,FALSE))*P13</f>
        <v>2300.54144</v>
      </c>
      <c r="R13" s="24">
        <v>5.4649</v>
      </c>
      <c r="S13" s="17">
        <f>+(VLOOKUP($L13,ceny!$A$3:H$7,2,FALSE))*R13</f>
        <v>2327.5009099999997</v>
      </c>
      <c r="T13" s="24">
        <v>2.01505</v>
      </c>
      <c r="U13" s="17">
        <f>+(VLOOKUP($L13,ceny!$A$3:J$7,2,FALSE))*T13</f>
        <v>858.209795</v>
      </c>
      <c r="V13" s="24">
        <v>2.6164</v>
      </c>
      <c r="W13" s="17">
        <f>+(VLOOKUP($L13,ceny!$A$3:L$7,2,FALSE))*V13</f>
        <v>1114.32476</v>
      </c>
      <c r="X13" s="24">
        <v>0.58025</v>
      </c>
      <c r="Y13" s="17">
        <f>+(VLOOKUP($L13,ceny!$A$3:N$7,2,FALSE))*X13</f>
        <v>247.128475</v>
      </c>
      <c r="Z13" s="24">
        <v>0.7807000000000001</v>
      </c>
      <c r="AA13" s="17">
        <f>+(VLOOKUP($L13,ceny!$A$3:P$7,2,FALSE))*Z13</f>
        <v>332.50013</v>
      </c>
      <c r="AB13" s="24">
        <v>1.1288500000000001</v>
      </c>
      <c r="AC13" s="17">
        <f>+(VLOOKUP($L13,ceny!$A$3:R$7,2,FALSE))*AB13</f>
        <v>480.777215</v>
      </c>
      <c r="AD13" s="24">
        <v>1.06555</v>
      </c>
      <c r="AE13" s="17">
        <f>+(VLOOKUP($L13,ceny!$A$3:T$7,2,FALSE))*AD13</f>
        <v>453.817745</v>
      </c>
      <c r="AF13" s="24">
        <v>3.78745</v>
      </c>
      <c r="AG13" s="17">
        <f>+(VLOOKUP($L13,ceny!$A$3:V$7,2,FALSE))*AF13</f>
        <v>1613.074955</v>
      </c>
      <c r="AH13" s="24">
        <v>4.12505</v>
      </c>
      <c r="AI13" s="17">
        <f>+(VLOOKUP($L13,ceny!$A$3:X$7,2,FALSE))*AH13</f>
        <v>1756.8587949999999</v>
      </c>
      <c r="AJ13" s="24">
        <v>5.697</v>
      </c>
      <c r="AK13" s="17">
        <f>+(VLOOKUP($L13,ceny!$A$3:Z$7,2,FALSE))*AJ13</f>
        <v>2426.3523</v>
      </c>
      <c r="AL13" s="24">
        <v>40.058350000000004</v>
      </c>
      <c r="AM13" s="17">
        <f>+(VLOOKUP($L13,ceny!$A$3:AB$7,2,FALSE))*AL13</f>
        <v>17060.851265</v>
      </c>
    </row>
    <row r="14" spans="3:39" ht="25.5">
      <c r="C14" s="35"/>
      <c r="D14" s="35"/>
      <c r="E14" s="35"/>
      <c r="F14" s="35"/>
      <c r="G14" s="35"/>
      <c r="H14" s="23" t="s">
        <v>872</v>
      </c>
      <c r="I14" s="23" t="s">
        <v>97</v>
      </c>
      <c r="J14" s="23" t="s">
        <v>873</v>
      </c>
      <c r="K14" s="23" t="s">
        <v>874</v>
      </c>
      <c r="L14" s="23" t="s">
        <v>850</v>
      </c>
      <c r="M14" s="23">
        <f>VLOOKUP(H14,kapacita!A:B,2,0)</f>
        <v>0</v>
      </c>
      <c r="N14" s="24">
        <v>2.321</v>
      </c>
      <c r="O14" s="17">
        <f>+(VLOOKUP($L14,ceny!$A$3:D$7,2,FALSE))*N14</f>
        <v>988.5139</v>
      </c>
      <c r="P14" s="24">
        <v>1.4031500000000001</v>
      </c>
      <c r="Q14" s="17">
        <f>+(VLOOKUP($L14,ceny!$A$3:F$7,2,FALSE))*P14</f>
        <v>597.601585</v>
      </c>
      <c r="R14" s="24">
        <v>1.1183</v>
      </c>
      <c r="S14" s="17">
        <f>+(VLOOKUP($L14,ceny!$A$3:H$7,2,FALSE))*R14</f>
        <v>476.28397</v>
      </c>
      <c r="T14" s="24">
        <v>0.30595</v>
      </c>
      <c r="U14" s="17">
        <f>+(VLOOKUP($L14,ceny!$A$3:J$7,2,FALSE))*T14</f>
        <v>130.304105</v>
      </c>
      <c r="V14" s="24">
        <v>0.70685</v>
      </c>
      <c r="W14" s="17">
        <f>+(VLOOKUP($L14,ceny!$A$3:L$7,2,FALSE))*V14</f>
        <v>301.047415</v>
      </c>
      <c r="X14" s="24">
        <v>0.0633</v>
      </c>
      <c r="Y14" s="17">
        <f>+(VLOOKUP($L14,ceny!$A$3:N$7,2,FALSE))*X14</f>
        <v>26.959469999999996</v>
      </c>
      <c r="Z14" s="24">
        <v>0.0422</v>
      </c>
      <c r="AA14" s="17">
        <f>+(VLOOKUP($L14,ceny!$A$3:P$7,2,FALSE))*Z14</f>
        <v>17.97298</v>
      </c>
      <c r="AB14" s="24">
        <v>0.0422</v>
      </c>
      <c r="AC14" s="17">
        <f>+(VLOOKUP($L14,ceny!$A$3:R$7,2,FALSE))*AB14</f>
        <v>17.97298</v>
      </c>
      <c r="AD14" s="24">
        <v>0.09495</v>
      </c>
      <c r="AE14" s="17">
        <f>+(VLOOKUP($L14,ceny!$A$3:T$7,2,FALSE))*AD14</f>
        <v>40.439205</v>
      </c>
      <c r="AF14" s="24">
        <v>0.6752</v>
      </c>
      <c r="AG14" s="17">
        <f>+(VLOOKUP($L14,ceny!$A$3:V$7,2,FALSE))*AF14</f>
        <v>287.56768</v>
      </c>
      <c r="AH14" s="24">
        <v>1.2449000000000001</v>
      </c>
      <c r="AI14" s="17">
        <f>+(VLOOKUP($L14,ceny!$A$3:X$7,2,FALSE))*AH14</f>
        <v>530.20291</v>
      </c>
      <c r="AJ14" s="24">
        <v>1.90955</v>
      </c>
      <c r="AK14" s="17">
        <f>+(VLOOKUP($L14,ceny!$A$3:Z$7,2,FALSE))*AJ14</f>
        <v>813.277345</v>
      </c>
      <c r="AL14" s="24">
        <v>9.92755</v>
      </c>
      <c r="AM14" s="17">
        <f>+(VLOOKUP($L14,ceny!$A$3:AB$7,2,FALSE))*AL14</f>
        <v>4228.143545</v>
      </c>
    </row>
    <row r="15" spans="3:39" ht="25.5">
      <c r="C15" s="35"/>
      <c r="D15" s="35"/>
      <c r="E15" s="35"/>
      <c r="F15" s="35"/>
      <c r="G15" s="35"/>
      <c r="H15" s="23" t="s">
        <v>875</v>
      </c>
      <c r="I15" s="23" t="s">
        <v>97</v>
      </c>
      <c r="J15" s="23" t="s">
        <v>873</v>
      </c>
      <c r="K15" s="23" t="s">
        <v>876</v>
      </c>
      <c r="L15" s="23" t="s">
        <v>850</v>
      </c>
      <c r="M15" s="23">
        <f>VLOOKUP(H15,kapacita!A:B,2,0)</f>
        <v>0</v>
      </c>
      <c r="N15" s="24">
        <v>3.3549</v>
      </c>
      <c r="O15" s="17">
        <f>+(VLOOKUP($L15,ceny!$A$3:D$7,2,FALSE))*N15</f>
        <v>1428.85191</v>
      </c>
      <c r="P15" s="24">
        <v>2.81685</v>
      </c>
      <c r="Q15" s="17">
        <f>+(VLOOKUP($L15,ceny!$A$3:F$7,2,FALSE))*P15</f>
        <v>1199.696415</v>
      </c>
      <c r="R15" s="24">
        <v>2.83795</v>
      </c>
      <c r="S15" s="17">
        <f>+(VLOOKUP($L15,ceny!$A$3:H$7,2,FALSE))*R15</f>
        <v>1208.6829050000001</v>
      </c>
      <c r="T15" s="24">
        <v>1.7513</v>
      </c>
      <c r="U15" s="17">
        <f>+(VLOOKUP($L15,ceny!$A$3:J$7,2,FALSE))*T15</f>
        <v>745.8786699999999</v>
      </c>
      <c r="V15" s="24">
        <v>0.9073</v>
      </c>
      <c r="W15" s="17">
        <f>+(VLOOKUP($L15,ceny!$A$3:L$7,2,FALSE))*V15</f>
        <v>386.41907</v>
      </c>
      <c r="X15" s="24">
        <v>0.15825</v>
      </c>
      <c r="Y15" s="17">
        <f>+(VLOOKUP($L15,ceny!$A$3:N$7,2,FALSE))*X15</f>
        <v>67.398675</v>
      </c>
      <c r="Z15" s="24">
        <v>0.17935</v>
      </c>
      <c r="AA15" s="17">
        <f>+(VLOOKUP($L15,ceny!$A$3:P$7,2,FALSE))*Z15</f>
        <v>76.385165</v>
      </c>
      <c r="AB15" s="24">
        <v>0.2743</v>
      </c>
      <c r="AC15" s="17">
        <f>+(VLOOKUP($L15,ceny!$A$3:R$7,2,FALSE))*AB15</f>
        <v>116.82436999999999</v>
      </c>
      <c r="AD15" s="24">
        <v>0.28485</v>
      </c>
      <c r="AE15" s="17">
        <f>+(VLOOKUP($L15,ceny!$A$3:T$7,2,FALSE))*AD15</f>
        <v>121.31761499999999</v>
      </c>
      <c r="AF15" s="24">
        <v>1.8462500000000002</v>
      </c>
      <c r="AG15" s="17">
        <f>+(VLOOKUP($L15,ceny!$A$3:V$7,2,FALSE))*AF15</f>
        <v>786.3178750000001</v>
      </c>
      <c r="AH15" s="24">
        <v>2.6797</v>
      </c>
      <c r="AI15" s="17">
        <f>+(VLOOKUP($L15,ceny!$A$3:X$7,2,FALSE))*AH15</f>
        <v>1141.28423</v>
      </c>
      <c r="AJ15" s="24">
        <v>3.4182</v>
      </c>
      <c r="AK15" s="17">
        <f>+(VLOOKUP($L15,ceny!$A$3:Z$7,2,FALSE))*AJ15</f>
        <v>1455.8113799999999</v>
      </c>
      <c r="AL15" s="24">
        <v>20.5092</v>
      </c>
      <c r="AM15" s="17">
        <f>+(VLOOKUP($L15,ceny!$A$3:AB$7,2,FALSE))*AL15</f>
        <v>8734.868279999999</v>
      </c>
    </row>
    <row r="16" spans="3:39" ht="12.75">
      <c r="C16" s="35"/>
      <c r="D16" s="35"/>
      <c r="E16" s="35"/>
      <c r="F16" s="35"/>
      <c r="G16" s="35"/>
      <c r="H16" s="23" t="s">
        <v>877</v>
      </c>
      <c r="I16" s="23" t="s">
        <v>345</v>
      </c>
      <c r="J16" s="23" t="s">
        <v>878</v>
      </c>
      <c r="K16" s="23" t="s">
        <v>879</v>
      </c>
      <c r="L16" s="23" t="s">
        <v>850</v>
      </c>
      <c r="M16" s="23">
        <f>VLOOKUP(H16,kapacita!A:B,2,0)</f>
        <v>0</v>
      </c>
      <c r="N16" s="24">
        <v>3.0067500000000003</v>
      </c>
      <c r="O16" s="17">
        <f>+(VLOOKUP($L16,ceny!$A$3:D$7,2,FALSE))*N16</f>
        <v>1280.5748250000001</v>
      </c>
      <c r="P16" s="24">
        <v>3.25995</v>
      </c>
      <c r="Q16" s="17">
        <f>+(VLOOKUP($L16,ceny!$A$3:F$7,2,FALSE))*P16</f>
        <v>1388.412705</v>
      </c>
      <c r="R16" s="24">
        <v>2.26825</v>
      </c>
      <c r="S16" s="17">
        <f>+(VLOOKUP($L16,ceny!$A$3:H$7,2,FALSE))*R16</f>
        <v>966.047675</v>
      </c>
      <c r="T16" s="24">
        <v>1.86735</v>
      </c>
      <c r="U16" s="17">
        <f>+(VLOOKUP($L16,ceny!$A$3:J$7,2,FALSE))*T16</f>
        <v>795.304365</v>
      </c>
      <c r="V16" s="24">
        <v>1.5614000000000001</v>
      </c>
      <c r="W16" s="17">
        <f>+(VLOOKUP($L16,ceny!$A$3:L$7,2,FALSE))*V16</f>
        <v>665.00026</v>
      </c>
      <c r="X16" s="24">
        <v>0.3165</v>
      </c>
      <c r="Y16" s="17">
        <f>+(VLOOKUP($L16,ceny!$A$3:N$7,2,FALSE))*X16</f>
        <v>134.79735</v>
      </c>
      <c r="Z16" s="24">
        <v>0.28485</v>
      </c>
      <c r="AA16" s="17">
        <f>+(VLOOKUP($L16,ceny!$A$3:P$7,2,FALSE))*Z16</f>
        <v>121.31761499999999</v>
      </c>
      <c r="AB16" s="24">
        <v>0.47475</v>
      </c>
      <c r="AC16" s="17">
        <f>+(VLOOKUP($L16,ceny!$A$3:R$7,2,FALSE))*AB16</f>
        <v>202.196025</v>
      </c>
      <c r="AD16" s="24">
        <v>0.6963</v>
      </c>
      <c r="AE16" s="17">
        <f>+(VLOOKUP($L16,ceny!$A$3:T$7,2,FALSE))*AD16</f>
        <v>296.55417</v>
      </c>
      <c r="AF16" s="24">
        <v>2.41595</v>
      </c>
      <c r="AG16" s="17">
        <f>+(VLOOKUP($L16,ceny!$A$3:V$7,2,FALSE))*AF16</f>
        <v>1028.953105</v>
      </c>
      <c r="AH16" s="24">
        <v>2.6586000000000003</v>
      </c>
      <c r="AI16" s="17">
        <f>+(VLOOKUP($L16,ceny!$A$3:X$7,2,FALSE))*AH16</f>
        <v>1132.29774</v>
      </c>
      <c r="AJ16" s="24">
        <v>3.02785</v>
      </c>
      <c r="AK16" s="17">
        <f>+(VLOOKUP($L16,ceny!$A$3:Z$7,2,FALSE))*AJ16</f>
        <v>1289.561315</v>
      </c>
      <c r="AL16" s="24">
        <v>21.8385</v>
      </c>
      <c r="AM16" s="17">
        <f>+(VLOOKUP($L16,ceny!$A$3:AB$7,2,FALSE))*AL16</f>
        <v>9301.01715</v>
      </c>
    </row>
    <row r="17" spans="3:39" ht="12.75">
      <c r="C17" s="35"/>
      <c r="D17" s="35"/>
      <c r="E17" s="35"/>
      <c r="F17" s="35"/>
      <c r="G17" s="35"/>
      <c r="H17" s="23" t="s">
        <v>880</v>
      </c>
      <c r="I17" s="23" t="s">
        <v>345</v>
      </c>
      <c r="J17" s="23" t="s">
        <v>878</v>
      </c>
      <c r="K17" s="23" t="s">
        <v>881</v>
      </c>
      <c r="L17" s="23" t="s">
        <v>850</v>
      </c>
      <c r="M17" s="23">
        <f>VLOOKUP(H17,kapacita!A:B,2,0)</f>
        <v>0</v>
      </c>
      <c r="N17" s="24">
        <v>4.5787</v>
      </c>
      <c r="O17" s="17">
        <f>+(VLOOKUP($L17,ceny!$A$3:D$7,2,FALSE))*N17</f>
        <v>1950.06833</v>
      </c>
      <c r="P17" s="24">
        <v>4.8952</v>
      </c>
      <c r="Q17" s="17">
        <f>+(VLOOKUP($L17,ceny!$A$3:F$7,2,FALSE))*P17</f>
        <v>2084.86568</v>
      </c>
      <c r="R17" s="24">
        <v>5.3383</v>
      </c>
      <c r="S17" s="17">
        <f>+(VLOOKUP($L17,ceny!$A$3:H$7,2,FALSE))*R17</f>
        <v>2273.58197</v>
      </c>
      <c r="T17" s="24">
        <v>3.1439</v>
      </c>
      <c r="U17" s="17">
        <f>+(VLOOKUP($L17,ceny!$A$3:J$7,2,FALSE))*T17</f>
        <v>1338.9870099999998</v>
      </c>
      <c r="V17" s="24">
        <v>2.58475</v>
      </c>
      <c r="W17" s="17">
        <f>+(VLOOKUP($L17,ceny!$A$3:L$7,2,FALSE))*V17</f>
        <v>1100.845025</v>
      </c>
      <c r="X17" s="24">
        <v>0.5486</v>
      </c>
      <c r="Y17" s="17">
        <f>+(VLOOKUP($L17,ceny!$A$3:N$7,2,FALSE))*X17</f>
        <v>233.64873999999998</v>
      </c>
      <c r="Z17" s="24">
        <v>0.7174</v>
      </c>
      <c r="AA17" s="17">
        <f>+(VLOOKUP($L17,ceny!$A$3:P$7,2,FALSE))*Z17</f>
        <v>305.54066</v>
      </c>
      <c r="AB17" s="24">
        <v>0.91785</v>
      </c>
      <c r="AC17" s="17">
        <f>+(VLOOKUP($L17,ceny!$A$3:R$7,2,FALSE))*AB17</f>
        <v>390.912315</v>
      </c>
      <c r="AD17" s="24">
        <v>0.9495</v>
      </c>
      <c r="AE17" s="17">
        <f>+(VLOOKUP($L17,ceny!$A$3:T$7,2,FALSE))*AD17</f>
        <v>404.39205</v>
      </c>
      <c r="AF17" s="24">
        <v>3.2494</v>
      </c>
      <c r="AG17" s="17">
        <f>+(VLOOKUP($L17,ceny!$A$3:V$7,2,FALSE))*AF17</f>
        <v>1383.9194599999998</v>
      </c>
      <c r="AH17" s="24">
        <v>3.8402000000000003</v>
      </c>
      <c r="AI17" s="17">
        <f>+(VLOOKUP($L17,ceny!$A$3:X$7,2,FALSE))*AH17</f>
        <v>1635.54118</v>
      </c>
      <c r="AJ17" s="24">
        <v>6.614850000000001</v>
      </c>
      <c r="AK17" s="17">
        <f>+(VLOOKUP($L17,ceny!$A$3:Z$7,2,FALSE))*AJ17</f>
        <v>2817.264615</v>
      </c>
      <c r="AL17" s="24">
        <v>37.37865</v>
      </c>
      <c r="AM17" s="17">
        <f>+(VLOOKUP($L17,ceny!$A$3:AB$7,2,FALSE))*AL17</f>
        <v>15919.567035</v>
      </c>
    </row>
    <row r="18" spans="3:39" ht="25.5">
      <c r="C18" s="35"/>
      <c r="D18" s="35"/>
      <c r="E18" s="35"/>
      <c r="F18" s="35"/>
      <c r="G18" s="35"/>
      <c r="H18" s="23" t="s">
        <v>882</v>
      </c>
      <c r="I18" s="23" t="s">
        <v>883</v>
      </c>
      <c r="J18" s="23" t="s">
        <v>884</v>
      </c>
      <c r="K18" s="23" t="s">
        <v>885</v>
      </c>
      <c r="L18" s="23" t="s">
        <v>850</v>
      </c>
      <c r="M18" s="23">
        <f>VLOOKUP(H18,kapacita!A:B,2,0)</f>
        <v>0</v>
      </c>
      <c r="N18" s="24">
        <v>3.0067500000000003</v>
      </c>
      <c r="O18" s="17">
        <f>+(VLOOKUP($L18,ceny!$A$3:D$7,2,FALSE))*N18</f>
        <v>1280.5748250000001</v>
      </c>
      <c r="P18" s="24">
        <v>2.50035</v>
      </c>
      <c r="Q18" s="17">
        <f>+(VLOOKUP($L18,ceny!$A$3:F$7,2,FALSE))*P18</f>
        <v>1064.899065</v>
      </c>
      <c r="R18" s="24">
        <v>1.42425</v>
      </c>
      <c r="S18" s="17">
        <f>+(VLOOKUP($L18,ceny!$A$3:H$7,2,FALSE))*R18</f>
        <v>606.588075</v>
      </c>
      <c r="T18" s="24">
        <v>1.0128</v>
      </c>
      <c r="U18" s="17">
        <f>+(VLOOKUP($L18,ceny!$A$3:J$7,2,FALSE))*T18</f>
        <v>431.35151999999994</v>
      </c>
      <c r="V18" s="24">
        <v>0.60135</v>
      </c>
      <c r="W18" s="17">
        <f>+(VLOOKUP($L18,ceny!$A$3:L$7,2,FALSE))*V18</f>
        <v>256.114965</v>
      </c>
      <c r="X18" s="24">
        <v>0.15825</v>
      </c>
      <c r="Y18" s="17">
        <f>+(VLOOKUP($L18,ceny!$A$3:N$7,2,FALSE))*X18</f>
        <v>67.398675</v>
      </c>
      <c r="Z18" s="24">
        <v>0.13715</v>
      </c>
      <c r="AA18" s="17">
        <f>+(VLOOKUP($L18,ceny!$A$3:P$7,2,FALSE))*Z18</f>
        <v>58.412184999999994</v>
      </c>
      <c r="AB18" s="24">
        <v>0.1688</v>
      </c>
      <c r="AC18" s="17">
        <f>+(VLOOKUP($L18,ceny!$A$3:R$7,2,FALSE))*AB18</f>
        <v>71.89192</v>
      </c>
      <c r="AD18" s="24">
        <v>0.2532</v>
      </c>
      <c r="AE18" s="17">
        <f>+(VLOOKUP($L18,ceny!$A$3:T$7,2,FALSE))*AD18</f>
        <v>107.83787999999998</v>
      </c>
      <c r="AF18" s="24">
        <v>1.36095</v>
      </c>
      <c r="AG18" s="17">
        <f>+(VLOOKUP($L18,ceny!$A$3:V$7,2,FALSE))*AF18</f>
        <v>579.628605</v>
      </c>
      <c r="AH18" s="24">
        <v>1.7196500000000001</v>
      </c>
      <c r="AI18" s="17">
        <f>+(VLOOKUP($L18,ceny!$A$3:X$7,2,FALSE))*AH18</f>
        <v>732.398935</v>
      </c>
      <c r="AJ18" s="24">
        <v>2.54255</v>
      </c>
      <c r="AK18" s="17">
        <f>+(VLOOKUP($L18,ceny!$A$3:Z$7,2,FALSE))*AJ18</f>
        <v>1082.8720449999998</v>
      </c>
      <c r="AL18" s="24">
        <v>14.886050000000001</v>
      </c>
      <c r="AM18" s="17">
        <f>+(VLOOKUP($L18,ceny!$A$3:AB$7,2,FALSE))*AL18</f>
        <v>6339.9686950000005</v>
      </c>
    </row>
    <row r="19" spans="3:39" ht="12.75">
      <c r="C19" s="35"/>
      <c r="D19" s="35"/>
      <c r="E19" s="35"/>
      <c r="F19" s="35"/>
      <c r="G19" s="35"/>
      <c r="H19" s="23" t="s">
        <v>886</v>
      </c>
      <c r="I19" s="23" t="s">
        <v>887</v>
      </c>
      <c r="J19" s="23" t="s">
        <v>888</v>
      </c>
      <c r="K19" s="23" t="s">
        <v>889</v>
      </c>
      <c r="L19" s="23" t="s">
        <v>850</v>
      </c>
      <c r="M19" s="23">
        <f>VLOOKUP(H19,kapacita!A:B,2,0)</f>
        <v>0</v>
      </c>
      <c r="N19" s="24">
        <v>6.08735</v>
      </c>
      <c r="O19" s="17">
        <f>+(VLOOKUP($L19,ceny!$A$3:D$7,2,FALSE))*N19</f>
        <v>2592.6023649999997</v>
      </c>
      <c r="P19" s="24">
        <v>4.22</v>
      </c>
      <c r="Q19" s="17">
        <f>+(VLOOKUP($L19,ceny!$A$3:F$7,2,FALSE))*P19</f>
        <v>1797.2979999999998</v>
      </c>
      <c r="R19" s="24">
        <v>3.91405</v>
      </c>
      <c r="S19" s="17">
        <f>+(VLOOKUP($L19,ceny!$A$3:H$7,2,FALSE))*R19</f>
        <v>1666.9938949999998</v>
      </c>
      <c r="T19" s="24">
        <v>2.88015</v>
      </c>
      <c r="U19" s="17">
        <f>+(VLOOKUP($L19,ceny!$A$3:J$7,2,FALSE))*T19</f>
        <v>1226.655885</v>
      </c>
      <c r="V19" s="24">
        <v>2.7008</v>
      </c>
      <c r="W19" s="17">
        <f>+(VLOOKUP($L19,ceny!$A$3:L$7,2,FALSE))*V19</f>
        <v>1150.27072</v>
      </c>
      <c r="X19" s="24">
        <v>0.633</v>
      </c>
      <c r="Y19" s="17">
        <f>+(VLOOKUP($L19,ceny!$A$3:N$7,2,FALSE))*X19</f>
        <v>269.5947</v>
      </c>
      <c r="Z19" s="24">
        <v>0.68575</v>
      </c>
      <c r="AA19" s="17">
        <f>+(VLOOKUP($L19,ceny!$A$3:P$7,2,FALSE))*Z19</f>
        <v>292.060925</v>
      </c>
      <c r="AB19" s="24">
        <v>0.5486</v>
      </c>
      <c r="AC19" s="17">
        <f>+(VLOOKUP($L19,ceny!$A$3:R$7,2,FALSE))*AB19</f>
        <v>233.64873999999998</v>
      </c>
      <c r="AD19" s="24">
        <v>0.9600500000000001</v>
      </c>
      <c r="AE19" s="17">
        <f>+(VLOOKUP($L19,ceny!$A$3:T$7,2,FALSE))*AD19</f>
        <v>408.885295</v>
      </c>
      <c r="AF19" s="24">
        <v>3.0067500000000003</v>
      </c>
      <c r="AG19" s="17">
        <f>+(VLOOKUP($L19,ceny!$A$3:V$7,2,FALSE))*AF19</f>
        <v>1280.5748250000001</v>
      </c>
      <c r="AH19" s="24">
        <v>4.33605</v>
      </c>
      <c r="AI19" s="17">
        <f>+(VLOOKUP($L19,ceny!$A$3:X$7,2,FALSE))*AH19</f>
        <v>1846.723695</v>
      </c>
      <c r="AJ19" s="24">
        <v>6.33</v>
      </c>
      <c r="AK19" s="17">
        <f>+(VLOOKUP($L19,ceny!$A$3:Z$7,2,FALSE))*AJ19</f>
        <v>2695.9469999999997</v>
      </c>
      <c r="AL19" s="24">
        <v>36.302550000000004</v>
      </c>
      <c r="AM19" s="17">
        <f>+(VLOOKUP($L19,ceny!$A$3:AB$7,2,FALSE))*AL19</f>
        <v>15461.256045</v>
      </c>
    </row>
    <row r="20" spans="3:39" ht="12.75">
      <c r="C20" s="34"/>
      <c r="D20" s="34"/>
      <c r="E20" s="34"/>
      <c r="F20" s="34"/>
      <c r="G20" s="34"/>
      <c r="H20" s="23" t="s">
        <v>890</v>
      </c>
      <c r="I20" s="23" t="s">
        <v>887</v>
      </c>
      <c r="J20" s="23" t="s">
        <v>891</v>
      </c>
      <c r="K20" s="23" t="s">
        <v>390</v>
      </c>
      <c r="L20" s="23" t="s">
        <v>850</v>
      </c>
      <c r="M20" s="23">
        <f>VLOOKUP(H20,kapacita!A:B,2,0)</f>
        <v>0</v>
      </c>
      <c r="N20" s="24">
        <v>3.2283</v>
      </c>
      <c r="O20" s="17">
        <f>+(VLOOKUP($L20,ceny!$A$3:D$7,2,FALSE))*N20</f>
        <v>1374.9329699999998</v>
      </c>
      <c r="P20" s="24">
        <v>2.73245</v>
      </c>
      <c r="Q20" s="17">
        <f>+(VLOOKUP($L20,ceny!$A$3:F$7,2,FALSE))*P20</f>
        <v>1163.7504549999999</v>
      </c>
      <c r="R20" s="24">
        <v>1.7091</v>
      </c>
      <c r="S20" s="17">
        <f>+(VLOOKUP($L20,ceny!$A$3:H$7,2,FALSE))*R20</f>
        <v>727.9056899999999</v>
      </c>
      <c r="T20" s="24">
        <v>1.4875500000000001</v>
      </c>
      <c r="U20" s="17">
        <f>+(VLOOKUP($L20,ceny!$A$3:J$7,2,FALSE))*T20</f>
        <v>633.547545</v>
      </c>
      <c r="V20" s="24">
        <v>1.23435</v>
      </c>
      <c r="W20" s="17">
        <f>+(VLOOKUP($L20,ceny!$A$3:L$7,2,FALSE))*V20</f>
        <v>525.709665</v>
      </c>
      <c r="X20" s="24">
        <v>0.20045000000000002</v>
      </c>
      <c r="Y20" s="17">
        <f>+(VLOOKUP($L20,ceny!$A$3:N$7,2,FALSE))*X20</f>
        <v>85.371655</v>
      </c>
      <c r="Z20" s="24">
        <v>0.15825</v>
      </c>
      <c r="AA20" s="17">
        <f>+(VLOOKUP($L20,ceny!$A$3:P$7,2,FALSE))*Z20</f>
        <v>67.398675</v>
      </c>
      <c r="AB20" s="24">
        <v>0.42200000000000004</v>
      </c>
      <c r="AC20" s="17">
        <f>+(VLOOKUP($L20,ceny!$A$3:R$7,2,FALSE))*AB20</f>
        <v>179.7298</v>
      </c>
      <c r="AD20" s="24">
        <v>0.45365</v>
      </c>
      <c r="AE20" s="17">
        <f>+(VLOOKUP($L20,ceny!$A$3:T$7,2,FALSE))*AD20</f>
        <v>193.209535</v>
      </c>
      <c r="AF20" s="24">
        <v>1.7091</v>
      </c>
      <c r="AG20" s="17">
        <f>+(VLOOKUP($L20,ceny!$A$3:V$7,2,FALSE))*AF20</f>
        <v>727.9056899999999</v>
      </c>
      <c r="AH20" s="24">
        <v>2.3421000000000003</v>
      </c>
      <c r="AI20" s="17">
        <f>+(VLOOKUP($L20,ceny!$A$3:X$7,2,FALSE))*AH20</f>
        <v>997.50039</v>
      </c>
      <c r="AJ20" s="24">
        <v>2.8274</v>
      </c>
      <c r="AK20" s="17">
        <f>+(VLOOKUP($L20,ceny!$A$3:Z$7,2,FALSE))*AJ20</f>
        <v>1204.18966</v>
      </c>
      <c r="AL20" s="24">
        <v>18.5047</v>
      </c>
      <c r="AM20" s="17">
        <f>+(VLOOKUP($L20,ceny!$A$3:AB$7,2,FALSE))*AL20</f>
        <v>7881.15173</v>
      </c>
    </row>
    <row r="21" spans="3:39" ht="12.75">
      <c r="C21" s="25" t="s">
        <v>892</v>
      </c>
      <c r="D21" s="26" t="s">
        <v>893</v>
      </c>
      <c r="E21" s="26" t="s">
        <v>67</v>
      </c>
      <c r="F21" s="26" t="s">
        <v>894</v>
      </c>
      <c r="G21" s="26" t="s">
        <v>895</v>
      </c>
      <c r="H21" s="23" t="s">
        <v>896</v>
      </c>
      <c r="I21" s="23" t="s">
        <v>897</v>
      </c>
      <c r="J21" s="23" t="s">
        <v>897</v>
      </c>
      <c r="K21" s="23" t="s">
        <v>898</v>
      </c>
      <c r="L21" s="23" t="s">
        <v>850</v>
      </c>
      <c r="M21" s="23">
        <f>VLOOKUP(H21,kapacita!A:B,2,0)</f>
        <v>0</v>
      </c>
      <c r="N21" s="24">
        <v>0</v>
      </c>
      <c r="O21" s="17">
        <f>+(VLOOKUP($L21,ceny!$A$3:D$7,2,FALSE))*N21</f>
        <v>0</v>
      </c>
      <c r="P21" s="24">
        <v>11.97425</v>
      </c>
      <c r="Q21" s="17">
        <f>+(VLOOKUP($L21,ceny!$A$3:F$7,2,FALSE))*P21</f>
        <v>5099.833075</v>
      </c>
      <c r="R21" s="24">
        <v>0</v>
      </c>
      <c r="S21" s="17">
        <f>+(VLOOKUP($L21,ceny!$A$3:H$7,2,FALSE))*R21</f>
        <v>0</v>
      </c>
      <c r="T21" s="24">
        <v>7.880850000000001</v>
      </c>
      <c r="U21" s="17">
        <f>+(VLOOKUP($L21,ceny!$A$3:J$7,2,FALSE))*T21</f>
        <v>3356.4540150000003</v>
      </c>
      <c r="V21" s="24">
        <v>0</v>
      </c>
      <c r="W21" s="17">
        <f>+(VLOOKUP($L21,ceny!$A$3:L$7,2,FALSE))*V21</f>
        <v>0</v>
      </c>
      <c r="X21" s="24">
        <v>7.1107000000000005</v>
      </c>
      <c r="Y21" s="17">
        <f>+(VLOOKUP($L21,ceny!$A$3:N$7,2,FALSE))*X21</f>
        <v>3028.44713</v>
      </c>
      <c r="Z21" s="24">
        <v>3.34435</v>
      </c>
      <c r="AA21" s="17">
        <f>+(VLOOKUP($L21,ceny!$A$3:P$7,2,FALSE))*Z21</f>
        <v>1424.358665</v>
      </c>
      <c r="AB21" s="24">
        <v>0</v>
      </c>
      <c r="AC21" s="17">
        <f>+(VLOOKUP($L21,ceny!$A$3:R$7,2,FALSE))*AB21</f>
        <v>0</v>
      </c>
      <c r="AD21" s="24">
        <v>4.5787</v>
      </c>
      <c r="AE21" s="17">
        <f>+(VLOOKUP($L21,ceny!$A$3:T$7,2,FALSE))*AD21</f>
        <v>1950.06833</v>
      </c>
      <c r="AF21" s="24">
        <v>0</v>
      </c>
      <c r="AG21" s="17">
        <f>+(VLOOKUP($L21,ceny!$A$3:V$7,2,FALSE))*AF21</f>
        <v>0</v>
      </c>
      <c r="AH21" s="24">
        <v>5.1906</v>
      </c>
      <c r="AI21" s="17">
        <f>+(VLOOKUP($L21,ceny!$A$3:X$7,2,FALSE))*AH21</f>
        <v>2210.67654</v>
      </c>
      <c r="AJ21" s="24">
        <v>9.40005</v>
      </c>
      <c r="AK21" s="17">
        <f>+(VLOOKUP($L21,ceny!$A$3:Z$7,2,FALSE))*AJ21</f>
        <v>4003.481295</v>
      </c>
      <c r="AL21" s="24">
        <v>49.4795</v>
      </c>
      <c r="AM21" s="17">
        <f>+(VLOOKUP($L21,ceny!$A$3:AB$7,2,FALSE))*AL21</f>
        <v>21073.31905</v>
      </c>
    </row>
    <row r="22" spans="3:39" ht="12.75">
      <c r="C22" s="35"/>
      <c r="D22" s="35"/>
      <c r="E22" s="35"/>
      <c r="F22" s="35"/>
      <c r="G22" s="35"/>
      <c r="H22" s="23" t="s">
        <v>899</v>
      </c>
      <c r="I22" s="23" t="s">
        <v>900</v>
      </c>
      <c r="J22" s="23" t="s">
        <v>901</v>
      </c>
      <c r="K22" s="23" t="s">
        <v>902</v>
      </c>
      <c r="L22" s="23" t="s">
        <v>850</v>
      </c>
      <c r="M22" s="23">
        <f>VLOOKUP(H22,kapacita!A:B,2,0)</f>
        <v>0</v>
      </c>
      <c r="N22" s="24">
        <v>0</v>
      </c>
      <c r="O22" s="17">
        <f>+(VLOOKUP($L22,ceny!$A$3:D$7,2,FALSE))*N22</f>
        <v>0</v>
      </c>
      <c r="P22" s="24">
        <v>6.815300000000001</v>
      </c>
      <c r="Q22" s="17">
        <f>+(VLOOKUP($L22,ceny!$A$3:F$7,2,FALSE))*P22</f>
        <v>2902.63627</v>
      </c>
      <c r="R22" s="24">
        <v>0</v>
      </c>
      <c r="S22" s="17">
        <f>+(VLOOKUP($L22,ceny!$A$3:H$7,2,FALSE))*R22</f>
        <v>0</v>
      </c>
      <c r="T22" s="24">
        <v>3.89295</v>
      </c>
      <c r="U22" s="17">
        <f>+(VLOOKUP($L22,ceny!$A$3:J$7,2,FALSE))*T22</f>
        <v>1658.0074049999998</v>
      </c>
      <c r="V22" s="24">
        <v>0</v>
      </c>
      <c r="W22" s="17">
        <f>+(VLOOKUP($L22,ceny!$A$3:L$7,2,FALSE))*V22</f>
        <v>0</v>
      </c>
      <c r="X22" s="24">
        <v>3.2388500000000002</v>
      </c>
      <c r="Y22" s="17">
        <f>+(VLOOKUP($L22,ceny!$A$3:N$7,2,FALSE))*X22</f>
        <v>1379.426215</v>
      </c>
      <c r="Z22" s="24">
        <v>1.10775</v>
      </c>
      <c r="AA22" s="17">
        <f>+(VLOOKUP($L22,ceny!$A$3:P$7,2,FALSE))*Z22</f>
        <v>471.79072499999995</v>
      </c>
      <c r="AB22" s="24">
        <v>0</v>
      </c>
      <c r="AC22" s="17">
        <f>+(VLOOKUP($L22,ceny!$A$3:R$7,2,FALSE))*AB22</f>
        <v>0</v>
      </c>
      <c r="AD22" s="24">
        <v>1.1605</v>
      </c>
      <c r="AE22" s="17">
        <f>+(VLOOKUP($L22,ceny!$A$3:T$7,2,FALSE))*AD22</f>
        <v>494.25695</v>
      </c>
      <c r="AF22" s="24">
        <v>0</v>
      </c>
      <c r="AG22" s="17">
        <f>+(VLOOKUP($L22,ceny!$A$3:V$7,2,FALSE))*AF22</f>
        <v>0</v>
      </c>
      <c r="AH22" s="24">
        <v>1.6036000000000001</v>
      </c>
      <c r="AI22" s="17">
        <f>+(VLOOKUP($L22,ceny!$A$3:X$7,2,FALSE))*AH22</f>
        <v>682.97324</v>
      </c>
      <c r="AJ22" s="24">
        <v>6.8575</v>
      </c>
      <c r="AK22" s="17">
        <f>+(VLOOKUP($L22,ceny!$A$3:Z$7,2,FALSE))*AJ22</f>
        <v>2920.60925</v>
      </c>
      <c r="AL22" s="24">
        <v>24.67645</v>
      </c>
      <c r="AM22" s="17">
        <f>+(VLOOKUP($L22,ceny!$A$3:AB$7,2,FALSE))*AL22</f>
        <v>10509.700055</v>
      </c>
    </row>
    <row r="23" spans="3:39" ht="12.75">
      <c r="C23" s="35"/>
      <c r="D23" s="35"/>
      <c r="E23" s="35"/>
      <c r="F23" s="35"/>
      <c r="G23" s="35"/>
      <c r="H23" s="23" t="s">
        <v>903</v>
      </c>
      <c r="I23" s="23" t="s">
        <v>900</v>
      </c>
      <c r="J23" s="23" t="s">
        <v>901</v>
      </c>
      <c r="K23" s="23" t="s">
        <v>904</v>
      </c>
      <c r="L23" s="23" t="s">
        <v>850</v>
      </c>
      <c r="M23" s="23">
        <f>VLOOKUP(H23,kapacita!A:B,2,0)</f>
        <v>0</v>
      </c>
      <c r="N23" s="24">
        <v>0</v>
      </c>
      <c r="O23" s="17">
        <f>+(VLOOKUP($L23,ceny!$A$3:D$7,2,FALSE))*N23</f>
        <v>0</v>
      </c>
      <c r="P23" s="24">
        <v>22.1128</v>
      </c>
      <c r="Q23" s="17">
        <f>+(VLOOKUP($L23,ceny!$A$3:F$7,2,FALSE))*P23</f>
        <v>9417.84152</v>
      </c>
      <c r="R23" s="24">
        <v>0</v>
      </c>
      <c r="S23" s="17">
        <f>+(VLOOKUP($L23,ceny!$A$3:H$7,2,FALSE))*R23</f>
        <v>0</v>
      </c>
      <c r="T23" s="24">
        <v>13.57785</v>
      </c>
      <c r="U23" s="17">
        <f>+(VLOOKUP($L23,ceny!$A$3:J$7,2,FALSE))*T23</f>
        <v>5782.806315</v>
      </c>
      <c r="V23" s="24">
        <v>0</v>
      </c>
      <c r="W23" s="17">
        <f>+(VLOOKUP($L23,ceny!$A$3:L$7,2,FALSE))*V23</f>
        <v>0</v>
      </c>
      <c r="X23" s="24">
        <v>15.424100000000001</v>
      </c>
      <c r="Y23" s="17">
        <f>+(VLOOKUP($L23,ceny!$A$3:N$7,2,FALSE))*X23</f>
        <v>6569.12419</v>
      </c>
      <c r="Z23" s="24">
        <v>4.6631</v>
      </c>
      <c r="AA23" s="17">
        <f>+(VLOOKUP($L23,ceny!$A$3:P$7,2,FALSE))*Z23</f>
        <v>1986.0142899999998</v>
      </c>
      <c r="AB23" s="24">
        <v>0</v>
      </c>
      <c r="AC23" s="17">
        <f>+(VLOOKUP($L23,ceny!$A$3:R$7,2,FALSE))*AB23</f>
        <v>0</v>
      </c>
      <c r="AD23" s="24">
        <v>6.36165</v>
      </c>
      <c r="AE23" s="17">
        <f>+(VLOOKUP($L23,ceny!$A$3:T$7,2,FALSE))*AD23</f>
        <v>2709.426735</v>
      </c>
      <c r="AF23" s="24">
        <v>0</v>
      </c>
      <c r="AG23" s="17">
        <f>+(VLOOKUP($L23,ceny!$A$3:V$7,2,FALSE))*AF23</f>
        <v>0</v>
      </c>
      <c r="AH23" s="24">
        <v>12.2591</v>
      </c>
      <c r="AI23" s="17">
        <f>+(VLOOKUP($L23,ceny!$A$3:X$7,2,FALSE))*AH23</f>
        <v>5221.1506899999995</v>
      </c>
      <c r="AJ23" s="24">
        <v>25.404400000000003</v>
      </c>
      <c r="AK23" s="17">
        <f>+(VLOOKUP($L23,ceny!$A$3:Z$7,2,FALSE))*AJ23</f>
        <v>10819.733960000001</v>
      </c>
      <c r="AL23" s="24">
        <v>99.803</v>
      </c>
      <c r="AM23" s="17">
        <f>+(VLOOKUP($L23,ceny!$A$3:AB$7,2,FALSE))*AL23</f>
        <v>42506.0977</v>
      </c>
    </row>
    <row r="24" spans="3:39" ht="12.75">
      <c r="C24" s="35"/>
      <c r="D24" s="35"/>
      <c r="E24" s="35"/>
      <c r="F24" s="35"/>
      <c r="G24" s="35"/>
      <c r="H24" s="23" t="s">
        <v>905</v>
      </c>
      <c r="I24" s="23" t="s">
        <v>356</v>
      </c>
      <c r="J24" s="23" t="s">
        <v>906</v>
      </c>
      <c r="K24" s="23" t="s">
        <v>907</v>
      </c>
      <c r="L24" s="23" t="s">
        <v>850</v>
      </c>
      <c r="M24" s="23">
        <f>VLOOKUP(H24,kapacita!A:B,2,0)</f>
        <v>0</v>
      </c>
      <c r="N24" s="24">
        <v>0</v>
      </c>
      <c r="O24" s="17">
        <f>+(VLOOKUP($L24,ceny!$A$3:D$7,2,FALSE))*N24</f>
        <v>0</v>
      </c>
      <c r="P24" s="24">
        <v>5.7603</v>
      </c>
      <c r="Q24" s="17">
        <f>+(VLOOKUP($L24,ceny!$A$3:F$7,2,FALSE))*P24</f>
        <v>2453.31177</v>
      </c>
      <c r="R24" s="24">
        <v>0</v>
      </c>
      <c r="S24" s="17">
        <f>+(VLOOKUP($L24,ceny!$A$3:H$7,2,FALSE))*R24</f>
        <v>0</v>
      </c>
      <c r="T24" s="24">
        <v>4.75805</v>
      </c>
      <c r="U24" s="17">
        <f>+(VLOOKUP($L24,ceny!$A$3:J$7,2,FALSE))*T24</f>
        <v>2026.4534949999997</v>
      </c>
      <c r="V24" s="24">
        <v>0</v>
      </c>
      <c r="W24" s="17">
        <f>+(VLOOKUP($L24,ceny!$A$3:L$7,2,FALSE))*V24</f>
        <v>0</v>
      </c>
      <c r="X24" s="24">
        <v>2.2366</v>
      </c>
      <c r="Y24" s="17">
        <f>+(VLOOKUP($L24,ceny!$A$3:N$7,2,FALSE))*X24</f>
        <v>952.56794</v>
      </c>
      <c r="Z24" s="24">
        <v>0.51695</v>
      </c>
      <c r="AA24" s="17">
        <f>+(VLOOKUP($L24,ceny!$A$3:P$7,2,FALSE))*Z24</f>
        <v>220.169005</v>
      </c>
      <c r="AB24" s="24">
        <v>0.32705</v>
      </c>
      <c r="AC24" s="17">
        <f>+(VLOOKUP($L24,ceny!$A$3:R$7,2,FALSE))*AB24</f>
        <v>139.290595</v>
      </c>
      <c r="AD24" s="24">
        <v>0.36925</v>
      </c>
      <c r="AE24" s="17">
        <f>+(VLOOKUP($L24,ceny!$A$3:T$7,2,FALSE))*AD24</f>
        <v>157.263575</v>
      </c>
      <c r="AF24" s="24">
        <v>0.6963</v>
      </c>
      <c r="AG24" s="17">
        <f>+(VLOOKUP($L24,ceny!$A$3:V$7,2,FALSE))*AF24</f>
        <v>296.55417</v>
      </c>
      <c r="AH24" s="24">
        <v>2.4054</v>
      </c>
      <c r="AI24" s="17">
        <f>+(VLOOKUP($L24,ceny!$A$3:X$7,2,FALSE))*AH24</f>
        <v>1024.45986</v>
      </c>
      <c r="AJ24" s="24">
        <v>7.73315</v>
      </c>
      <c r="AK24" s="17">
        <f>+(VLOOKUP($L24,ceny!$A$3:Z$7,2,FALSE))*AJ24</f>
        <v>3293.548585</v>
      </c>
      <c r="AL24" s="24">
        <v>24.803050000000002</v>
      </c>
      <c r="AM24" s="17">
        <f>+(VLOOKUP($L24,ceny!$A$3:AB$7,2,FALSE))*AL24</f>
        <v>10563.618995</v>
      </c>
    </row>
    <row r="25" spans="3:39" ht="25.5">
      <c r="C25" s="35"/>
      <c r="D25" s="35"/>
      <c r="E25" s="35"/>
      <c r="F25" s="35"/>
      <c r="G25" s="35"/>
      <c r="H25" s="23" t="s">
        <v>908</v>
      </c>
      <c r="I25" s="23" t="s">
        <v>356</v>
      </c>
      <c r="J25" s="23" t="s">
        <v>909</v>
      </c>
      <c r="K25" s="23" t="s">
        <v>907</v>
      </c>
      <c r="L25" s="23" t="s">
        <v>850</v>
      </c>
      <c r="M25" s="23">
        <f>VLOOKUP(H25,kapacita!A:B,2,0)</f>
        <v>0</v>
      </c>
      <c r="N25" s="24">
        <v>0</v>
      </c>
      <c r="O25" s="17">
        <f>+(VLOOKUP($L25,ceny!$A$3:D$7,2,FALSE))*N25</f>
        <v>0</v>
      </c>
      <c r="P25" s="24">
        <v>8.1024</v>
      </c>
      <c r="Q25" s="17">
        <f>+(VLOOKUP($L25,ceny!$A$3:F$7,2,FALSE))*P25</f>
        <v>3450.8121599999995</v>
      </c>
      <c r="R25" s="24">
        <v>0</v>
      </c>
      <c r="S25" s="17">
        <f>+(VLOOKUP($L25,ceny!$A$3:H$7,2,FALSE))*R25</f>
        <v>0</v>
      </c>
      <c r="T25" s="24">
        <v>6.3933</v>
      </c>
      <c r="U25" s="17">
        <f>+(VLOOKUP($L25,ceny!$A$3:J$7,2,FALSE))*T25</f>
        <v>2722.90647</v>
      </c>
      <c r="V25" s="24">
        <v>0</v>
      </c>
      <c r="W25" s="17">
        <f>+(VLOOKUP($L25,ceny!$A$3:L$7,2,FALSE))*V25</f>
        <v>0</v>
      </c>
      <c r="X25" s="24">
        <v>2.2788</v>
      </c>
      <c r="Y25" s="17">
        <f>+(VLOOKUP($L25,ceny!$A$3:N$7,2,FALSE))*X25</f>
        <v>970.5409199999999</v>
      </c>
      <c r="Z25" s="24">
        <v>0.4642</v>
      </c>
      <c r="AA25" s="17">
        <f>+(VLOOKUP($L25,ceny!$A$3:P$7,2,FALSE))*Z25</f>
        <v>197.70278</v>
      </c>
      <c r="AB25" s="24">
        <v>0.4431</v>
      </c>
      <c r="AC25" s="17">
        <f>+(VLOOKUP($L25,ceny!$A$3:R$7,2,FALSE))*AB25</f>
        <v>188.71629</v>
      </c>
      <c r="AD25" s="24">
        <v>0.39035000000000003</v>
      </c>
      <c r="AE25" s="17">
        <f>+(VLOOKUP($L25,ceny!$A$3:T$7,2,FALSE))*AD25</f>
        <v>166.250065</v>
      </c>
      <c r="AF25" s="24">
        <v>1.29765</v>
      </c>
      <c r="AG25" s="17">
        <f>+(VLOOKUP($L25,ceny!$A$3:V$7,2,FALSE))*AF25</f>
        <v>552.669135</v>
      </c>
      <c r="AH25" s="24">
        <v>4.2833000000000006</v>
      </c>
      <c r="AI25" s="17">
        <f>+(VLOOKUP($L25,ceny!$A$3:X$7,2,FALSE))*AH25</f>
        <v>1824.2574700000002</v>
      </c>
      <c r="AJ25" s="24">
        <v>9.3262</v>
      </c>
      <c r="AK25" s="17">
        <f>+(VLOOKUP($L25,ceny!$A$3:Z$7,2,FALSE))*AJ25</f>
        <v>3972.0285799999997</v>
      </c>
      <c r="AL25" s="24">
        <v>32.9793</v>
      </c>
      <c r="AM25" s="17">
        <f>+(VLOOKUP($L25,ceny!$A$3:AB$7,2,FALSE))*AL25</f>
        <v>14045.88387</v>
      </c>
    </row>
    <row r="26" spans="3:39" ht="25.5">
      <c r="C26" s="35"/>
      <c r="D26" s="35"/>
      <c r="E26" s="35"/>
      <c r="F26" s="35"/>
      <c r="G26" s="35"/>
      <c r="H26" s="23" t="s">
        <v>910</v>
      </c>
      <c r="I26" s="23" t="s">
        <v>356</v>
      </c>
      <c r="J26" s="23" t="s">
        <v>911</v>
      </c>
      <c r="K26" s="23" t="s">
        <v>912</v>
      </c>
      <c r="L26" s="23" t="s">
        <v>850</v>
      </c>
      <c r="M26" s="23">
        <f>VLOOKUP(H26,kapacita!A:B,2,0)</f>
        <v>0</v>
      </c>
      <c r="N26" s="24">
        <v>0</v>
      </c>
      <c r="O26" s="17">
        <f>+(VLOOKUP($L26,ceny!$A$3:D$7,2,FALSE))*N26</f>
        <v>0</v>
      </c>
      <c r="P26" s="24">
        <v>7.0896</v>
      </c>
      <c r="Q26" s="17">
        <f>+(VLOOKUP($L26,ceny!$A$3:F$7,2,FALSE))*P26</f>
        <v>3019.46064</v>
      </c>
      <c r="R26" s="24">
        <v>0</v>
      </c>
      <c r="S26" s="17">
        <f>+(VLOOKUP($L26,ceny!$A$3:H$7,2,FALSE))*R26</f>
        <v>0</v>
      </c>
      <c r="T26" s="24">
        <v>9.48445</v>
      </c>
      <c r="U26" s="17">
        <f>+(VLOOKUP($L26,ceny!$A$3:J$7,2,FALSE))*T26</f>
        <v>4039.427255</v>
      </c>
      <c r="V26" s="24">
        <v>0</v>
      </c>
      <c r="W26" s="17">
        <f>+(VLOOKUP($L26,ceny!$A$3:L$7,2,FALSE))*V26</f>
        <v>0</v>
      </c>
      <c r="X26" s="24">
        <v>2.6375</v>
      </c>
      <c r="Y26" s="17">
        <f>+(VLOOKUP($L26,ceny!$A$3:N$7,2,FALSE))*X26</f>
        <v>1123.31125</v>
      </c>
      <c r="Z26" s="24">
        <v>2.88015</v>
      </c>
      <c r="AA26" s="17">
        <f>+(VLOOKUP($L26,ceny!$A$3:P$7,2,FALSE))*Z26</f>
        <v>1226.655885</v>
      </c>
      <c r="AB26" s="24">
        <v>0</v>
      </c>
      <c r="AC26" s="17">
        <f>+(VLOOKUP($L26,ceny!$A$3:R$7,2,FALSE))*AB26</f>
        <v>0</v>
      </c>
      <c r="AD26" s="24">
        <v>1.19215</v>
      </c>
      <c r="AE26" s="17">
        <f>+(VLOOKUP($L26,ceny!$A$3:T$7,2,FALSE))*AD26</f>
        <v>507.73668499999997</v>
      </c>
      <c r="AF26" s="24">
        <v>3.3549</v>
      </c>
      <c r="AG26" s="17">
        <f>+(VLOOKUP($L26,ceny!$A$3:V$7,2,FALSE))*AF26</f>
        <v>1428.85191</v>
      </c>
      <c r="AH26" s="24">
        <v>3.6925000000000003</v>
      </c>
      <c r="AI26" s="17">
        <f>+(VLOOKUP($L26,ceny!$A$3:X$7,2,FALSE))*AH26</f>
        <v>1572.6357500000001</v>
      </c>
      <c r="AJ26" s="24">
        <v>9.7482</v>
      </c>
      <c r="AK26" s="17">
        <f>+(VLOOKUP($L26,ceny!$A$3:Z$7,2,FALSE))*AJ26</f>
        <v>4151.75838</v>
      </c>
      <c r="AL26" s="24">
        <v>40.07945</v>
      </c>
      <c r="AM26" s="17">
        <f>+(VLOOKUP($L26,ceny!$A$3:AB$7,2,FALSE))*AL26</f>
        <v>17069.837755</v>
      </c>
    </row>
    <row r="27" spans="3:39" ht="12.75">
      <c r="C27" s="35"/>
      <c r="D27" s="35"/>
      <c r="E27" s="35"/>
      <c r="F27" s="35"/>
      <c r="G27" s="35"/>
      <c r="H27" s="23" t="s">
        <v>913</v>
      </c>
      <c r="I27" s="23" t="s">
        <v>914</v>
      </c>
      <c r="J27" s="23" t="s">
        <v>914</v>
      </c>
      <c r="K27" s="23" t="s">
        <v>915</v>
      </c>
      <c r="L27" s="23" t="s">
        <v>850</v>
      </c>
      <c r="M27" s="23">
        <f>VLOOKUP(H27,kapacita!A:B,2,0)</f>
        <v>0</v>
      </c>
      <c r="N27" s="24">
        <v>0</v>
      </c>
      <c r="O27" s="17">
        <f>+(VLOOKUP($L27,ceny!$A$3:D$7,2,FALSE))*N27</f>
        <v>0</v>
      </c>
      <c r="P27" s="24">
        <v>5.486</v>
      </c>
      <c r="Q27" s="17">
        <f>+(VLOOKUP($L27,ceny!$A$3:F$7,2,FALSE))*P27</f>
        <v>2336.4874</v>
      </c>
      <c r="R27" s="24">
        <v>2.532</v>
      </c>
      <c r="S27" s="17">
        <f>+(VLOOKUP($L27,ceny!$A$3:H$7,2,FALSE))*R27</f>
        <v>1078.3788</v>
      </c>
      <c r="T27" s="24">
        <v>0</v>
      </c>
      <c r="U27" s="17">
        <f>+(VLOOKUP($L27,ceny!$A$3:J$7,2,FALSE))*T27</f>
        <v>0</v>
      </c>
      <c r="V27" s="24">
        <v>1.50865</v>
      </c>
      <c r="W27" s="17">
        <f>+(VLOOKUP($L27,ceny!$A$3:L$7,2,FALSE))*V27</f>
        <v>642.534035</v>
      </c>
      <c r="X27" s="24">
        <v>0.45365</v>
      </c>
      <c r="Y27" s="17">
        <f>+(VLOOKUP($L27,ceny!$A$3:N$7,2,FALSE))*X27</f>
        <v>193.209535</v>
      </c>
      <c r="Z27" s="24">
        <v>0.8651</v>
      </c>
      <c r="AA27" s="17">
        <f>+(VLOOKUP($L27,ceny!$A$3:P$7,2,FALSE))*Z27</f>
        <v>368.44608999999997</v>
      </c>
      <c r="AB27" s="24">
        <v>0</v>
      </c>
      <c r="AC27" s="17">
        <f>+(VLOOKUP($L27,ceny!$A$3:R$7,2,FALSE))*AB27</f>
        <v>0</v>
      </c>
      <c r="AD27" s="24">
        <v>0.39035000000000003</v>
      </c>
      <c r="AE27" s="17">
        <f>+(VLOOKUP($L27,ceny!$A$3:T$7,2,FALSE))*AD27</f>
        <v>166.250065</v>
      </c>
      <c r="AF27" s="24">
        <v>0.51695</v>
      </c>
      <c r="AG27" s="17">
        <f>+(VLOOKUP($L27,ceny!$A$3:V$7,2,FALSE))*AF27</f>
        <v>220.169005</v>
      </c>
      <c r="AH27" s="24">
        <v>1.59305</v>
      </c>
      <c r="AI27" s="17">
        <f>+(VLOOKUP($L27,ceny!$A$3:X$7,2,FALSE))*AH27</f>
        <v>678.479995</v>
      </c>
      <c r="AJ27" s="24">
        <v>4.4943</v>
      </c>
      <c r="AK27" s="17">
        <f>+(VLOOKUP($L27,ceny!$A$3:Z$7,2,FALSE))*AJ27</f>
        <v>1914.1223699999998</v>
      </c>
      <c r="AL27" s="24">
        <v>17.84005</v>
      </c>
      <c r="AM27" s="17">
        <f>+(VLOOKUP($L27,ceny!$A$3:AB$7,2,FALSE))*AL27</f>
        <v>7598.077295</v>
      </c>
    </row>
    <row r="28" spans="3:39" ht="12.75">
      <c r="C28" s="35"/>
      <c r="D28" s="35"/>
      <c r="E28" s="35"/>
      <c r="F28" s="35"/>
      <c r="G28" s="35"/>
      <c r="H28" s="23" t="s">
        <v>916</v>
      </c>
      <c r="I28" s="23" t="s">
        <v>914</v>
      </c>
      <c r="J28" s="23" t="s">
        <v>914</v>
      </c>
      <c r="K28" s="23" t="s">
        <v>917</v>
      </c>
      <c r="L28" s="23" t="s">
        <v>850</v>
      </c>
      <c r="M28" s="23">
        <f>VLOOKUP(H28,kapacita!A:B,2,0)</f>
        <v>0</v>
      </c>
      <c r="N28" s="24">
        <v>0</v>
      </c>
      <c r="O28" s="17">
        <f>+(VLOOKUP($L28,ceny!$A$3:D$7,2,FALSE))*N28</f>
        <v>0</v>
      </c>
      <c r="P28" s="24">
        <v>6.4460500000000005</v>
      </c>
      <c r="Q28" s="17">
        <f>+(VLOOKUP($L28,ceny!$A$3:F$7,2,FALSE))*P28</f>
        <v>2745.372695</v>
      </c>
      <c r="R28" s="24">
        <v>3.42875</v>
      </c>
      <c r="S28" s="17">
        <f>+(VLOOKUP($L28,ceny!$A$3:H$7,2,FALSE))*R28</f>
        <v>1460.304625</v>
      </c>
      <c r="T28" s="24">
        <v>0</v>
      </c>
      <c r="U28" s="17">
        <f>+(VLOOKUP($L28,ceny!$A$3:J$7,2,FALSE))*T28</f>
        <v>0</v>
      </c>
      <c r="V28" s="24">
        <v>2.8590500000000003</v>
      </c>
      <c r="W28" s="17">
        <f>+(VLOOKUP($L28,ceny!$A$3:L$7,2,FALSE))*V28</f>
        <v>1217.6693950000001</v>
      </c>
      <c r="X28" s="24">
        <v>0.7807000000000001</v>
      </c>
      <c r="Y28" s="17">
        <f>+(VLOOKUP($L28,ceny!$A$3:N$7,2,FALSE))*X28</f>
        <v>332.50013</v>
      </c>
      <c r="Z28" s="24">
        <v>1.1288500000000001</v>
      </c>
      <c r="AA28" s="17">
        <f>+(VLOOKUP($L28,ceny!$A$3:P$7,2,FALSE))*Z28</f>
        <v>480.777215</v>
      </c>
      <c r="AB28" s="24">
        <v>0.51695</v>
      </c>
      <c r="AC28" s="17">
        <f>+(VLOOKUP($L28,ceny!$A$3:R$7,2,FALSE))*AB28</f>
        <v>220.169005</v>
      </c>
      <c r="AD28" s="24">
        <v>0</v>
      </c>
      <c r="AE28" s="17">
        <f>+(VLOOKUP($L28,ceny!$A$3:T$7,2,FALSE))*AD28</f>
        <v>0</v>
      </c>
      <c r="AF28" s="24">
        <v>0.6224500000000001</v>
      </c>
      <c r="AG28" s="17">
        <f>+(VLOOKUP($L28,ceny!$A$3:V$7,2,FALSE))*AF28</f>
        <v>265.101455</v>
      </c>
      <c r="AH28" s="24">
        <v>2.09945</v>
      </c>
      <c r="AI28" s="17">
        <f>+(VLOOKUP($L28,ceny!$A$3:X$7,2,FALSE))*AH28</f>
        <v>894.155755</v>
      </c>
      <c r="AJ28" s="24">
        <v>5.43325</v>
      </c>
      <c r="AK28" s="17">
        <f>+(VLOOKUP($L28,ceny!$A$3:Z$7,2,FALSE))*AJ28</f>
        <v>2314.021175</v>
      </c>
      <c r="AL28" s="24">
        <v>23.3155</v>
      </c>
      <c r="AM28" s="17">
        <f>+(VLOOKUP($L28,ceny!$A$3:AB$7,2,FALSE))*AL28</f>
        <v>9930.07145</v>
      </c>
    </row>
    <row r="29" spans="3:39" ht="12.75">
      <c r="C29" s="35"/>
      <c r="D29" s="35"/>
      <c r="E29" s="35"/>
      <c r="F29" s="35"/>
      <c r="G29" s="35"/>
      <c r="H29" s="23" t="s">
        <v>918</v>
      </c>
      <c r="I29" s="23" t="s">
        <v>356</v>
      </c>
      <c r="J29" s="23" t="s">
        <v>919</v>
      </c>
      <c r="K29" s="23" t="s">
        <v>920</v>
      </c>
      <c r="L29" s="23" t="s">
        <v>850</v>
      </c>
      <c r="M29" s="23">
        <f>VLOOKUP(H29,kapacita!A:B,2,0)</f>
        <v>0</v>
      </c>
      <c r="N29" s="24">
        <v>0</v>
      </c>
      <c r="O29" s="17">
        <f>+(VLOOKUP($L29,ceny!$A$3:D$7,2,FALSE))*N29</f>
        <v>0</v>
      </c>
      <c r="P29" s="24">
        <v>5.09565</v>
      </c>
      <c r="Q29" s="17">
        <f>+(VLOOKUP($L29,ceny!$A$3:F$7,2,FALSE))*P29</f>
        <v>2170.237335</v>
      </c>
      <c r="R29" s="24">
        <v>0</v>
      </c>
      <c r="S29" s="17">
        <f>+(VLOOKUP($L29,ceny!$A$3:H$7,2,FALSE))*R29</f>
        <v>0</v>
      </c>
      <c r="T29" s="24">
        <v>3.93515</v>
      </c>
      <c r="U29" s="17">
        <f>+(VLOOKUP($L29,ceny!$A$3:J$7,2,FALSE))*T29</f>
        <v>1675.980385</v>
      </c>
      <c r="V29" s="24">
        <v>0</v>
      </c>
      <c r="W29" s="17">
        <f>+(VLOOKUP($L29,ceny!$A$3:L$7,2,FALSE))*V29</f>
        <v>0</v>
      </c>
      <c r="X29" s="24">
        <v>2.11</v>
      </c>
      <c r="Y29" s="17">
        <f>+(VLOOKUP($L29,ceny!$A$3:N$7,2,FALSE))*X29</f>
        <v>898.6489999999999</v>
      </c>
      <c r="Z29" s="24">
        <v>0.8651</v>
      </c>
      <c r="AA29" s="17">
        <f>+(VLOOKUP($L29,ceny!$A$3:P$7,2,FALSE))*Z29</f>
        <v>368.44608999999997</v>
      </c>
      <c r="AB29" s="24">
        <v>0.83345</v>
      </c>
      <c r="AC29" s="17">
        <f>+(VLOOKUP($L29,ceny!$A$3:R$7,2,FALSE))*AB29</f>
        <v>354.96635499999996</v>
      </c>
      <c r="AD29" s="24">
        <v>1.8462500000000002</v>
      </c>
      <c r="AE29" s="17">
        <f>+(VLOOKUP($L29,ceny!$A$3:T$7,2,FALSE))*AD29</f>
        <v>786.3178750000001</v>
      </c>
      <c r="AF29" s="24">
        <v>0</v>
      </c>
      <c r="AG29" s="17">
        <f>+(VLOOKUP($L29,ceny!$A$3:V$7,2,FALSE))*AF29</f>
        <v>0</v>
      </c>
      <c r="AH29" s="24">
        <v>2.50035</v>
      </c>
      <c r="AI29" s="17">
        <f>+(VLOOKUP($L29,ceny!$A$3:X$7,2,FALSE))*AH29</f>
        <v>1064.899065</v>
      </c>
      <c r="AJ29" s="24">
        <v>6.23505</v>
      </c>
      <c r="AK29" s="17">
        <f>+(VLOOKUP($L29,ceny!$A$3:Z$7,2,FALSE))*AJ29</f>
        <v>2655.507795</v>
      </c>
      <c r="AL29" s="24">
        <v>23.421</v>
      </c>
      <c r="AM29" s="17">
        <f>+(VLOOKUP($L29,ceny!$A$3:AB$7,2,FALSE))*AL29</f>
        <v>9975.0039</v>
      </c>
    </row>
    <row r="30" spans="3:39" ht="12.75">
      <c r="C30" s="35"/>
      <c r="D30" s="35"/>
      <c r="E30" s="35"/>
      <c r="F30" s="35"/>
      <c r="G30" s="35"/>
      <c r="H30" s="23" t="s">
        <v>921</v>
      </c>
      <c r="I30" s="23" t="s">
        <v>356</v>
      </c>
      <c r="J30" s="23" t="s">
        <v>919</v>
      </c>
      <c r="K30" s="23" t="s">
        <v>922</v>
      </c>
      <c r="L30" s="23" t="s">
        <v>850</v>
      </c>
      <c r="M30" s="23">
        <f>VLOOKUP(H30,kapacita!A:B,2,0)</f>
        <v>0</v>
      </c>
      <c r="N30" s="24">
        <v>0</v>
      </c>
      <c r="O30" s="17">
        <f>+(VLOOKUP($L30,ceny!$A$3:D$7,2,FALSE))*N30</f>
        <v>0</v>
      </c>
      <c r="P30" s="24">
        <v>4.44155</v>
      </c>
      <c r="Q30" s="17">
        <f>+(VLOOKUP($L30,ceny!$A$3:F$7,2,FALSE))*P30</f>
        <v>1891.6561450000002</v>
      </c>
      <c r="R30" s="24">
        <v>0</v>
      </c>
      <c r="S30" s="17">
        <f>+(VLOOKUP($L30,ceny!$A$3:H$7,2,FALSE))*R30</f>
        <v>0</v>
      </c>
      <c r="T30" s="24">
        <v>3.47095</v>
      </c>
      <c r="U30" s="17">
        <f>+(VLOOKUP($L30,ceny!$A$3:J$7,2,FALSE))*T30</f>
        <v>1478.277605</v>
      </c>
      <c r="V30" s="24">
        <v>0</v>
      </c>
      <c r="W30" s="17">
        <f>+(VLOOKUP($L30,ceny!$A$3:L$7,2,FALSE))*V30</f>
        <v>0</v>
      </c>
      <c r="X30" s="24">
        <v>1.6247</v>
      </c>
      <c r="Y30" s="17">
        <f>+(VLOOKUP($L30,ceny!$A$3:N$7,2,FALSE))*X30</f>
        <v>691.9597299999999</v>
      </c>
      <c r="Z30" s="24">
        <v>0.3376</v>
      </c>
      <c r="AA30" s="17">
        <f>+(VLOOKUP($L30,ceny!$A$3:P$7,2,FALSE))*Z30</f>
        <v>143.78384</v>
      </c>
      <c r="AB30" s="24">
        <v>0.51695</v>
      </c>
      <c r="AC30" s="17">
        <f>+(VLOOKUP($L30,ceny!$A$3:R$7,2,FALSE))*AB30</f>
        <v>220.169005</v>
      </c>
      <c r="AD30" s="24">
        <v>1.36095</v>
      </c>
      <c r="AE30" s="17">
        <f>+(VLOOKUP($L30,ceny!$A$3:T$7,2,FALSE))*AD30</f>
        <v>579.628605</v>
      </c>
      <c r="AF30" s="24">
        <v>0</v>
      </c>
      <c r="AG30" s="17">
        <f>+(VLOOKUP($L30,ceny!$A$3:V$7,2,FALSE))*AF30</f>
        <v>0</v>
      </c>
      <c r="AH30" s="24">
        <v>2.2999</v>
      </c>
      <c r="AI30" s="17">
        <f>+(VLOOKUP($L30,ceny!$A$3:X$7,2,FALSE))*AH30</f>
        <v>979.5274099999999</v>
      </c>
      <c r="AJ30" s="24">
        <v>5.77085</v>
      </c>
      <c r="AK30" s="17">
        <f>+(VLOOKUP($L30,ceny!$A$3:Z$7,2,FALSE))*AJ30</f>
        <v>2457.805015</v>
      </c>
      <c r="AL30" s="24">
        <v>19.82345</v>
      </c>
      <c r="AM30" s="17">
        <f>+(VLOOKUP($L30,ceny!$A$3:AB$7,2,FALSE))*AL30</f>
        <v>8442.807355</v>
      </c>
    </row>
    <row r="31" spans="3:39" ht="12.75">
      <c r="C31" s="35"/>
      <c r="D31" s="35"/>
      <c r="E31" s="35"/>
      <c r="F31" s="35"/>
      <c r="G31" s="35"/>
      <c r="H31" s="23" t="s">
        <v>923</v>
      </c>
      <c r="I31" s="23" t="s">
        <v>36</v>
      </c>
      <c r="J31" s="23" t="s">
        <v>924</v>
      </c>
      <c r="K31" s="23" t="s">
        <v>925</v>
      </c>
      <c r="L31" s="23" t="s">
        <v>850</v>
      </c>
      <c r="M31" s="23">
        <f>VLOOKUP(H31,kapacita!A:B,2,0)</f>
        <v>0</v>
      </c>
      <c r="N31" s="24">
        <v>0</v>
      </c>
      <c r="O31" s="17">
        <f>+(VLOOKUP($L31,ceny!$A$3:D$7,2,FALSE))*N31</f>
        <v>0</v>
      </c>
      <c r="P31" s="24">
        <v>6.6887</v>
      </c>
      <c r="Q31" s="17">
        <f>+(VLOOKUP($L31,ceny!$A$3:F$7,2,FALSE))*P31</f>
        <v>2848.71733</v>
      </c>
      <c r="R31" s="24">
        <v>0</v>
      </c>
      <c r="S31" s="17">
        <f>+(VLOOKUP($L31,ceny!$A$3:H$7,2,FALSE))*R31</f>
        <v>0</v>
      </c>
      <c r="T31" s="24">
        <v>4.0512</v>
      </c>
      <c r="U31" s="17">
        <f>+(VLOOKUP($L31,ceny!$A$3:J$7,2,FALSE))*T31</f>
        <v>1725.4060799999997</v>
      </c>
      <c r="V31" s="24">
        <v>0</v>
      </c>
      <c r="W31" s="17">
        <f>+(VLOOKUP($L31,ceny!$A$3:L$7,2,FALSE))*V31</f>
        <v>0</v>
      </c>
      <c r="X31" s="24">
        <v>0</v>
      </c>
      <c r="Y31" s="17">
        <f>+(VLOOKUP($L31,ceny!$A$3:N$7,2,FALSE))*X31</f>
        <v>0</v>
      </c>
      <c r="Z31" s="24">
        <v>3.9668</v>
      </c>
      <c r="AA31" s="17">
        <f>+(VLOOKUP($L31,ceny!$A$3:P$7,2,FALSE))*Z31</f>
        <v>1689.46012</v>
      </c>
      <c r="AB31" s="24">
        <v>0.85455</v>
      </c>
      <c r="AC31" s="17">
        <f>+(VLOOKUP($L31,ceny!$A$3:R$7,2,FALSE))*AB31</f>
        <v>363.95284499999997</v>
      </c>
      <c r="AD31" s="24">
        <v>0</v>
      </c>
      <c r="AE31" s="17">
        <f>+(VLOOKUP($L31,ceny!$A$3:T$7,2,FALSE))*AD31</f>
        <v>0</v>
      </c>
      <c r="AF31" s="24">
        <v>2.18385</v>
      </c>
      <c r="AG31" s="17">
        <f>+(VLOOKUP($L31,ceny!$A$3:V$7,2,FALSE))*AF31</f>
        <v>930.101715</v>
      </c>
      <c r="AH31" s="24">
        <v>2.79575</v>
      </c>
      <c r="AI31" s="17">
        <f>+(VLOOKUP($L31,ceny!$A$3:X$7,2,FALSE))*AH31</f>
        <v>1190.7099249999999</v>
      </c>
      <c r="AJ31" s="24">
        <v>6.31945</v>
      </c>
      <c r="AK31" s="17">
        <f>+(VLOOKUP($L31,ceny!$A$3:Z$7,2,FALSE))*AJ31</f>
        <v>2691.4537549999995</v>
      </c>
      <c r="AL31" s="24">
        <v>26.860300000000002</v>
      </c>
      <c r="AM31" s="17">
        <f>+(VLOOKUP($L31,ceny!$A$3:AB$7,2,FALSE))*AL31</f>
        <v>11439.80177</v>
      </c>
    </row>
    <row r="32" spans="3:39" ht="12.75">
      <c r="C32" s="35"/>
      <c r="D32" s="35"/>
      <c r="E32" s="35"/>
      <c r="F32" s="35"/>
      <c r="G32" s="35"/>
      <c r="H32" s="23" t="s">
        <v>926</v>
      </c>
      <c r="I32" s="23" t="s">
        <v>36</v>
      </c>
      <c r="J32" s="23" t="s">
        <v>924</v>
      </c>
      <c r="K32" s="23" t="s">
        <v>927</v>
      </c>
      <c r="L32" s="23" t="s">
        <v>850</v>
      </c>
      <c r="M32" s="23">
        <f>VLOOKUP(H32,kapacita!A:B,2,0)</f>
        <v>0</v>
      </c>
      <c r="N32" s="24">
        <v>0</v>
      </c>
      <c r="O32" s="17">
        <f>+(VLOOKUP($L32,ceny!$A$3:D$7,2,FALSE))*N32</f>
        <v>0</v>
      </c>
      <c r="P32" s="24">
        <v>6.72035</v>
      </c>
      <c r="Q32" s="17">
        <f>+(VLOOKUP($L32,ceny!$A$3:F$7,2,FALSE))*P32</f>
        <v>2862.197065</v>
      </c>
      <c r="R32" s="24">
        <v>0</v>
      </c>
      <c r="S32" s="17">
        <f>+(VLOOKUP($L32,ceny!$A$3:H$7,2,FALSE))*R32</f>
        <v>0</v>
      </c>
      <c r="T32" s="24">
        <v>4.35715</v>
      </c>
      <c r="U32" s="17">
        <f>+(VLOOKUP($L32,ceny!$A$3:J$7,2,FALSE))*T32</f>
        <v>1855.710185</v>
      </c>
      <c r="V32" s="24">
        <v>0</v>
      </c>
      <c r="W32" s="17">
        <f>+(VLOOKUP($L32,ceny!$A$3:L$7,2,FALSE))*V32</f>
        <v>0</v>
      </c>
      <c r="X32" s="24">
        <v>0</v>
      </c>
      <c r="Y32" s="17">
        <f>+(VLOOKUP($L32,ceny!$A$3:N$7,2,FALSE))*X32</f>
        <v>0</v>
      </c>
      <c r="Z32" s="24">
        <v>5.1062</v>
      </c>
      <c r="AA32" s="17">
        <f>+(VLOOKUP($L32,ceny!$A$3:P$7,2,FALSE))*Z32</f>
        <v>2174.73058</v>
      </c>
      <c r="AB32" s="24">
        <v>1.0339</v>
      </c>
      <c r="AC32" s="17">
        <f>+(VLOOKUP($L32,ceny!$A$3:R$7,2,FALSE))*AB32</f>
        <v>440.33801</v>
      </c>
      <c r="AD32" s="24">
        <v>0</v>
      </c>
      <c r="AE32" s="17">
        <f>+(VLOOKUP($L32,ceny!$A$3:T$7,2,FALSE))*AD32</f>
        <v>0</v>
      </c>
      <c r="AF32" s="24">
        <v>2.6375</v>
      </c>
      <c r="AG32" s="17">
        <f>+(VLOOKUP($L32,ceny!$A$3:V$7,2,FALSE))*AF32</f>
        <v>1123.31125</v>
      </c>
      <c r="AH32" s="24">
        <v>3.13335</v>
      </c>
      <c r="AI32" s="17">
        <f>+(VLOOKUP($L32,ceny!$A$3:X$7,2,FALSE))*AH32</f>
        <v>1334.493765</v>
      </c>
      <c r="AJ32" s="24">
        <v>6.95245</v>
      </c>
      <c r="AK32" s="17">
        <f>+(VLOOKUP($L32,ceny!$A$3:Z$7,2,FALSE))*AJ32</f>
        <v>2961.0484549999996</v>
      </c>
      <c r="AL32" s="24">
        <v>29.940900000000003</v>
      </c>
      <c r="AM32" s="17">
        <f>+(VLOOKUP($L32,ceny!$A$3:AB$7,2,FALSE))*AL32</f>
        <v>12751.829310000001</v>
      </c>
    </row>
    <row r="33" spans="3:39" ht="12.75">
      <c r="C33" s="35"/>
      <c r="D33" s="35"/>
      <c r="E33" s="35"/>
      <c r="F33" s="35"/>
      <c r="G33" s="35"/>
      <c r="H33" s="23" t="s">
        <v>928</v>
      </c>
      <c r="I33" s="23" t="s">
        <v>929</v>
      </c>
      <c r="J33" s="23" t="s">
        <v>316</v>
      </c>
      <c r="K33" s="23" t="s">
        <v>294</v>
      </c>
      <c r="L33" s="23" t="s">
        <v>850</v>
      </c>
      <c r="M33" s="23">
        <f>VLOOKUP(H33,kapacita!A:B,2,0)</f>
        <v>0</v>
      </c>
      <c r="N33" s="24">
        <v>0</v>
      </c>
      <c r="O33" s="17">
        <f>+(VLOOKUP($L33,ceny!$A$3:D$7,2,FALSE))*N33</f>
        <v>0</v>
      </c>
      <c r="P33" s="24">
        <v>7.1107000000000005</v>
      </c>
      <c r="Q33" s="17">
        <f>+(VLOOKUP($L33,ceny!$A$3:F$7,2,FALSE))*P33</f>
        <v>3028.44713</v>
      </c>
      <c r="R33" s="24">
        <v>0</v>
      </c>
      <c r="S33" s="17">
        <f>+(VLOOKUP($L33,ceny!$A$3:H$7,2,FALSE))*R33</f>
        <v>0</v>
      </c>
      <c r="T33" s="24">
        <v>5.2539</v>
      </c>
      <c r="U33" s="17">
        <f>+(VLOOKUP($L33,ceny!$A$3:J$7,2,FALSE))*T33</f>
        <v>2237.6360099999997</v>
      </c>
      <c r="V33" s="24">
        <v>0</v>
      </c>
      <c r="W33" s="17">
        <f>+(VLOOKUP($L33,ceny!$A$3:L$7,2,FALSE))*V33</f>
        <v>0</v>
      </c>
      <c r="X33" s="24">
        <v>5.20115</v>
      </c>
      <c r="Y33" s="17">
        <f>+(VLOOKUP($L33,ceny!$A$3:N$7,2,FALSE))*X33</f>
        <v>2215.169785</v>
      </c>
      <c r="Z33" s="24">
        <v>2.83795</v>
      </c>
      <c r="AA33" s="17">
        <f>+(VLOOKUP($L33,ceny!$A$3:P$7,2,FALSE))*Z33</f>
        <v>1208.6829050000001</v>
      </c>
      <c r="AB33" s="24">
        <v>0</v>
      </c>
      <c r="AC33" s="17">
        <f>+(VLOOKUP($L33,ceny!$A$3:R$7,2,FALSE))*AB33</f>
        <v>0</v>
      </c>
      <c r="AD33" s="24">
        <v>1.78295</v>
      </c>
      <c r="AE33" s="17">
        <f>+(VLOOKUP($L33,ceny!$A$3:T$7,2,FALSE))*AD33</f>
        <v>759.358405</v>
      </c>
      <c r="AF33" s="24">
        <v>2.11</v>
      </c>
      <c r="AG33" s="17">
        <f>+(VLOOKUP($L33,ceny!$A$3:V$7,2,FALSE))*AF33</f>
        <v>898.6489999999999</v>
      </c>
      <c r="AH33" s="24">
        <v>3.53425</v>
      </c>
      <c r="AI33" s="17">
        <f>+(VLOOKUP($L33,ceny!$A$3:X$7,2,FALSE))*AH33</f>
        <v>1505.237075</v>
      </c>
      <c r="AJ33" s="24">
        <v>9.18905</v>
      </c>
      <c r="AK33" s="17">
        <f>+(VLOOKUP($L33,ceny!$A$3:Z$7,2,FALSE))*AJ33</f>
        <v>3913.6163949999996</v>
      </c>
      <c r="AL33" s="24">
        <v>37.01995</v>
      </c>
      <c r="AM33" s="17">
        <f>+(VLOOKUP($L33,ceny!$A$3:AB$7,2,FALSE))*AL33</f>
        <v>15766.796705</v>
      </c>
    </row>
    <row r="34" spans="3:39" ht="12.75">
      <c r="C34" s="35"/>
      <c r="D34" s="35"/>
      <c r="E34" s="35"/>
      <c r="F34" s="35"/>
      <c r="G34" s="35"/>
      <c r="H34" s="23" t="s">
        <v>930</v>
      </c>
      <c r="I34" s="23" t="s">
        <v>929</v>
      </c>
      <c r="J34" s="23" t="s">
        <v>931</v>
      </c>
      <c r="K34" s="23" t="s">
        <v>932</v>
      </c>
      <c r="L34" s="23" t="s">
        <v>850</v>
      </c>
      <c r="M34" s="23">
        <f>VLOOKUP(H34,kapacita!A:B,2,0)</f>
        <v>0</v>
      </c>
      <c r="N34" s="24">
        <v>0</v>
      </c>
      <c r="O34" s="17">
        <f>+(VLOOKUP($L34,ceny!$A$3:D$7,2,FALSE))*N34</f>
        <v>0</v>
      </c>
      <c r="P34" s="24">
        <v>9.80095</v>
      </c>
      <c r="Q34" s="17">
        <f>+(VLOOKUP($L34,ceny!$A$3:F$7,2,FALSE))*P34</f>
        <v>4174.224605</v>
      </c>
      <c r="R34" s="24">
        <v>0</v>
      </c>
      <c r="S34" s="17">
        <f>+(VLOOKUP($L34,ceny!$A$3:H$7,2,FALSE))*R34</f>
        <v>0</v>
      </c>
      <c r="T34" s="24">
        <v>6.541</v>
      </c>
      <c r="U34" s="17">
        <f>+(VLOOKUP($L34,ceny!$A$3:J$7,2,FALSE))*T34</f>
        <v>2785.8119</v>
      </c>
      <c r="V34" s="24">
        <v>0</v>
      </c>
      <c r="W34" s="17">
        <f>+(VLOOKUP($L34,ceny!$A$3:L$7,2,FALSE))*V34</f>
        <v>0</v>
      </c>
      <c r="X34" s="24">
        <v>6.33</v>
      </c>
      <c r="Y34" s="17">
        <f>+(VLOOKUP($L34,ceny!$A$3:N$7,2,FALSE))*X34</f>
        <v>2695.9469999999997</v>
      </c>
      <c r="Z34" s="24">
        <v>3.165</v>
      </c>
      <c r="AA34" s="17">
        <f>+(VLOOKUP($L34,ceny!$A$3:P$7,2,FALSE))*Z34</f>
        <v>1347.9734999999998</v>
      </c>
      <c r="AB34" s="24">
        <v>0</v>
      </c>
      <c r="AC34" s="17">
        <f>+(VLOOKUP($L34,ceny!$A$3:R$7,2,FALSE))*AB34</f>
        <v>0</v>
      </c>
      <c r="AD34" s="24">
        <v>2.50035</v>
      </c>
      <c r="AE34" s="17">
        <f>+(VLOOKUP($L34,ceny!$A$3:T$7,2,FALSE))*AD34</f>
        <v>1064.899065</v>
      </c>
      <c r="AF34" s="24">
        <v>0</v>
      </c>
      <c r="AG34" s="17">
        <f>+(VLOOKUP($L34,ceny!$A$3:V$7,2,FALSE))*AF34</f>
        <v>0</v>
      </c>
      <c r="AH34" s="24">
        <v>3.0911500000000003</v>
      </c>
      <c r="AI34" s="17">
        <f>+(VLOOKUP($L34,ceny!$A$3:X$7,2,FALSE))*AH34</f>
        <v>1316.5207850000002</v>
      </c>
      <c r="AJ34" s="24">
        <v>8.3978</v>
      </c>
      <c r="AK34" s="17">
        <f>+(VLOOKUP($L34,ceny!$A$3:Z$7,2,FALSE))*AJ34</f>
        <v>3576.62302</v>
      </c>
      <c r="AL34" s="24">
        <v>39.82625</v>
      </c>
      <c r="AM34" s="17">
        <f>+(VLOOKUP($L34,ceny!$A$3:AB$7,2,FALSE))*AL34</f>
        <v>16961.999875</v>
      </c>
    </row>
    <row r="35" spans="3:39" ht="25.5">
      <c r="C35" s="34"/>
      <c r="D35" s="34"/>
      <c r="E35" s="34"/>
      <c r="F35" s="34"/>
      <c r="G35" s="34"/>
      <c r="H35" s="23" t="s">
        <v>933</v>
      </c>
      <c r="I35" s="23" t="s">
        <v>929</v>
      </c>
      <c r="J35" s="23" t="s">
        <v>934</v>
      </c>
      <c r="K35" s="23" t="s">
        <v>932</v>
      </c>
      <c r="L35" s="23" t="s">
        <v>850</v>
      </c>
      <c r="M35" s="23">
        <f>VLOOKUP(H35,kapacita!A:B,2,0)</f>
        <v>0</v>
      </c>
      <c r="N35" s="24">
        <v>0</v>
      </c>
      <c r="O35" s="17">
        <f>+(VLOOKUP($L35,ceny!$A$3:D$7,2,FALSE))*N35</f>
        <v>0</v>
      </c>
      <c r="P35" s="24">
        <v>5.60205</v>
      </c>
      <c r="Q35" s="17">
        <f>+(VLOOKUP($L35,ceny!$A$3:F$7,2,FALSE))*P35</f>
        <v>2385.913095</v>
      </c>
      <c r="R35" s="24">
        <v>0</v>
      </c>
      <c r="S35" s="17">
        <f>+(VLOOKUP($L35,ceny!$A$3:H$7,2,FALSE))*R35</f>
        <v>0</v>
      </c>
      <c r="T35" s="24">
        <v>3.6081000000000003</v>
      </c>
      <c r="U35" s="17">
        <f>+(VLOOKUP($L35,ceny!$A$3:J$7,2,FALSE))*T35</f>
        <v>1536.6897900000001</v>
      </c>
      <c r="V35" s="24">
        <v>0</v>
      </c>
      <c r="W35" s="17">
        <f>+(VLOOKUP($L35,ceny!$A$3:L$7,2,FALSE))*V35</f>
        <v>0</v>
      </c>
      <c r="X35" s="24">
        <v>3.07005</v>
      </c>
      <c r="Y35" s="17">
        <f>+(VLOOKUP($L35,ceny!$A$3:N$7,2,FALSE))*X35</f>
        <v>1307.534295</v>
      </c>
      <c r="Z35" s="24">
        <v>1.0761</v>
      </c>
      <c r="AA35" s="17">
        <f>+(VLOOKUP($L35,ceny!$A$3:P$7,2,FALSE))*Z35</f>
        <v>458.31099</v>
      </c>
      <c r="AB35" s="24">
        <v>0</v>
      </c>
      <c r="AC35" s="17">
        <f>+(VLOOKUP($L35,ceny!$A$3:R$7,2,FALSE))*AB35</f>
        <v>0</v>
      </c>
      <c r="AD35" s="24">
        <v>1.3926</v>
      </c>
      <c r="AE35" s="17">
        <f>+(VLOOKUP($L35,ceny!$A$3:T$7,2,FALSE))*AD35</f>
        <v>593.10834</v>
      </c>
      <c r="AF35" s="24">
        <v>0</v>
      </c>
      <c r="AG35" s="17">
        <f>+(VLOOKUP($L35,ceny!$A$3:V$7,2,FALSE))*AF35</f>
        <v>0</v>
      </c>
      <c r="AH35" s="24">
        <v>2.1522</v>
      </c>
      <c r="AI35" s="17">
        <f>+(VLOOKUP($L35,ceny!$A$3:X$7,2,FALSE))*AH35</f>
        <v>916.62198</v>
      </c>
      <c r="AJ35" s="24">
        <v>5.53875</v>
      </c>
      <c r="AK35" s="17">
        <f>+(VLOOKUP($L35,ceny!$A$3:Z$7,2,FALSE))*AJ35</f>
        <v>2358.953625</v>
      </c>
      <c r="AL35" s="24">
        <v>22.43985</v>
      </c>
      <c r="AM35" s="17">
        <f>+(VLOOKUP($L35,ceny!$A$3:AB$7,2,FALSE))*AL35</f>
        <v>9557.132114999999</v>
      </c>
    </row>
    <row r="36" spans="3:39" ht="12.75">
      <c r="C36" s="25" t="s">
        <v>649</v>
      </c>
      <c r="D36" s="26" t="s">
        <v>650</v>
      </c>
      <c r="E36" s="26" t="s">
        <v>651</v>
      </c>
      <c r="F36" s="26" t="s">
        <v>652</v>
      </c>
      <c r="G36" s="26" t="s">
        <v>653</v>
      </c>
      <c r="H36" s="23" t="s">
        <v>935</v>
      </c>
      <c r="I36" s="23" t="s">
        <v>167</v>
      </c>
      <c r="J36" s="23" t="s">
        <v>936</v>
      </c>
      <c r="K36" s="23" t="s">
        <v>937</v>
      </c>
      <c r="L36" s="23" t="s">
        <v>850</v>
      </c>
      <c r="M36" s="23">
        <f>VLOOKUP(H36,kapacita!A:B,2,0)</f>
        <v>0</v>
      </c>
      <c r="N36" s="24">
        <v>2.6586000000000003</v>
      </c>
      <c r="O36" s="17">
        <f>+(VLOOKUP($L36,ceny!$A$3:D$7,2,FALSE))*N36</f>
        <v>1132.29774</v>
      </c>
      <c r="P36" s="24">
        <v>3.07005</v>
      </c>
      <c r="Q36" s="17">
        <f>+(VLOOKUP($L36,ceny!$A$3:F$7,2,FALSE))*P36</f>
        <v>1307.534295</v>
      </c>
      <c r="R36" s="24">
        <v>3.1861</v>
      </c>
      <c r="S36" s="17">
        <f>+(VLOOKUP($L36,ceny!$A$3:H$7,2,FALSE))*R36</f>
        <v>1356.95999</v>
      </c>
      <c r="T36" s="24">
        <v>2.321</v>
      </c>
      <c r="U36" s="17">
        <f>+(VLOOKUP($L36,ceny!$A$3:J$7,2,FALSE))*T36</f>
        <v>988.5139</v>
      </c>
      <c r="V36" s="24">
        <v>1.78295</v>
      </c>
      <c r="W36" s="17">
        <f>+(VLOOKUP($L36,ceny!$A$3:L$7,2,FALSE))*V36</f>
        <v>759.358405</v>
      </c>
      <c r="X36" s="24">
        <v>1.10775</v>
      </c>
      <c r="Y36" s="17">
        <f>+(VLOOKUP($L36,ceny!$A$3:N$7,2,FALSE))*X36</f>
        <v>471.79072499999995</v>
      </c>
      <c r="Z36" s="24">
        <v>0.39035000000000003</v>
      </c>
      <c r="AA36" s="17">
        <f>+(VLOOKUP($L36,ceny!$A$3:P$7,2,FALSE))*Z36</f>
        <v>166.250065</v>
      </c>
      <c r="AB36" s="24">
        <v>0.34815</v>
      </c>
      <c r="AC36" s="17">
        <f>+(VLOOKUP($L36,ceny!$A$3:R$7,2,FALSE))*AB36</f>
        <v>148.277085</v>
      </c>
      <c r="AD36" s="24">
        <v>0.83345</v>
      </c>
      <c r="AE36" s="17">
        <f>+(VLOOKUP($L36,ceny!$A$3:T$7,2,FALSE))*AD36</f>
        <v>354.96635499999996</v>
      </c>
      <c r="AF36" s="24">
        <v>0.8862</v>
      </c>
      <c r="AG36" s="17">
        <f>+(VLOOKUP($L36,ceny!$A$3:V$7,2,FALSE))*AF36</f>
        <v>377.43258</v>
      </c>
      <c r="AH36" s="24">
        <v>2.39485</v>
      </c>
      <c r="AI36" s="17">
        <f>+(VLOOKUP($L36,ceny!$A$3:X$7,2,FALSE))*AH36</f>
        <v>1019.9666149999999</v>
      </c>
      <c r="AJ36" s="24">
        <v>2.5953</v>
      </c>
      <c r="AK36" s="17">
        <f>+(VLOOKUP($L36,ceny!$A$3:Z$7,2,FALSE))*AJ36</f>
        <v>1105.33827</v>
      </c>
      <c r="AL36" s="24">
        <v>21.57475</v>
      </c>
      <c r="AM36" s="17">
        <f>+(VLOOKUP($L36,ceny!$A$3:AB$7,2,FALSE))*AL36</f>
        <v>9188.686025</v>
      </c>
    </row>
    <row r="37" spans="3:39" ht="12.75">
      <c r="C37" s="35"/>
      <c r="D37" s="35"/>
      <c r="E37" s="35"/>
      <c r="F37" s="35"/>
      <c r="G37" s="35"/>
      <c r="H37" s="23" t="s">
        <v>938</v>
      </c>
      <c r="I37" s="23" t="s">
        <v>167</v>
      </c>
      <c r="J37" s="23" t="s">
        <v>936</v>
      </c>
      <c r="K37" s="23" t="s">
        <v>939</v>
      </c>
      <c r="L37" s="23" t="s">
        <v>850</v>
      </c>
      <c r="M37" s="23">
        <f>VLOOKUP(H37,kapacita!A:B,2,0)</f>
        <v>0</v>
      </c>
      <c r="N37" s="24">
        <v>3.0806</v>
      </c>
      <c r="O37" s="17">
        <f>+(VLOOKUP($L37,ceny!$A$3:D$7,2,FALSE))*N37</f>
        <v>1312.02754</v>
      </c>
      <c r="P37" s="24">
        <v>3.59755</v>
      </c>
      <c r="Q37" s="17">
        <f>+(VLOOKUP($L37,ceny!$A$3:F$7,2,FALSE))*P37</f>
        <v>1532.196545</v>
      </c>
      <c r="R37" s="24">
        <v>4.3888</v>
      </c>
      <c r="S37" s="17">
        <f>+(VLOOKUP($L37,ceny!$A$3:H$7,2,FALSE))*R37</f>
        <v>1869.1899199999998</v>
      </c>
      <c r="T37" s="24">
        <v>3.1228000000000002</v>
      </c>
      <c r="U37" s="17">
        <f>+(VLOOKUP($L37,ceny!$A$3:J$7,2,FALSE))*T37</f>
        <v>1330.00052</v>
      </c>
      <c r="V37" s="24">
        <v>2.22605</v>
      </c>
      <c r="W37" s="17">
        <f>+(VLOOKUP($L37,ceny!$A$3:L$7,2,FALSE))*V37</f>
        <v>948.0746949999999</v>
      </c>
      <c r="X37" s="24">
        <v>1.5403</v>
      </c>
      <c r="Y37" s="17">
        <f>+(VLOOKUP($L37,ceny!$A$3:N$7,2,FALSE))*X37</f>
        <v>656.01377</v>
      </c>
      <c r="Z37" s="24">
        <v>0.7807000000000001</v>
      </c>
      <c r="AA37" s="17">
        <f>+(VLOOKUP($L37,ceny!$A$3:P$7,2,FALSE))*Z37</f>
        <v>332.50013</v>
      </c>
      <c r="AB37" s="24">
        <v>0.6224500000000001</v>
      </c>
      <c r="AC37" s="17">
        <f>+(VLOOKUP($L37,ceny!$A$3:R$7,2,FALSE))*AB37</f>
        <v>265.101455</v>
      </c>
      <c r="AD37" s="24">
        <v>0.9917</v>
      </c>
      <c r="AE37" s="17">
        <f>+(VLOOKUP($L37,ceny!$A$3:T$7,2,FALSE))*AD37</f>
        <v>422.36503</v>
      </c>
      <c r="AF37" s="24">
        <v>1.19215</v>
      </c>
      <c r="AG37" s="17">
        <f>+(VLOOKUP($L37,ceny!$A$3:V$7,2,FALSE))*AF37</f>
        <v>507.73668499999997</v>
      </c>
      <c r="AH37" s="24">
        <v>3.3760000000000003</v>
      </c>
      <c r="AI37" s="17">
        <f>+(VLOOKUP($L37,ceny!$A$3:X$7,2,FALSE))*AH37</f>
        <v>1437.8384</v>
      </c>
      <c r="AJ37" s="24">
        <v>3.1017</v>
      </c>
      <c r="AK37" s="17">
        <f>+(VLOOKUP($L37,ceny!$A$3:Z$7,2,FALSE))*AJ37</f>
        <v>1321.01403</v>
      </c>
      <c r="AL37" s="24">
        <v>28.0208</v>
      </c>
      <c r="AM37" s="17">
        <f>+(VLOOKUP($L37,ceny!$A$3:AB$7,2,FALSE))*AL37</f>
        <v>11934.058719999999</v>
      </c>
    </row>
    <row r="38" spans="3:39" ht="25.5">
      <c r="C38" s="35"/>
      <c r="D38" s="35"/>
      <c r="E38" s="35"/>
      <c r="F38" s="35"/>
      <c r="G38" s="35"/>
      <c r="H38" s="23" t="s">
        <v>940</v>
      </c>
      <c r="I38" s="23" t="s">
        <v>204</v>
      </c>
      <c r="J38" s="23" t="s">
        <v>657</v>
      </c>
      <c r="K38" s="23" t="s">
        <v>941</v>
      </c>
      <c r="L38" s="23" t="s">
        <v>850</v>
      </c>
      <c r="M38" s="23">
        <f>VLOOKUP(H38,kapacita!A:B,2,0)</f>
        <v>0</v>
      </c>
      <c r="N38" s="24">
        <v>5.64425</v>
      </c>
      <c r="O38" s="17">
        <f>+(VLOOKUP($L38,ceny!$A$3:D$7,2,FALSE))*N38</f>
        <v>2403.886075</v>
      </c>
      <c r="P38" s="24">
        <v>6.88915</v>
      </c>
      <c r="Q38" s="17">
        <f>+(VLOOKUP($L38,ceny!$A$3:F$7,2,FALSE))*P38</f>
        <v>2934.088985</v>
      </c>
      <c r="R38" s="24">
        <v>6.74145</v>
      </c>
      <c r="S38" s="17">
        <f>+(VLOOKUP($L38,ceny!$A$3:H$7,2,FALSE))*R38</f>
        <v>2871.183555</v>
      </c>
      <c r="T38" s="24">
        <v>4.9479500000000005</v>
      </c>
      <c r="U38" s="17">
        <f>+(VLOOKUP($L38,ceny!$A$3:J$7,2,FALSE))*T38</f>
        <v>2107.331905</v>
      </c>
      <c r="V38" s="24">
        <v>3.99845</v>
      </c>
      <c r="W38" s="17">
        <f>+(VLOOKUP($L38,ceny!$A$3:L$7,2,FALSE))*V38</f>
        <v>1702.9398549999999</v>
      </c>
      <c r="X38" s="24">
        <v>3.07005</v>
      </c>
      <c r="Y38" s="17">
        <f>+(VLOOKUP($L38,ceny!$A$3:N$7,2,FALSE))*X38</f>
        <v>1307.534295</v>
      </c>
      <c r="Z38" s="24">
        <v>1.46645</v>
      </c>
      <c r="AA38" s="17">
        <f>+(VLOOKUP($L38,ceny!$A$3:P$7,2,FALSE))*Z38</f>
        <v>624.561055</v>
      </c>
      <c r="AB38" s="24">
        <v>1.14995</v>
      </c>
      <c r="AC38" s="17">
        <f>+(VLOOKUP($L38,ceny!$A$3:R$7,2,FALSE))*AB38</f>
        <v>489.76370499999996</v>
      </c>
      <c r="AD38" s="24">
        <v>1.93065</v>
      </c>
      <c r="AE38" s="17">
        <f>+(VLOOKUP($L38,ceny!$A$3:T$7,2,FALSE))*AD38</f>
        <v>822.263835</v>
      </c>
      <c r="AF38" s="24">
        <v>2.28935</v>
      </c>
      <c r="AG38" s="17">
        <f>+(VLOOKUP($L38,ceny!$A$3:V$7,2,FALSE))*AF38</f>
        <v>975.034165</v>
      </c>
      <c r="AH38" s="24">
        <v>6.6043</v>
      </c>
      <c r="AI38" s="17">
        <f>+(VLOOKUP($L38,ceny!$A$3:X$7,2,FALSE))*AH38</f>
        <v>2812.77137</v>
      </c>
      <c r="AJ38" s="24">
        <v>5.8236</v>
      </c>
      <c r="AK38" s="17">
        <f>+(VLOOKUP($L38,ceny!$A$3:Z$7,2,FALSE))*AJ38</f>
        <v>2480.27124</v>
      </c>
      <c r="AL38" s="24">
        <v>50.5556</v>
      </c>
      <c r="AM38" s="17">
        <f>+(VLOOKUP($L38,ceny!$A$3:AB$7,2,FALSE))*AL38</f>
        <v>21531.630039999996</v>
      </c>
    </row>
    <row r="39" spans="3:39" ht="25.5">
      <c r="C39" s="35"/>
      <c r="D39" s="35"/>
      <c r="E39" s="35"/>
      <c r="F39" s="35"/>
      <c r="G39" s="35"/>
      <c r="H39" s="23" t="s">
        <v>942</v>
      </c>
      <c r="I39" s="23" t="s">
        <v>655</v>
      </c>
      <c r="J39" s="23" t="s">
        <v>943</v>
      </c>
      <c r="K39" s="23" t="s">
        <v>944</v>
      </c>
      <c r="L39" s="23" t="s">
        <v>850</v>
      </c>
      <c r="M39" s="23">
        <f>VLOOKUP(H39,kapacita!A:B,2,0)</f>
        <v>0</v>
      </c>
      <c r="N39" s="24">
        <v>16.036</v>
      </c>
      <c r="O39" s="17">
        <f>+(VLOOKUP($L39,ceny!$A$3:D$7,2,FALSE))*N39</f>
        <v>6829.7324</v>
      </c>
      <c r="P39" s="24">
        <v>5.4227</v>
      </c>
      <c r="Q39" s="17">
        <f>+(VLOOKUP($L39,ceny!$A$3:F$7,2,FALSE))*P39</f>
        <v>2309.5279299999997</v>
      </c>
      <c r="R39" s="24">
        <v>7.50105</v>
      </c>
      <c r="S39" s="17">
        <f>+(VLOOKUP($L39,ceny!$A$3:H$7,2,FALSE))*R39</f>
        <v>3194.6971949999997</v>
      </c>
      <c r="T39" s="24">
        <v>4.7158500000000005</v>
      </c>
      <c r="U39" s="17">
        <f>+(VLOOKUP($L39,ceny!$A$3:J$7,2,FALSE))*T39</f>
        <v>2008.4805150000002</v>
      </c>
      <c r="V39" s="24">
        <v>4.1145000000000005</v>
      </c>
      <c r="W39" s="17">
        <f>+(VLOOKUP($L39,ceny!$A$3:L$7,2,FALSE))*V39</f>
        <v>1752.3655500000002</v>
      </c>
      <c r="X39" s="24">
        <v>2.43705</v>
      </c>
      <c r="Y39" s="17">
        <f>+(VLOOKUP($L39,ceny!$A$3:N$7,2,FALSE))*X39</f>
        <v>1037.939595</v>
      </c>
      <c r="Z39" s="24">
        <v>1.0128</v>
      </c>
      <c r="AA39" s="17">
        <f>+(VLOOKUP($L39,ceny!$A$3:P$7,2,FALSE))*Z39</f>
        <v>431.35151999999994</v>
      </c>
      <c r="AB39" s="24">
        <v>0.28485</v>
      </c>
      <c r="AC39" s="17">
        <f>+(VLOOKUP($L39,ceny!$A$3:R$7,2,FALSE))*AB39</f>
        <v>121.31761499999999</v>
      </c>
      <c r="AD39" s="24">
        <v>0.5486</v>
      </c>
      <c r="AE39" s="17">
        <f>+(VLOOKUP($L39,ceny!$A$3:T$7,2,FALSE))*AD39</f>
        <v>233.64873999999998</v>
      </c>
      <c r="AF39" s="24">
        <v>1.21325</v>
      </c>
      <c r="AG39" s="17">
        <f>+(VLOOKUP($L39,ceny!$A$3:V$7,2,FALSE))*AF39</f>
        <v>516.723175</v>
      </c>
      <c r="AH39" s="24">
        <v>4.10395</v>
      </c>
      <c r="AI39" s="17">
        <f>+(VLOOKUP($L39,ceny!$A$3:X$7,2,FALSE))*AH39</f>
        <v>1747.872305</v>
      </c>
      <c r="AJ39" s="24">
        <v>4.06175</v>
      </c>
      <c r="AK39" s="17">
        <f>+(VLOOKUP($L39,ceny!$A$3:Z$7,2,FALSE))*AJ39</f>
        <v>1729.8993249999999</v>
      </c>
      <c r="AL39" s="24">
        <v>51.45235</v>
      </c>
      <c r="AM39" s="17">
        <f>+(VLOOKUP($L39,ceny!$A$3:AB$7,2,FALSE))*AL39</f>
        <v>21913.555865</v>
      </c>
    </row>
    <row r="40" spans="3:39" ht="25.5">
      <c r="C40" s="35"/>
      <c r="D40" s="35"/>
      <c r="E40" s="35"/>
      <c r="F40" s="35"/>
      <c r="G40" s="35"/>
      <c r="H40" s="23" t="s">
        <v>945</v>
      </c>
      <c r="I40" s="23" t="s">
        <v>655</v>
      </c>
      <c r="J40" s="23" t="s">
        <v>943</v>
      </c>
      <c r="K40" s="23" t="s">
        <v>946</v>
      </c>
      <c r="L40" s="23" t="s">
        <v>850</v>
      </c>
      <c r="M40" s="23">
        <f>VLOOKUP(H40,kapacita!A:B,2,0)</f>
        <v>0</v>
      </c>
      <c r="N40" s="24">
        <v>12.45955</v>
      </c>
      <c r="O40" s="17">
        <f>+(VLOOKUP($L40,ceny!$A$3:D$7,2,FALSE))*N40</f>
        <v>5306.522344999999</v>
      </c>
      <c r="P40" s="24">
        <v>3.51315</v>
      </c>
      <c r="Q40" s="17">
        <f>+(VLOOKUP($L40,ceny!$A$3:F$7,2,FALSE))*P40</f>
        <v>1496.250585</v>
      </c>
      <c r="R40" s="24">
        <v>3.07005</v>
      </c>
      <c r="S40" s="17">
        <f>+(VLOOKUP($L40,ceny!$A$3:H$7,2,FALSE))*R40</f>
        <v>1307.534295</v>
      </c>
      <c r="T40" s="24">
        <v>3.21775</v>
      </c>
      <c r="U40" s="17">
        <f>+(VLOOKUP($L40,ceny!$A$3:J$7,2,FALSE))*T40</f>
        <v>1370.439725</v>
      </c>
      <c r="V40" s="24">
        <v>2.18385</v>
      </c>
      <c r="W40" s="17">
        <f>+(VLOOKUP($L40,ceny!$A$3:L$7,2,FALSE))*V40</f>
        <v>930.101715</v>
      </c>
      <c r="X40" s="24">
        <v>1.23435</v>
      </c>
      <c r="Y40" s="17">
        <f>+(VLOOKUP($L40,ceny!$A$3:N$7,2,FALSE))*X40</f>
        <v>525.709665</v>
      </c>
      <c r="Z40" s="24">
        <v>0.34815</v>
      </c>
      <c r="AA40" s="17">
        <f>+(VLOOKUP($L40,ceny!$A$3:P$7,2,FALSE))*Z40</f>
        <v>148.277085</v>
      </c>
      <c r="AB40" s="24">
        <v>0.1899</v>
      </c>
      <c r="AC40" s="17">
        <f>+(VLOOKUP($L40,ceny!$A$3:R$7,2,FALSE))*AB40</f>
        <v>80.87841</v>
      </c>
      <c r="AD40" s="24">
        <v>0.20045000000000002</v>
      </c>
      <c r="AE40" s="17">
        <f>+(VLOOKUP($L40,ceny!$A$3:T$7,2,FALSE))*AD40</f>
        <v>85.371655</v>
      </c>
      <c r="AF40" s="24">
        <v>0.3376</v>
      </c>
      <c r="AG40" s="17">
        <f>+(VLOOKUP($L40,ceny!$A$3:V$7,2,FALSE))*AF40</f>
        <v>143.78384</v>
      </c>
      <c r="AH40" s="24">
        <v>2.94345</v>
      </c>
      <c r="AI40" s="17">
        <f>+(VLOOKUP($L40,ceny!$A$3:X$7,2,FALSE))*AH40</f>
        <v>1253.615355</v>
      </c>
      <c r="AJ40" s="24">
        <v>2.8590500000000003</v>
      </c>
      <c r="AK40" s="17">
        <f>+(VLOOKUP($L40,ceny!$A$3:Z$7,2,FALSE))*AJ40</f>
        <v>1217.6693950000001</v>
      </c>
      <c r="AL40" s="24">
        <v>32.5573</v>
      </c>
      <c r="AM40" s="17">
        <f>+(VLOOKUP($L40,ceny!$A$3:AB$7,2,FALSE))*AL40</f>
        <v>13866.154069999999</v>
      </c>
    </row>
    <row r="41" spans="3:39" ht="12.75">
      <c r="C41" s="35"/>
      <c r="D41" s="35"/>
      <c r="E41" s="35"/>
      <c r="F41" s="35"/>
      <c r="G41" s="35"/>
      <c r="H41" s="23" t="s">
        <v>947</v>
      </c>
      <c r="I41" s="23" t="s">
        <v>948</v>
      </c>
      <c r="J41" s="23" t="s">
        <v>948</v>
      </c>
      <c r="K41" s="23" t="s">
        <v>949</v>
      </c>
      <c r="L41" s="23" t="s">
        <v>850</v>
      </c>
      <c r="M41" s="23">
        <f>VLOOKUP(H41,kapacita!A:B,2,0)</f>
        <v>0</v>
      </c>
      <c r="N41" s="24">
        <v>7.50105</v>
      </c>
      <c r="O41" s="17">
        <f>+(VLOOKUP($L41,ceny!$A$3:D$7,2,FALSE))*N41</f>
        <v>3194.6971949999997</v>
      </c>
      <c r="P41" s="24">
        <v>8.4822</v>
      </c>
      <c r="Q41" s="17">
        <f>+(VLOOKUP($L41,ceny!$A$3:F$7,2,FALSE))*P41</f>
        <v>3612.56898</v>
      </c>
      <c r="R41" s="24">
        <v>5.15895</v>
      </c>
      <c r="S41" s="17">
        <f>+(VLOOKUP($L41,ceny!$A$3:H$7,2,FALSE))*R41</f>
        <v>2197.196805</v>
      </c>
      <c r="T41" s="24">
        <v>4.0723</v>
      </c>
      <c r="U41" s="17">
        <f>+(VLOOKUP($L41,ceny!$A$3:J$7,2,FALSE))*T41</f>
        <v>1734.39257</v>
      </c>
      <c r="V41" s="24">
        <v>3.28105</v>
      </c>
      <c r="W41" s="17">
        <f>+(VLOOKUP($L41,ceny!$A$3:L$7,2,FALSE))*V41</f>
        <v>1397.399195</v>
      </c>
      <c r="X41" s="24">
        <v>2.88015</v>
      </c>
      <c r="Y41" s="17">
        <f>+(VLOOKUP($L41,ceny!$A$3:N$7,2,FALSE))*X41</f>
        <v>1226.655885</v>
      </c>
      <c r="Z41" s="24">
        <v>0.3798</v>
      </c>
      <c r="AA41" s="17">
        <f>+(VLOOKUP($L41,ceny!$A$3:P$7,2,FALSE))*Z41</f>
        <v>161.75682</v>
      </c>
      <c r="AB41" s="24">
        <v>0.32705</v>
      </c>
      <c r="AC41" s="17">
        <f>+(VLOOKUP($L41,ceny!$A$3:R$7,2,FALSE))*AB41</f>
        <v>139.290595</v>
      </c>
      <c r="AD41" s="24">
        <v>0.5275</v>
      </c>
      <c r="AE41" s="17">
        <f>+(VLOOKUP($L41,ceny!$A$3:T$7,2,FALSE))*AD41</f>
        <v>224.66224999999997</v>
      </c>
      <c r="AF41" s="24">
        <v>0.9389500000000001</v>
      </c>
      <c r="AG41" s="17">
        <f>+(VLOOKUP($L41,ceny!$A$3:V$7,2,FALSE))*AF41</f>
        <v>399.898805</v>
      </c>
      <c r="AH41" s="24">
        <v>4.1567</v>
      </c>
      <c r="AI41" s="17">
        <f>+(VLOOKUP($L41,ceny!$A$3:X$7,2,FALSE))*AH41</f>
        <v>1770.3385299999998</v>
      </c>
      <c r="AJ41" s="24">
        <v>4.06175</v>
      </c>
      <c r="AK41" s="17">
        <f>+(VLOOKUP($L41,ceny!$A$3:Z$7,2,FALSE))*AJ41</f>
        <v>1729.8993249999999</v>
      </c>
      <c r="AL41" s="24">
        <v>41.767450000000004</v>
      </c>
      <c r="AM41" s="17">
        <f>+(VLOOKUP($L41,ceny!$A$3:AB$7,2,FALSE))*AL41</f>
        <v>17788.756955</v>
      </c>
    </row>
    <row r="42" spans="3:39" ht="12.75">
      <c r="C42" s="35"/>
      <c r="D42" s="35"/>
      <c r="E42" s="35"/>
      <c r="F42" s="35"/>
      <c r="G42" s="35"/>
      <c r="H42" s="23" t="s">
        <v>950</v>
      </c>
      <c r="I42" s="23" t="s">
        <v>948</v>
      </c>
      <c r="J42" s="23" t="s">
        <v>948</v>
      </c>
      <c r="K42" s="23" t="s">
        <v>951</v>
      </c>
      <c r="L42" s="23" t="s">
        <v>850</v>
      </c>
      <c r="M42" s="23">
        <f>VLOOKUP(H42,kapacita!A:B,2,0)</f>
        <v>0</v>
      </c>
      <c r="N42" s="24">
        <v>11.562800000000001</v>
      </c>
      <c r="O42" s="17">
        <f>+(VLOOKUP($L42,ceny!$A$3:D$7,2,FALSE))*N42</f>
        <v>4924.59652</v>
      </c>
      <c r="P42" s="24">
        <v>0.2954</v>
      </c>
      <c r="Q42" s="17">
        <f>+(VLOOKUP($L42,ceny!$A$3:F$7,2,FALSE))*P42</f>
        <v>125.81085999999999</v>
      </c>
      <c r="R42" s="24">
        <v>4.853</v>
      </c>
      <c r="S42" s="17">
        <f>+(VLOOKUP($L42,ceny!$A$3:H$7,2,FALSE))*R42</f>
        <v>2066.8927</v>
      </c>
      <c r="T42" s="24">
        <v>3.165</v>
      </c>
      <c r="U42" s="17">
        <f>+(VLOOKUP($L42,ceny!$A$3:J$7,2,FALSE))*T42</f>
        <v>1347.9734999999998</v>
      </c>
      <c r="V42" s="24">
        <v>2.1416500000000003</v>
      </c>
      <c r="W42" s="17">
        <f>+(VLOOKUP($L42,ceny!$A$3:L$7,2,FALSE))*V42</f>
        <v>912.1287350000001</v>
      </c>
      <c r="X42" s="24">
        <v>1.1183</v>
      </c>
      <c r="Y42" s="17">
        <f>+(VLOOKUP($L42,ceny!$A$3:N$7,2,FALSE))*X42</f>
        <v>476.28397</v>
      </c>
      <c r="Z42" s="24">
        <v>0.2532</v>
      </c>
      <c r="AA42" s="17">
        <f>+(VLOOKUP($L42,ceny!$A$3:P$7,2,FALSE))*Z42</f>
        <v>107.83787999999998</v>
      </c>
      <c r="AB42" s="24">
        <v>0.1899</v>
      </c>
      <c r="AC42" s="17">
        <f>+(VLOOKUP($L42,ceny!$A$3:R$7,2,FALSE))*AB42</f>
        <v>80.87841</v>
      </c>
      <c r="AD42" s="24">
        <v>0.3376</v>
      </c>
      <c r="AE42" s="17">
        <f>+(VLOOKUP($L42,ceny!$A$3:T$7,2,FALSE))*AD42</f>
        <v>143.78384</v>
      </c>
      <c r="AF42" s="24">
        <v>0.41145000000000004</v>
      </c>
      <c r="AG42" s="17">
        <f>+(VLOOKUP($L42,ceny!$A$3:V$7,2,FALSE))*AF42</f>
        <v>175.236555</v>
      </c>
      <c r="AH42" s="24">
        <v>3.0595</v>
      </c>
      <c r="AI42" s="17">
        <f>+(VLOOKUP($L42,ceny!$A$3:X$7,2,FALSE))*AH42</f>
        <v>1303.0410499999998</v>
      </c>
      <c r="AJ42" s="24">
        <v>3.1017</v>
      </c>
      <c r="AK42" s="17">
        <f>+(VLOOKUP($L42,ceny!$A$3:Z$7,2,FALSE))*AJ42</f>
        <v>1321.01403</v>
      </c>
      <c r="AL42" s="24">
        <v>30.4895</v>
      </c>
      <c r="AM42" s="17">
        <f>+(VLOOKUP($L42,ceny!$A$3:AB$7,2,FALSE))*AL42</f>
        <v>12985.47805</v>
      </c>
    </row>
    <row r="43" spans="3:39" ht="12.75">
      <c r="C43" s="34"/>
      <c r="D43" s="34"/>
      <c r="E43" s="34"/>
      <c r="F43" s="34"/>
      <c r="G43" s="34"/>
      <c r="H43" s="23" t="s">
        <v>952</v>
      </c>
      <c r="I43" s="23" t="s">
        <v>953</v>
      </c>
      <c r="J43" s="23" t="s">
        <v>953</v>
      </c>
      <c r="K43" s="23" t="s">
        <v>954</v>
      </c>
      <c r="L43" s="23" t="s">
        <v>850</v>
      </c>
      <c r="M43" s="23">
        <f>VLOOKUP(H43,kapacita!A:B,2,0)</f>
        <v>0</v>
      </c>
      <c r="N43" s="24">
        <v>15.286950000000001</v>
      </c>
      <c r="O43" s="17">
        <f>+(VLOOKUP($L43,ceny!$A$3:D$7,2,FALSE))*N43</f>
        <v>6510.712005</v>
      </c>
      <c r="P43" s="24">
        <v>5.0851</v>
      </c>
      <c r="Q43" s="17">
        <f>+(VLOOKUP($L43,ceny!$A$3:F$7,2,FALSE))*P43</f>
        <v>2165.7440899999997</v>
      </c>
      <c r="R43" s="24">
        <v>5.317200000000001</v>
      </c>
      <c r="S43" s="17">
        <f>+(VLOOKUP($L43,ceny!$A$3:H$7,2,FALSE))*R43</f>
        <v>2264.59548</v>
      </c>
      <c r="T43" s="24">
        <v>4.009</v>
      </c>
      <c r="U43" s="17">
        <f>+(VLOOKUP($L43,ceny!$A$3:J$7,2,FALSE))*T43</f>
        <v>1707.4331</v>
      </c>
      <c r="V43" s="24">
        <v>3.1228000000000002</v>
      </c>
      <c r="W43" s="17">
        <f>+(VLOOKUP($L43,ceny!$A$3:L$7,2,FALSE))*V43</f>
        <v>1330.00052</v>
      </c>
      <c r="X43" s="24">
        <v>2.2155</v>
      </c>
      <c r="Y43" s="17">
        <f>+(VLOOKUP($L43,ceny!$A$3:N$7,2,FALSE))*X43</f>
        <v>943.5814499999999</v>
      </c>
      <c r="Z43" s="24">
        <v>0.8229000000000001</v>
      </c>
      <c r="AA43" s="17">
        <f>+(VLOOKUP($L43,ceny!$A$3:P$7,2,FALSE))*Z43</f>
        <v>350.47311</v>
      </c>
      <c r="AB43" s="24">
        <v>0.7385</v>
      </c>
      <c r="AC43" s="17">
        <f>+(VLOOKUP($L43,ceny!$A$3:R$7,2,FALSE))*AB43</f>
        <v>314.52715</v>
      </c>
      <c r="AD43" s="24">
        <v>1.1183</v>
      </c>
      <c r="AE43" s="17">
        <f>+(VLOOKUP($L43,ceny!$A$3:T$7,2,FALSE))*AD43</f>
        <v>476.28397</v>
      </c>
      <c r="AF43" s="24">
        <v>1.3293000000000001</v>
      </c>
      <c r="AG43" s="17">
        <f>+(VLOOKUP($L43,ceny!$A$3:V$7,2,FALSE))*AF43</f>
        <v>566.14887</v>
      </c>
      <c r="AH43" s="24">
        <v>4.56815</v>
      </c>
      <c r="AI43" s="17">
        <f>+(VLOOKUP($L43,ceny!$A$3:X$7,2,FALSE))*AH43</f>
        <v>1945.575085</v>
      </c>
      <c r="AJ43" s="24">
        <v>4.44155</v>
      </c>
      <c r="AK43" s="17">
        <f>+(VLOOKUP($L43,ceny!$A$3:Z$7,2,FALSE))*AJ43</f>
        <v>1891.6561450000002</v>
      </c>
      <c r="AL43" s="24">
        <v>48.05525</v>
      </c>
      <c r="AM43" s="17">
        <f>+(VLOOKUP($L43,ceny!$A$3:AB$7,2,FALSE))*AL43</f>
        <v>20466.730975</v>
      </c>
    </row>
    <row r="44" spans="3:39" ht="12.75">
      <c r="C44" s="25" t="s">
        <v>659</v>
      </c>
      <c r="D44" s="26" t="s">
        <v>660</v>
      </c>
      <c r="E44" s="26" t="s">
        <v>192</v>
      </c>
      <c r="F44" s="26" t="s">
        <v>661</v>
      </c>
      <c r="G44" s="26" t="s">
        <v>662</v>
      </c>
      <c r="H44" s="23" t="s">
        <v>955</v>
      </c>
      <c r="I44" s="23" t="s">
        <v>442</v>
      </c>
      <c r="J44" s="23" t="s">
        <v>956</v>
      </c>
      <c r="K44" s="23" t="s">
        <v>957</v>
      </c>
      <c r="L44" s="23" t="s">
        <v>850</v>
      </c>
      <c r="M44" s="23">
        <f>VLOOKUP(H44,kapacita!A:B,2,0)</f>
        <v>0</v>
      </c>
      <c r="N44" s="24">
        <v>5.0429</v>
      </c>
      <c r="O44" s="17">
        <f>+(VLOOKUP($L44,ceny!$A$3:D$7,2,FALSE))*N44</f>
        <v>2147.77111</v>
      </c>
      <c r="P44" s="24">
        <v>4.75805</v>
      </c>
      <c r="Q44" s="17">
        <f>+(VLOOKUP($L44,ceny!$A$3:F$7,2,FALSE))*P44</f>
        <v>2026.4534949999997</v>
      </c>
      <c r="R44" s="24">
        <v>4.10395</v>
      </c>
      <c r="S44" s="17">
        <f>+(VLOOKUP($L44,ceny!$A$3:H$7,2,FALSE))*R44</f>
        <v>1747.872305</v>
      </c>
      <c r="T44" s="24">
        <v>2.8907000000000003</v>
      </c>
      <c r="U44" s="17">
        <f>+(VLOOKUP($L44,ceny!$A$3:J$7,2,FALSE))*T44</f>
        <v>1231.14913</v>
      </c>
      <c r="V44" s="24">
        <v>2.4898000000000002</v>
      </c>
      <c r="W44" s="17">
        <f>+(VLOOKUP($L44,ceny!$A$3:L$7,2,FALSE))*V44</f>
        <v>1060.40582</v>
      </c>
      <c r="X44" s="24">
        <v>0</v>
      </c>
      <c r="Y44" s="17">
        <f>+(VLOOKUP($L44,ceny!$A$3:N$7,2,FALSE))*X44</f>
        <v>0</v>
      </c>
      <c r="Z44" s="24">
        <v>0</v>
      </c>
      <c r="AA44" s="17">
        <f>+(VLOOKUP($L44,ceny!$A$3:P$7,2,FALSE))*Z44</f>
        <v>0</v>
      </c>
      <c r="AB44" s="24">
        <v>0</v>
      </c>
      <c r="AC44" s="17">
        <f>+(VLOOKUP($L44,ceny!$A$3:R$7,2,FALSE))*AB44</f>
        <v>0</v>
      </c>
      <c r="AD44" s="24">
        <v>0.70685</v>
      </c>
      <c r="AE44" s="17">
        <f>+(VLOOKUP($L44,ceny!$A$3:T$7,2,FALSE))*AD44</f>
        <v>301.047415</v>
      </c>
      <c r="AF44" s="24">
        <v>4.0723</v>
      </c>
      <c r="AG44" s="17">
        <f>+(VLOOKUP($L44,ceny!$A$3:V$7,2,FALSE))*AF44</f>
        <v>1734.39257</v>
      </c>
      <c r="AH44" s="24">
        <v>4.4521</v>
      </c>
      <c r="AI44" s="17">
        <f>+(VLOOKUP($L44,ceny!$A$3:X$7,2,FALSE))*AH44</f>
        <v>1896.1493899999998</v>
      </c>
      <c r="AJ44" s="24">
        <v>5.05345</v>
      </c>
      <c r="AK44" s="17">
        <f>+(VLOOKUP($L44,ceny!$A$3:Z$7,2,FALSE))*AJ44</f>
        <v>2152.264355</v>
      </c>
      <c r="AL44" s="24">
        <v>33.570100000000004</v>
      </c>
      <c r="AM44" s="17">
        <f>+(VLOOKUP($L44,ceny!$A$3:AB$7,2,FALSE))*AL44</f>
        <v>14297.50559</v>
      </c>
    </row>
    <row r="45" spans="3:39" ht="25.5">
      <c r="C45" s="25" t="s">
        <v>152</v>
      </c>
      <c r="D45" s="26" t="s">
        <v>153</v>
      </c>
      <c r="E45" s="26" t="s">
        <v>154</v>
      </c>
      <c r="F45" s="26" t="s">
        <v>155</v>
      </c>
      <c r="G45" s="26" t="s">
        <v>156</v>
      </c>
      <c r="H45" s="23" t="s">
        <v>958</v>
      </c>
      <c r="I45" s="23" t="s">
        <v>158</v>
      </c>
      <c r="J45" s="23" t="s">
        <v>159</v>
      </c>
      <c r="K45" s="23" t="s">
        <v>160</v>
      </c>
      <c r="L45" s="23" t="s">
        <v>850</v>
      </c>
      <c r="M45" s="23">
        <f>VLOOKUP(H45,kapacita!A:B,2,0)</f>
        <v>0</v>
      </c>
      <c r="N45" s="24">
        <v>5.4016</v>
      </c>
      <c r="O45" s="17">
        <f>+(VLOOKUP($L45,ceny!$A$3:D$7,2,FALSE))*N45</f>
        <v>2300.54144</v>
      </c>
      <c r="P45" s="24">
        <v>5.6759</v>
      </c>
      <c r="Q45" s="17">
        <f>+(VLOOKUP($L45,ceny!$A$3:F$7,2,FALSE))*P45</f>
        <v>2417.3658100000002</v>
      </c>
      <c r="R45" s="24">
        <v>4.65255</v>
      </c>
      <c r="S45" s="17">
        <f>+(VLOOKUP($L45,ceny!$A$3:H$7,2,FALSE))*R45</f>
        <v>1981.5210449999997</v>
      </c>
      <c r="T45" s="24">
        <v>2.81685</v>
      </c>
      <c r="U45" s="17">
        <f>+(VLOOKUP($L45,ceny!$A$3:J$7,2,FALSE))*T45</f>
        <v>1199.696415</v>
      </c>
      <c r="V45" s="24">
        <v>4.29385</v>
      </c>
      <c r="W45" s="17">
        <f>+(VLOOKUP($L45,ceny!$A$3:L$7,2,FALSE))*V45</f>
        <v>1828.750715</v>
      </c>
      <c r="X45" s="24">
        <v>0.72795</v>
      </c>
      <c r="Y45" s="17">
        <f>+(VLOOKUP($L45,ceny!$A$3:N$7,2,FALSE))*X45</f>
        <v>310.033905</v>
      </c>
      <c r="Z45" s="24">
        <v>0</v>
      </c>
      <c r="AA45" s="17">
        <f>+(VLOOKUP($L45,ceny!$A$3:P$7,2,FALSE))*Z45</f>
        <v>0</v>
      </c>
      <c r="AB45" s="24">
        <v>0</v>
      </c>
      <c r="AC45" s="17">
        <f>+(VLOOKUP($L45,ceny!$A$3:R$7,2,FALSE))*AB45</f>
        <v>0</v>
      </c>
      <c r="AD45" s="24">
        <v>0</v>
      </c>
      <c r="AE45" s="17">
        <f>+(VLOOKUP($L45,ceny!$A$3:T$7,2,FALSE))*AD45</f>
        <v>0</v>
      </c>
      <c r="AF45" s="24">
        <v>2.7746500000000003</v>
      </c>
      <c r="AG45" s="17">
        <f>+(VLOOKUP($L45,ceny!$A$3:V$7,2,FALSE))*AF45</f>
        <v>1181.723435</v>
      </c>
      <c r="AH45" s="24">
        <v>4.29385</v>
      </c>
      <c r="AI45" s="17">
        <f>+(VLOOKUP($L45,ceny!$A$3:X$7,2,FALSE))*AH45</f>
        <v>1828.750715</v>
      </c>
      <c r="AJ45" s="24">
        <v>3.8718500000000002</v>
      </c>
      <c r="AK45" s="17">
        <f>+(VLOOKUP($L45,ceny!$A$3:Z$7,2,FALSE))*AJ45</f>
        <v>1649.020915</v>
      </c>
      <c r="AL45" s="24">
        <v>34.50905</v>
      </c>
      <c r="AM45" s="17">
        <f>+(VLOOKUP($L45,ceny!$A$3:AB$7,2,FALSE))*AL45</f>
        <v>14697.404395</v>
      </c>
    </row>
    <row r="46" spans="3:39" ht="25.5">
      <c r="C46" s="25" t="s">
        <v>959</v>
      </c>
      <c r="D46" s="26" t="s">
        <v>960</v>
      </c>
      <c r="E46" s="26" t="s">
        <v>93</v>
      </c>
      <c r="F46" s="26" t="s">
        <v>961</v>
      </c>
      <c r="G46" s="26" t="s">
        <v>962</v>
      </c>
      <c r="H46" s="23" t="s">
        <v>963</v>
      </c>
      <c r="I46" s="23" t="s">
        <v>138</v>
      </c>
      <c r="J46" s="23" t="s">
        <v>964</v>
      </c>
      <c r="K46" s="23" t="s">
        <v>965</v>
      </c>
      <c r="L46" s="23" t="s">
        <v>850</v>
      </c>
      <c r="M46" s="23">
        <f>VLOOKUP(H46,kapacita!A:B,2,0)</f>
        <v>0</v>
      </c>
      <c r="N46" s="24">
        <v>9.9381</v>
      </c>
      <c r="O46" s="17">
        <f>+(VLOOKUP($L46,ceny!$A$3:D$7,2,FALSE))*N46</f>
        <v>4232.63679</v>
      </c>
      <c r="P46" s="24">
        <v>7.416650000000001</v>
      </c>
      <c r="Q46" s="17">
        <f>+(VLOOKUP($L46,ceny!$A$3:F$7,2,FALSE))*P46</f>
        <v>3158.751235</v>
      </c>
      <c r="R46" s="24">
        <v>7.0474000000000006</v>
      </c>
      <c r="S46" s="17">
        <f>+(VLOOKUP($L46,ceny!$A$3:H$7,2,FALSE))*R46</f>
        <v>3001.4876600000002</v>
      </c>
      <c r="T46" s="24">
        <v>3.4815</v>
      </c>
      <c r="U46" s="17">
        <f>+(VLOOKUP($L46,ceny!$A$3:J$7,2,FALSE))*T46</f>
        <v>1482.7708499999999</v>
      </c>
      <c r="V46" s="24">
        <v>2.22605</v>
      </c>
      <c r="W46" s="17">
        <f>+(VLOOKUP($L46,ceny!$A$3:L$7,2,FALSE))*V46</f>
        <v>948.0746949999999</v>
      </c>
      <c r="X46" s="24">
        <v>0.11605</v>
      </c>
      <c r="Y46" s="17">
        <f>+(VLOOKUP($L46,ceny!$A$3:N$7,2,FALSE))*X46</f>
        <v>49.425695</v>
      </c>
      <c r="Z46" s="24">
        <v>0.1266</v>
      </c>
      <c r="AA46" s="17">
        <f>+(VLOOKUP($L46,ceny!$A$3:P$7,2,FALSE))*Z46</f>
        <v>53.91893999999999</v>
      </c>
      <c r="AB46" s="24">
        <v>0.09495</v>
      </c>
      <c r="AC46" s="17">
        <f>+(VLOOKUP($L46,ceny!$A$3:R$7,2,FALSE))*AB46</f>
        <v>40.439205</v>
      </c>
      <c r="AD46" s="24">
        <v>0.15825</v>
      </c>
      <c r="AE46" s="17">
        <f>+(VLOOKUP($L46,ceny!$A$3:T$7,2,FALSE))*AD46</f>
        <v>67.398675</v>
      </c>
      <c r="AF46" s="24">
        <v>2.71135</v>
      </c>
      <c r="AG46" s="17">
        <f>+(VLOOKUP($L46,ceny!$A$3:V$7,2,FALSE))*AF46</f>
        <v>1154.7639649999999</v>
      </c>
      <c r="AH46" s="24">
        <v>6.351100000000001</v>
      </c>
      <c r="AI46" s="17">
        <f>+(VLOOKUP($L46,ceny!$A$3:X$7,2,FALSE))*AH46</f>
        <v>2704.9334900000003</v>
      </c>
      <c r="AJ46" s="24">
        <v>12.66</v>
      </c>
      <c r="AK46" s="17">
        <f>+(VLOOKUP($L46,ceny!$A$3:Z$7,2,FALSE))*AJ46</f>
        <v>5391.893999999999</v>
      </c>
      <c r="AL46" s="24">
        <v>52.328</v>
      </c>
      <c r="AM46" s="17">
        <f>+(VLOOKUP($L46,ceny!$A$3:AB$7,2,FALSE))*AL46</f>
        <v>22286.4952</v>
      </c>
    </row>
    <row r="47" spans="3:39" ht="25.5">
      <c r="C47" s="25" t="s">
        <v>199</v>
      </c>
      <c r="D47" s="26" t="s">
        <v>200</v>
      </c>
      <c r="E47" s="26" t="s">
        <v>118</v>
      </c>
      <c r="F47" s="26" t="s">
        <v>201</v>
      </c>
      <c r="G47" s="26" t="s">
        <v>202</v>
      </c>
      <c r="H47" s="23" t="s">
        <v>966</v>
      </c>
      <c r="I47" s="23" t="s">
        <v>204</v>
      </c>
      <c r="J47" s="23" t="s">
        <v>205</v>
      </c>
      <c r="K47" s="23" t="s">
        <v>206</v>
      </c>
      <c r="L47" s="23" t="s">
        <v>850</v>
      </c>
      <c r="M47" s="23">
        <f>VLOOKUP(H47,kapacita!A:B,2,0)</f>
        <v>0</v>
      </c>
      <c r="N47" s="24">
        <v>3.25995</v>
      </c>
      <c r="O47" s="17">
        <f>+(VLOOKUP($L47,ceny!$A$3:D$7,2,FALSE))*N47</f>
        <v>1388.412705</v>
      </c>
      <c r="P47" s="24">
        <v>5.6126000000000005</v>
      </c>
      <c r="Q47" s="17">
        <f>+(VLOOKUP($L47,ceny!$A$3:F$7,2,FALSE))*P47</f>
        <v>2390.40634</v>
      </c>
      <c r="R47" s="24">
        <v>0</v>
      </c>
      <c r="S47" s="17">
        <f>+(VLOOKUP($L47,ceny!$A$3:H$7,2,FALSE))*R47</f>
        <v>0</v>
      </c>
      <c r="T47" s="24">
        <v>1.7196500000000001</v>
      </c>
      <c r="U47" s="17">
        <f>+(VLOOKUP($L47,ceny!$A$3:J$7,2,FALSE))*T47</f>
        <v>732.398935</v>
      </c>
      <c r="V47" s="24">
        <v>2.0572500000000002</v>
      </c>
      <c r="W47" s="17">
        <f>+(VLOOKUP($L47,ceny!$A$3:L$7,2,FALSE))*V47</f>
        <v>876.1827750000001</v>
      </c>
      <c r="X47" s="24">
        <v>0</v>
      </c>
      <c r="Y47" s="17">
        <f>+(VLOOKUP($L47,ceny!$A$3:N$7,2,FALSE))*X47</f>
        <v>0</v>
      </c>
      <c r="Z47" s="24">
        <v>0</v>
      </c>
      <c r="AA47" s="17">
        <f>+(VLOOKUP($L47,ceny!$A$3:P$7,2,FALSE))*Z47</f>
        <v>0</v>
      </c>
      <c r="AB47" s="24">
        <v>1.00225</v>
      </c>
      <c r="AC47" s="17">
        <f>+(VLOOKUP($L47,ceny!$A$3:R$7,2,FALSE))*AB47</f>
        <v>426.858275</v>
      </c>
      <c r="AD47" s="24">
        <v>0.01055</v>
      </c>
      <c r="AE47" s="17">
        <f>+(VLOOKUP($L47,ceny!$A$3:T$7,2,FALSE))*AD47</f>
        <v>4.493245</v>
      </c>
      <c r="AF47" s="24">
        <v>0</v>
      </c>
      <c r="AG47" s="17">
        <f>+(VLOOKUP($L47,ceny!$A$3:V$7,2,FALSE))*AF47</f>
        <v>0</v>
      </c>
      <c r="AH47" s="24">
        <v>0</v>
      </c>
      <c r="AI47" s="17">
        <f>+(VLOOKUP($L47,ceny!$A$3:X$7,2,FALSE))*AH47</f>
        <v>0</v>
      </c>
      <c r="AJ47" s="24">
        <v>0</v>
      </c>
      <c r="AK47" s="17">
        <f>+(VLOOKUP($L47,ceny!$A$3:Z$7,2,FALSE))*AJ47</f>
        <v>0</v>
      </c>
      <c r="AL47" s="24">
        <v>13.66225</v>
      </c>
      <c r="AM47" s="17">
        <f>+(VLOOKUP($L47,ceny!$A$3:AB$7,2,FALSE))*AL47</f>
        <v>5818.752275</v>
      </c>
    </row>
    <row r="48" spans="3:39" ht="25.5">
      <c r="C48" s="35"/>
      <c r="D48" s="35"/>
      <c r="E48" s="35"/>
      <c r="F48" s="35"/>
      <c r="G48" s="35"/>
      <c r="H48" s="23" t="s">
        <v>967</v>
      </c>
      <c r="I48" s="23" t="s">
        <v>204</v>
      </c>
      <c r="J48" s="23" t="s">
        <v>205</v>
      </c>
      <c r="K48" s="23" t="s">
        <v>206</v>
      </c>
      <c r="L48" s="23" t="s">
        <v>850</v>
      </c>
      <c r="M48" s="23">
        <f>VLOOKUP(H48,kapacita!A:B,2,0)</f>
        <v>0</v>
      </c>
      <c r="N48" s="24">
        <v>0.6435500000000001</v>
      </c>
      <c r="O48" s="17">
        <f>+(VLOOKUP($L48,ceny!$A$3:D$7,2,FALSE))*N48</f>
        <v>274.087945</v>
      </c>
      <c r="P48" s="24">
        <v>1.7724</v>
      </c>
      <c r="Q48" s="17">
        <f>+(VLOOKUP($L48,ceny!$A$3:F$7,2,FALSE))*P48</f>
        <v>754.86516</v>
      </c>
      <c r="R48" s="24">
        <v>0</v>
      </c>
      <c r="S48" s="17">
        <f>+(VLOOKUP($L48,ceny!$A$3:H$7,2,FALSE))*R48</f>
        <v>0</v>
      </c>
      <c r="T48" s="24">
        <v>0.79125</v>
      </c>
      <c r="U48" s="17">
        <f>+(VLOOKUP($L48,ceny!$A$3:J$7,2,FALSE))*T48</f>
        <v>336.99337499999996</v>
      </c>
      <c r="V48" s="24">
        <v>0.2532</v>
      </c>
      <c r="W48" s="17">
        <f>+(VLOOKUP($L48,ceny!$A$3:L$7,2,FALSE))*V48</f>
        <v>107.83787999999998</v>
      </c>
      <c r="X48" s="24">
        <v>0</v>
      </c>
      <c r="Y48" s="17">
        <f>+(VLOOKUP($L48,ceny!$A$3:N$7,2,FALSE))*X48</f>
        <v>0</v>
      </c>
      <c r="Z48" s="24">
        <v>0</v>
      </c>
      <c r="AA48" s="17">
        <f>+(VLOOKUP($L48,ceny!$A$3:P$7,2,FALSE))*Z48</f>
        <v>0</v>
      </c>
      <c r="AB48" s="24">
        <v>0.09495</v>
      </c>
      <c r="AC48" s="17">
        <f>+(VLOOKUP($L48,ceny!$A$3:R$7,2,FALSE))*AB48</f>
        <v>40.439205</v>
      </c>
      <c r="AD48" s="24">
        <v>0</v>
      </c>
      <c r="AE48" s="17">
        <f>+(VLOOKUP($L48,ceny!$A$3:T$7,2,FALSE))*AD48</f>
        <v>0</v>
      </c>
      <c r="AF48" s="24">
        <v>0.0211</v>
      </c>
      <c r="AG48" s="17">
        <f>+(VLOOKUP($L48,ceny!$A$3:V$7,2,FALSE))*AF48</f>
        <v>8.98649</v>
      </c>
      <c r="AH48" s="24">
        <v>0.07385</v>
      </c>
      <c r="AI48" s="17">
        <f>+(VLOOKUP($L48,ceny!$A$3:X$7,2,FALSE))*AH48</f>
        <v>31.452714999999998</v>
      </c>
      <c r="AJ48" s="24">
        <v>0</v>
      </c>
      <c r="AK48" s="17">
        <f>+(VLOOKUP($L48,ceny!$A$3:Z$7,2,FALSE))*AJ48</f>
        <v>0</v>
      </c>
      <c r="AL48" s="24">
        <v>3.6503</v>
      </c>
      <c r="AM48" s="17">
        <f>+(VLOOKUP($L48,ceny!$A$3:AB$7,2,FALSE))*AL48</f>
        <v>1554.66277</v>
      </c>
    </row>
    <row r="49" spans="3:39" ht="25.5">
      <c r="C49" s="34"/>
      <c r="D49" s="34"/>
      <c r="E49" s="34"/>
      <c r="F49" s="34"/>
      <c r="G49" s="34"/>
      <c r="H49" s="23" t="s">
        <v>968</v>
      </c>
      <c r="I49" s="23" t="s">
        <v>204</v>
      </c>
      <c r="J49" s="23" t="s">
        <v>205</v>
      </c>
      <c r="K49" s="23" t="s">
        <v>206</v>
      </c>
      <c r="L49" s="23" t="s">
        <v>850</v>
      </c>
      <c r="M49" s="23">
        <f>VLOOKUP(H49,kapacita!A:B,2,0)</f>
        <v>0</v>
      </c>
      <c r="N49" s="24">
        <v>1.4453500000000001</v>
      </c>
      <c r="O49" s="17">
        <f>+(VLOOKUP($L49,ceny!$A$3:D$7,2,FALSE))*N49</f>
        <v>615.574565</v>
      </c>
      <c r="P49" s="24">
        <v>2.2999</v>
      </c>
      <c r="Q49" s="17">
        <f>+(VLOOKUP($L49,ceny!$A$3:F$7,2,FALSE))*P49</f>
        <v>979.5274099999999</v>
      </c>
      <c r="R49" s="24">
        <v>0</v>
      </c>
      <c r="S49" s="17">
        <f>+(VLOOKUP($L49,ceny!$A$3:H$7,2,FALSE))*R49</f>
        <v>0</v>
      </c>
      <c r="T49" s="24">
        <v>0.9706</v>
      </c>
      <c r="U49" s="17">
        <f>+(VLOOKUP($L49,ceny!$A$3:J$7,2,FALSE))*T49</f>
        <v>413.37854</v>
      </c>
      <c r="V49" s="24">
        <v>0.22155</v>
      </c>
      <c r="W49" s="17">
        <f>+(VLOOKUP($L49,ceny!$A$3:L$7,2,FALSE))*V49</f>
        <v>94.358145</v>
      </c>
      <c r="X49" s="24">
        <v>0</v>
      </c>
      <c r="Y49" s="17">
        <f>+(VLOOKUP($L49,ceny!$A$3:N$7,2,FALSE))*X49</f>
        <v>0</v>
      </c>
      <c r="Z49" s="24">
        <v>0</v>
      </c>
      <c r="AA49" s="17">
        <f>+(VLOOKUP($L49,ceny!$A$3:P$7,2,FALSE))*Z49</f>
        <v>0</v>
      </c>
      <c r="AB49" s="24">
        <v>0</v>
      </c>
      <c r="AC49" s="17">
        <f>+(VLOOKUP($L49,ceny!$A$3:R$7,2,FALSE))*AB49</f>
        <v>0</v>
      </c>
      <c r="AD49" s="24">
        <v>0</v>
      </c>
      <c r="AE49" s="17">
        <f>+(VLOOKUP($L49,ceny!$A$3:T$7,2,FALSE))*AD49</f>
        <v>0</v>
      </c>
      <c r="AF49" s="24">
        <v>0.01055</v>
      </c>
      <c r="AG49" s="17">
        <f>+(VLOOKUP($L49,ceny!$A$3:V$7,2,FALSE))*AF49</f>
        <v>4.493245</v>
      </c>
      <c r="AH49" s="24">
        <v>0.58025</v>
      </c>
      <c r="AI49" s="17">
        <f>+(VLOOKUP($L49,ceny!$A$3:X$7,2,FALSE))*AH49</f>
        <v>247.128475</v>
      </c>
      <c r="AJ49" s="24">
        <v>0</v>
      </c>
      <c r="AK49" s="17">
        <f>+(VLOOKUP($L49,ceny!$A$3:Z$7,2,FALSE))*AJ49</f>
        <v>0</v>
      </c>
      <c r="AL49" s="24">
        <v>5.5282</v>
      </c>
      <c r="AM49" s="17">
        <f>+(VLOOKUP($L49,ceny!$A$3:AB$7,2,FALSE))*AL49</f>
        <v>2354.46038</v>
      </c>
    </row>
    <row r="50" spans="3:39" ht="12.75">
      <c r="C50" s="25" t="s">
        <v>214</v>
      </c>
      <c r="D50" s="26" t="s">
        <v>215</v>
      </c>
      <c r="E50" s="26" t="s">
        <v>216</v>
      </c>
      <c r="F50" s="26" t="s">
        <v>217</v>
      </c>
      <c r="G50" s="26" t="s">
        <v>218</v>
      </c>
      <c r="H50" s="23" t="s">
        <v>969</v>
      </c>
      <c r="I50" s="23" t="s">
        <v>138</v>
      </c>
      <c r="J50" s="23" t="s">
        <v>696</v>
      </c>
      <c r="K50" s="23" t="s">
        <v>697</v>
      </c>
      <c r="L50" s="23" t="s">
        <v>850</v>
      </c>
      <c r="M50" s="23">
        <f>VLOOKUP(H50,kapacita!A:B,2,0)</f>
        <v>0</v>
      </c>
      <c r="N50" s="24">
        <v>0</v>
      </c>
      <c r="O50" s="17">
        <f>+(VLOOKUP($L50,ceny!$A$3:D$7,2,FALSE))*N50</f>
        <v>0</v>
      </c>
      <c r="P50" s="24">
        <v>0.03165</v>
      </c>
      <c r="Q50" s="17">
        <f>+(VLOOKUP($L50,ceny!$A$3:F$7,2,FALSE))*P50</f>
        <v>13.479734999999998</v>
      </c>
      <c r="R50" s="24">
        <v>0</v>
      </c>
      <c r="S50" s="17">
        <f>+(VLOOKUP($L50,ceny!$A$3:H$7,2,FALSE))*R50</f>
        <v>0</v>
      </c>
      <c r="T50" s="24">
        <v>0</v>
      </c>
      <c r="U50" s="17">
        <f>+(VLOOKUP($L50,ceny!$A$3:J$7,2,FALSE))*T50</f>
        <v>0</v>
      </c>
      <c r="V50" s="24">
        <v>0.01055</v>
      </c>
      <c r="W50" s="17">
        <f>+(VLOOKUP($L50,ceny!$A$3:L$7,2,FALSE))*V50</f>
        <v>4.493245</v>
      </c>
      <c r="X50" s="24">
        <v>0.01055</v>
      </c>
      <c r="Y50" s="17">
        <f>+(VLOOKUP($L50,ceny!$A$3:N$7,2,FALSE))*X50</f>
        <v>4.493245</v>
      </c>
      <c r="Z50" s="24">
        <v>0</v>
      </c>
      <c r="AA50" s="17">
        <f>+(VLOOKUP($L50,ceny!$A$3:P$7,2,FALSE))*Z50</f>
        <v>0</v>
      </c>
      <c r="AB50" s="24">
        <v>0</v>
      </c>
      <c r="AC50" s="17">
        <f>+(VLOOKUP($L50,ceny!$A$3:R$7,2,FALSE))*AB50</f>
        <v>0</v>
      </c>
      <c r="AD50" s="24">
        <v>0</v>
      </c>
      <c r="AE50" s="17">
        <f>+(VLOOKUP($L50,ceny!$A$3:T$7,2,FALSE))*AD50</f>
        <v>0</v>
      </c>
      <c r="AF50" s="24">
        <v>0</v>
      </c>
      <c r="AG50" s="17">
        <f>+(VLOOKUP($L50,ceny!$A$3:V$7,2,FALSE))*AF50</f>
        <v>0</v>
      </c>
      <c r="AH50" s="24">
        <v>0.01055</v>
      </c>
      <c r="AI50" s="17">
        <f>+(VLOOKUP($L50,ceny!$A$3:X$7,2,FALSE))*AH50</f>
        <v>4.493245</v>
      </c>
      <c r="AJ50" s="24">
        <v>0.01055</v>
      </c>
      <c r="AK50" s="17">
        <f>+(VLOOKUP($L50,ceny!$A$3:Z$7,2,FALSE))*AJ50</f>
        <v>4.493245</v>
      </c>
      <c r="AL50" s="24">
        <v>0.07385</v>
      </c>
      <c r="AM50" s="17">
        <f>+(VLOOKUP($L50,ceny!$A$3:AB$7,2,FALSE))*AL50</f>
        <v>31.452714999999998</v>
      </c>
    </row>
    <row r="51" spans="3:39" ht="12.75">
      <c r="C51" s="34"/>
      <c r="D51" s="34"/>
      <c r="E51" s="34"/>
      <c r="F51" s="34"/>
      <c r="G51" s="34"/>
      <c r="H51" s="23" t="s">
        <v>970</v>
      </c>
      <c r="I51" s="23" t="s">
        <v>971</v>
      </c>
      <c r="J51" s="23" t="s">
        <v>696</v>
      </c>
      <c r="K51" s="23" t="s">
        <v>697</v>
      </c>
      <c r="L51" s="23" t="s">
        <v>850</v>
      </c>
      <c r="M51" s="23">
        <f>VLOOKUP(H51,kapacita!A:B,2,0)</f>
        <v>0</v>
      </c>
      <c r="N51" s="24">
        <v>0</v>
      </c>
      <c r="O51" s="17">
        <f>+(VLOOKUP($L51,ceny!$A$3:D$7,2,FALSE))*N51</f>
        <v>0</v>
      </c>
      <c r="P51" s="24">
        <v>0</v>
      </c>
      <c r="Q51" s="17">
        <f>+(VLOOKUP($L51,ceny!$A$3:F$7,2,FALSE))*P51</f>
        <v>0</v>
      </c>
      <c r="R51" s="24">
        <v>0.01055</v>
      </c>
      <c r="S51" s="17">
        <f>+(VLOOKUP($L51,ceny!$A$3:H$7,2,FALSE))*R51</f>
        <v>4.493245</v>
      </c>
      <c r="T51" s="24">
        <v>0</v>
      </c>
      <c r="U51" s="17">
        <f>+(VLOOKUP($L51,ceny!$A$3:J$7,2,FALSE))*T51</f>
        <v>0</v>
      </c>
      <c r="V51" s="24">
        <v>0</v>
      </c>
      <c r="W51" s="17">
        <f>+(VLOOKUP($L51,ceny!$A$3:L$7,2,FALSE))*V51</f>
        <v>0</v>
      </c>
      <c r="X51" s="24">
        <v>0</v>
      </c>
      <c r="Y51" s="17">
        <f>+(VLOOKUP($L51,ceny!$A$3:N$7,2,FALSE))*X51</f>
        <v>0</v>
      </c>
      <c r="Z51" s="24">
        <v>0</v>
      </c>
      <c r="AA51" s="17">
        <f>+(VLOOKUP($L51,ceny!$A$3:P$7,2,FALSE))*Z51</f>
        <v>0</v>
      </c>
      <c r="AB51" s="24">
        <v>0</v>
      </c>
      <c r="AC51" s="17">
        <f>+(VLOOKUP($L51,ceny!$A$3:R$7,2,FALSE))*AB51</f>
        <v>0</v>
      </c>
      <c r="AD51" s="24">
        <v>0</v>
      </c>
      <c r="AE51" s="17">
        <f>+(VLOOKUP($L51,ceny!$A$3:T$7,2,FALSE))*AD51</f>
        <v>0</v>
      </c>
      <c r="AF51" s="24">
        <v>0</v>
      </c>
      <c r="AG51" s="17">
        <f>+(VLOOKUP($L51,ceny!$A$3:V$7,2,FALSE))*AF51</f>
        <v>0</v>
      </c>
      <c r="AH51" s="24">
        <v>0</v>
      </c>
      <c r="AI51" s="17">
        <f>+(VLOOKUP($L51,ceny!$A$3:X$7,2,FALSE))*AH51</f>
        <v>0</v>
      </c>
      <c r="AJ51" s="24">
        <v>0</v>
      </c>
      <c r="AK51" s="17">
        <f>+(VLOOKUP($L51,ceny!$A$3:Z$7,2,FALSE))*AJ51</f>
        <v>0</v>
      </c>
      <c r="AL51" s="24">
        <v>0.01055</v>
      </c>
      <c r="AM51" s="17">
        <f>+(VLOOKUP($L51,ceny!$A$3:AB$7,2,FALSE))*AL51</f>
        <v>4.493245</v>
      </c>
    </row>
    <row r="52" spans="3:39" ht="12.75">
      <c r="C52" s="25" t="s">
        <v>234</v>
      </c>
      <c r="D52" s="26" t="s">
        <v>235</v>
      </c>
      <c r="E52" s="26" t="s">
        <v>76</v>
      </c>
      <c r="F52" s="26" t="s">
        <v>236</v>
      </c>
      <c r="G52" s="26" t="s">
        <v>237</v>
      </c>
      <c r="H52" s="23" t="s">
        <v>972</v>
      </c>
      <c r="I52" s="23" t="s">
        <v>53</v>
      </c>
      <c r="J52" s="23" t="s">
        <v>239</v>
      </c>
      <c r="K52" s="23" t="s">
        <v>240</v>
      </c>
      <c r="L52" s="23" t="s">
        <v>850</v>
      </c>
      <c r="M52" s="23">
        <f>VLOOKUP(H52,kapacita!A:B,2,0)</f>
        <v>0</v>
      </c>
      <c r="N52" s="24">
        <v>0</v>
      </c>
      <c r="O52" s="17">
        <f>+(VLOOKUP($L52,ceny!$A$3:D$7,2,FALSE))*N52</f>
        <v>0</v>
      </c>
      <c r="P52" s="24">
        <v>0</v>
      </c>
      <c r="Q52" s="17">
        <f>+(VLOOKUP($L52,ceny!$A$3:F$7,2,FALSE))*P52</f>
        <v>0</v>
      </c>
      <c r="R52" s="24">
        <v>0</v>
      </c>
      <c r="S52" s="17">
        <f>+(VLOOKUP($L52,ceny!$A$3:H$7,2,FALSE))*R52</f>
        <v>0</v>
      </c>
      <c r="T52" s="24">
        <v>0</v>
      </c>
      <c r="U52" s="17">
        <f>+(VLOOKUP($L52,ceny!$A$3:J$7,2,FALSE))*T52</f>
        <v>0</v>
      </c>
      <c r="V52" s="24">
        <v>0</v>
      </c>
      <c r="W52" s="17">
        <f>+(VLOOKUP($L52,ceny!$A$3:L$7,2,FALSE))*V52</f>
        <v>0</v>
      </c>
      <c r="X52" s="24">
        <v>0</v>
      </c>
      <c r="Y52" s="17">
        <f>+(VLOOKUP($L52,ceny!$A$3:N$7,2,FALSE))*X52</f>
        <v>0</v>
      </c>
      <c r="Z52" s="24">
        <v>0</v>
      </c>
      <c r="AA52" s="17">
        <f>+(VLOOKUP($L52,ceny!$A$3:P$7,2,FALSE))*Z52</f>
        <v>0</v>
      </c>
      <c r="AB52" s="24">
        <v>0</v>
      </c>
      <c r="AC52" s="17">
        <f>+(VLOOKUP($L52,ceny!$A$3:R$7,2,FALSE))*AB52</f>
        <v>0</v>
      </c>
      <c r="AD52" s="24">
        <v>0</v>
      </c>
      <c r="AE52" s="17">
        <f>+(VLOOKUP($L52,ceny!$A$3:T$7,2,FALSE))*AD52</f>
        <v>0</v>
      </c>
      <c r="AF52" s="24">
        <v>0</v>
      </c>
      <c r="AG52" s="17">
        <f>+(VLOOKUP($L52,ceny!$A$3:V$7,2,FALSE))*AF52</f>
        <v>0</v>
      </c>
      <c r="AH52" s="24">
        <v>0</v>
      </c>
      <c r="AI52" s="17">
        <f>+(VLOOKUP($L52,ceny!$A$3:X$7,2,FALSE))*AH52</f>
        <v>0</v>
      </c>
      <c r="AJ52" s="24">
        <v>0</v>
      </c>
      <c r="AK52" s="17">
        <f>+(VLOOKUP($L52,ceny!$A$3:Z$7,2,FALSE))*AJ52</f>
        <v>0</v>
      </c>
      <c r="AL52" s="24">
        <v>0</v>
      </c>
      <c r="AM52" s="17">
        <f>+(VLOOKUP($L52,ceny!$A$3:AB$7,2,FALSE))*AL52</f>
        <v>0</v>
      </c>
    </row>
    <row r="53" spans="3:39" ht="12.75">
      <c r="C53" s="34"/>
      <c r="D53" s="34"/>
      <c r="E53" s="34"/>
      <c r="F53" s="34"/>
      <c r="G53" s="34"/>
      <c r="H53" s="23" t="s">
        <v>973</v>
      </c>
      <c r="I53" s="23" t="s">
        <v>53</v>
      </c>
      <c r="J53" s="23" t="s">
        <v>239</v>
      </c>
      <c r="K53" s="23" t="s">
        <v>240</v>
      </c>
      <c r="L53" s="23" t="s">
        <v>850</v>
      </c>
      <c r="M53" s="23">
        <f>VLOOKUP(H53,kapacita!A:B,2,0)</f>
        <v>0</v>
      </c>
      <c r="N53" s="24">
        <v>0</v>
      </c>
      <c r="O53" s="17">
        <f>+(VLOOKUP($L53,ceny!$A$3:D$7,2,FALSE))*N53</f>
        <v>0</v>
      </c>
      <c r="P53" s="24">
        <v>0</v>
      </c>
      <c r="Q53" s="17">
        <f>+(VLOOKUP($L53,ceny!$A$3:F$7,2,FALSE))*P53</f>
        <v>0</v>
      </c>
      <c r="R53" s="24">
        <v>0</v>
      </c>
      <c r="S53" s="17">
        <f>+(VLOOKUP($L53,ceny!$A$3:H$7,2,FALSE))*R53</f>
        <v>0</v>
      </c>
      <c r="T53" s="24">
        <v>0</v>
      </c>
      <c r="U53" s="17">
        <f>+(VLOOKUP($L53,ceny!$A$3:J$7,2,FALSE))*T53</f>
        <v>0</v>
      </c>
      <c r="V53" s="24">
        <v>0</v>
      </c>
      <c r="W53" s="17">
        <f>+(VLOOKUP($L53,ceny!$A$3:L$7,2,FALSE))*V53</f>
        <v>0</v>
      </c>
      <c r="X53" s="24">
        <v>0</v>
      </c>
      <c r="Y53" s="17">
        <f>+(VLOOKUP($L53,ceny!$A$3:N$7,2,FALSE))*X53</f>
        <v>0</v>
      </c>
      <c r="Z53" s="24">
        <v>0</v>
      </c>
      <c r="AA53" s="17">
        <f>+(VLOOKUP($L53,ceny!$A$3:P$7,2,FALSE))*Z53</f>
        <v>0</v>
      </c>
      <c r="AB53" s="24">
        <v>0</v>
      </c>
      <c r="AC53" s="17">
        <f>+(VLOOKUP($L53,ceny!$A$3:R$7,2,FALSE))*AB53</f>
        <v>0</v>
      </c>
      <c r="AD53" s="24">
        <v>0</v>
      </c>
      <c r="AE53" s="17">
        <f>+(VLOOKUP($L53,ceny!$A$3:T$7,2,FALSE))*AD53</f>
        <v>0</v>
      </c>
      <c r="AF53" s="24">
        <v>0</v>
      </c>
      <c r="AG53" s="17">
        <f>+(VLOOKUP($L53,ceny!$A$3:V$7,2,FALSE))*AF53</f>
        <v>0</v>
      </c>
      <c r="AH53" s="24">
        <v>0</v>
      </c>
      <c r="AI53" s="17">
        <f>+(VLOOKUP($L53,ceny!$A$3:X$7,2,FALSE))*AH53</f>
        <v>0</v>
      </c>
      <c r="AJ53" s="24">
        <v>0</v>
      </c>
      <c r="AK53" s="17">
        <f>+(VLOOKUP($L53,ceny!$A$3:Z$7,2,FALSE))*AJ53</f>
        <v>0</v>
      </c>
      <c r="AL53" s="24">
        <v>0</v>
      </c>
      <c r="AM53" s="17">
        <f>+(VLOOKUP($L53,ceny!$A$3:AB$7,2,FALSE))*AL53</f>
        <v>0</v>
      </c>
    </row>
    <row r="54" spans="3:39" ht="12.75">
      <c r="C54" s="25" t="s">
        <v>241</v>
      </c>
      <c r="D54" s="26" t="s">
        <v>242</v>
      </c>
      <c r="E54" s="26" t="s">
        <v>243</v>
      </c>
      <c r="F54" s="26" t="s">
        <v>244</v>
      </c>
      <c r="G54" s="26" t="s">
        <v>245</v>
      </c>
      <c r="H54" s="23" t="s">
        <v>974</v>
      </c>
      <c r="I54" s="23" t="s">
        <v>247</v>
      </c>
      <c r="J54" s="23" t="s">
        <v>975</v>
      </c>
      <c r="K54" s="23" t="s">
        <v>249</v>
      </c>
      <c r="L54" s="23" t="s">
        <v>850</v>
      </c>
      <c r="M54" s="23">
        <f>VLOOKUP(H54,kapacita!A:B,2,0)</f>
        <v>0</v>
      </c>
      <c r="N54" s="24">
        <v>1.46645</v>
      </c>
      <c r="O54" s="17">
        <f>+(VLOOKUP($L54,ceny!$A$3:D$7,2,FALSE))*N54</f>
        <v>624.561055</v>
      </c>
      <c r="P54" s="24">
        <v>1.0866500000000001</v>
      </c>
      <c r="Q54" s="17">
        <f>+(VLOOKUP($L54,ceny!$A$3:F$7,2,FALSE))*P54</f>
        <v>462.804235</v>
      </c>
      <c r="R54" s="24">
        <v>0.68575</v>
      </c>
      <c r="S54" s="17">
        <f>+(VLOOKUP($L54,ceny!$A$3:H$7,2,FALSE))*R54</f>
        <v>292.060925</v>
      </c>
      <c r="T54" s="24">
        <v>0.07385</v>
      </c>
      <c r="U54" s="17">
        <f>+(VLOOKUP($L54,ceny!$A$3:J$7,2,FALSE))*T54</f>
        <v>31.452714999999998</v>
      </c>
      <c r="V54" s="24">
        <v>0</v>
      </c>
      <c r="W54" s="17">
        <f>+(VLOOKUP($L54,ceny!$A$3:L$7,2,FALSE))*V54</f>
        <v>0</v>
      </c>
      <c r="X54" s="24">
        <v>0</v>
      </c>
      <c r="Y54" s="17">
        <f>+(VLOOKUP($L54,ceny!$A$3:N$7,2,FALSE))*X54</f>
        <v>0</v>
      </c>
      <c r="Z54" s="24">
        <v>0</v>
      </c>
      <c r="AA54" s="17">
        <f>+(VLOOKUP($L54,ceny!$A$3:P$7,2,FALSE))*Z54</f>
        <v>0</v>
      </c>
      <c r="AB54" s="24">
        <v>0</v>
      </c>
      <c r="AC54" s="17">
        <f>+(VLOOKUP($L54,ceny!$A$3:R$7,2,FALSE))*AB54</f>
        <v>0</v>
      </c>
      <c r="AD54" s="24">
        <v>0</v>
      </c>
      <c r="AE54" s="17">
        <f>+(VLOOKUP($L54,ceny!$A$3:T$7,2,FALSE))*AD54</f>
        <v>0</v>
      </c>
      <c r="AF54" s="24">
        <v>0.28485</v>
      </c>
      <c r="AG54" s="17">
        <f>+(VLOOKUP($L54,ceny!$A$3:V$7,2,FALSE))*AF54</f>
        <v>121.31761499999999</v>
      </c>
      <c r="AH54" s="24">
        <v>0.6646500000000001</v>
      </c>
      <c r="AI54" s="17">
        <f>+(VLOOKUP($L54,ceny!$A$3:X$7,2,FALSE))*AH54</f>
        <v>283.074435</v>
      </c>
      <c r="AJ54" s="24">
        <v>1.266</v>
      </c>
      <c r="AK54" s="17">
        <f>+(VLOOKUP($L54,ceny!$A$3:Z$7,2,FALSE))*AJ54</f>
        <v>539.1894</v>
      </c>
      <c r="AL54" s="24">
        <v>5.5282</v>
      </c>
      <c r="AM54" s="17">
        <f>+(VLOOKUP($L54,ceny!$A$3:AB$7,2,FALSE))*AL54</f>
        <v>2354.46038</v>
      </c>
    </row>
    <row r="55" spans="3:39" ht="25.5">
      <c r="C55" s="25" t="s">
        <v>976</v>
      </c>
      <c r="D55" s="26" t="s">
        <v>977</v>
      </c>
      <c r="E55" s="26" t="s">
        <v>978</v>
      </c>
      <c r="F55" s="26" t="s">
        <v>979</v>
      </c>
      <c r="G55" s="26" t="s">
        <v>980</v>
      </c>
      <c r="H55" s="23" t="s">
        <v>981</v>
      </c>
      <c r="I55" s="23" t="s">
        <v>335</v>
      </c>
      <c r="J55" s="23" t="s">
        <v>982</v>
      </c>
      <c r="K55" s="23" t="s">
        <v>983</v>
      </c>
      <c r="L55" s="23" t="s">
        <v>850</v>
      </c>
      <c r="M55" s="23">
        <f>VLOOKUP(H55,kapacita!A:B,2,0)</f>
        <v>0</v>
      </c>
      <c r="N55" s="24">
        <v>0</v>
      </c>
      <c r="O55" s="17">
        <f>+(VLOOKUP($L55,ceny!$A$3:D$7,2,FALSE))*N55</f>
        <v>0</v>
      </c>
      <c r="P55" s="24">
        <v>0</v>
      </c>
      <c r="Q55" s="17">
        <f>+(VLOOKUP($L55,ceny!$A$3:F$7,2,FALSE))*P55</f>
        <v>0</v>
      </c>
      <c r="R55" s="24">
        <v>0</v>
      </c>
      <c r="S55" s="17">
        <f>+(VLOOKUP($L55,ceny!$A$3:H$7,2,FALSE))*R55</f>
        <v>0</v>
      </c>
      <c r="T55" s="24">
        <v>0</v>
      </c>
      <c r="U55" s="17">
        <f>+(VLOOKUP($L55,ceny!$A$3:J$7,2,FALSE))*T55</f>
        <v>0</v>
      </c>
      <c r="V55" s="24">
        <v>0</v>
      </c>
      <c r="W55" s="17">
        <f>+(VLOOKUP($L55,ceny!$A$3:L$7,2,FALSE))*V55</f>
        <v>0</v>
      </c>
      <c r="X55" s="24">
        <v>0</v>
      </c>
      <c r="Y55" s="17">
        <f>+(VLOOKUP($L55,ceny!$A$3:N$7,2,FALSE))*X55</f>
        <v>0</v>
      </c>
      <c r="Z55" s="24">
        <v>0</v>
      </c>
      <c r="AA55" s="17">
        <f>+(VLOOKUP($L55,ceny!$A$3:P$7,2,FALSE))*Z55</f>
        <v>0</v>
      </c>
      <c r="AB55" s="24">
        <v>0</v>
      </c>
      <c r="AC55" s="17">
        <f>+(VLOOKUP($L55,ceny!$A$3:R$7,2,FALSE))*AB55</f>
        <v>0</v>
      </c>
      <c r="AD55" s="24">
        <v>0</v>
      </c>
      <c r="AE55" s="17">
        <f>+(VLOOKUP($L55,ceny!$A$3:T$7,2,FALSE))*AD55</f>
        <v>0</v>
      </c>
      <c r="AF55" s="24">
        <v>0</v>
      </c>
      <c r="AG55" s="17">
        <f>+(VLOOKUP($L55,ceny!$A$3:V$7,2,FALSE))*AF55</f>
        <v>0</v>
      </c>
      <c r="AH55" s="24">
        <v>0</v>
      </c>
      <c r="AI55" s="17">
        <f>+(VLOOKUP($L55,ceny!$A$3:X$7,2,FALSE))*AH55</f>
        <v>0</v>
      </c>
      <c r="AJ55" s="24">
        <v>0.20045000000000002</v>
      </c>
      <c r="AK55" s="17">
        <f>+(VLOOKUP($L55,ceny!$A$3:Z$7,2,FALSE))*AJ55</f>
        <v>85.371655</v>
      </c>
      <c r="AL55" s="24">
        <v>0.20045000000000002</v>
      </c>
      <c r="AM55" s="17">
        <f>+(VLOOKUP($L55,ceny!$A$3:AB$7,2,FALSE))*AL55</f>
        <v>85.371655</v>
      </c>
    </row>
    <row r="56" spans="3:39" ht="25.5">
      <c r="C56" s="34"/>
      <c r="D56" s="34"/>
      <c r="E56" s="34"/>
      <c r="F56" s="34"/>
      <c r="G56" s="34"/>
      <c r="H56" s="23" t="s">
        <v>984</v>
      </c>
      <c r="I56" s="23" t="s">
        <v>335</v>
      </c>
      <c r="J56" s="23" t="s">
        <v>982</v>
      </c>
      <c r="K56" s="23" t="s">
        <v>983</v>
      </c>
      <c r="L56" s="23" t="s">
        <v>850</v>
      </c>
      <c r="M56" s="23">
        <f>VLOOKUP(H56,kapacita!A:B,2,0)</f>
        <v>0</v>
      </c>
      <c r="N56" s="24">
        <v>0</v>
      </c>
      <c r="O56" s="17">
        <f>+(VLOOKUP($L56,ceny!$A$3:D$7,2,FALSE))*N56</f>
        <v>0</v>
      </c>
      <c r="P56" s="24">
        <v>0</v>
      </c>
      <c r="Q56" s="17">
        <f>+(VLOOKUP($L56,ceny!$A$3:F$7,2,FALSE))*P56</f>
        <v>0</v>
      </c>
      <c r="R56" s="24">
        <v>0</v>
      </c>
      <c r="S56" s="17">
        <f>+(VLOOKUP($L56,ceny!$A$3:H$7,2,FALSE))*R56</f>
        <v>0</v>
      </c>
      <c r="T56" s="24">
        <v>0</v>
      </c>
      <c r="U56" s="17">
        <f>+(VLOOKUP($L56,ceny!$A$3:J$7,2,FALSE))*T56</f>
        <v>0</v>
      </c>
      <c r="V56" s="24">
        <v>0</v>
      </c>
      <c r="W56" s="17">
        <f>+(VLOOKUP($L56,ceny!$A$3:L$7,2,FALSE))*V56</f>
        <v>0</v>
      </c>
      <c r="X56" s="24">
        <v>0</v>
      </c>
      <c r="Y56" s="17">
        <f>+(VLOOKUP($L56,ceny!$A$3:N$7,2,FALSE))*X56</f>
        <v>0</v>
      </c>
      <c r="Z56" s="24">
        <v>0</v>
      </c>
      <c r="AA56" s="17">
        <f>+(VLOOKUP($L56,ceny!$A$3:P$7,2,FALSE))*Z56</f>
        <v>0</v>
      </c>
      <c r="AB56" s="24">
        <v>0</v>
      </c>
      <c r="AC56" s="17">
        <f>+(VLOOKUP($L56,ceny!$A$3:R$7,2,FALSE))*AB56</f>
        <v>0</v>
      </c>
      <c r="AD56" s="24">
        <v>0</v>
      </c>
      <c r="AE56" s="17">
        <f>+(VLOOKUP($L56,ceny!$A$3:T$7,2,FALSE))*AD56</f>
        <v>0</v>
      </c>
      <c r="AF56" s="24">
        <v>0</v>
      </c>
      <c r="AG56" s="17">
        <f>+(VLOOKUP($L56,ceny!$A$3:V$7,2,FALSE))*AF56</f>
        <v>0</v>
      </c>
      <c r="AH56" s="24">
        <v>0</v>
      </c>
      <c r="AI56" s="17">
        <f>+(VLOOKUP($L56,ceny!$A$3:X$7,2,FALSE))*AH56</f>
        <v>0</v>
      </c>
      <c r="AJ56" s="24">
        <v>8.4822</v>
      </c>
      <c r="AK56" s="17">
        <f>+(VLOOKUP($L56,ceny!$A$3:Z$7,2,FALSE))*AJ56</f>
        <v>3612.56898</v>
      </c>
      <c r="AL56" s="24">
        <v>8.4822</v>
      </c>
      <c r="AM56" s="17">
        <f>+(VLOOKUP($L56,ceny!$A$3:AB$7,2,FALSE))*AL56</f>
        <v>3612.56898</v>
      </c>
    </row>
    <row r="57" spans="3:39" ht="25.5">
      <c r="C57" s="25" t="s">
        <v>284</v>
      </c>
      <c r="D57" s="26" t="s">
        <v>285</v>
      </c>
      <c r="E57" s="26" t="s">
        <v>286</v>
      </c>
      <c r="F57" s="26" t="s">
        <v>287</v>
      </c>
      <c r="G57" s="26" t="s">
        <v>288</v>
      </c>
      <c r="H57" s="23" t="s">
        <v>985</v>
      </c>
      <c r="I57" s="23" t="s">
        <v>167</v>
      </c>
      <c r="J57" s="23" t="s">
        <v>293</v>
      </c>
      <c r="K57" s="23" t="s">
        <v>300</v>
      </c>
      <c r="L57" s="23" t="s">
        <v>850</v>
      </c>
      <c r="M57" s="23">
        <f>VLOOKUP(H57,kapacita!A:B,2,0)</f>
        <v>0</v>
      </c>
      <c r="N57" s="24">
        <v>0</v>
      </c>
      <c r="O57" s="17">
        <f>+(VLOOKUP($L57,ceny!$A$3:D$7,2,FALSE))*N57</f>
        <v>0</v>
      </c>
      <c r="P57" s="24">
        <v>0</v>
      </c>
      <c r="Q57" s="17">
        <f>+(VLOOKUP($L57,ceny!$A$3:F$7,2,FALSE))*P57</f>
        <v>0</v>
      </c>
      <c r="R57" s="24">
        <v>0</v>
      </c>
      <c r="S57" s="17">
        <f>+(VLOOKUP($L57,ceny!$A$3:H$7,2,FALSE))*R57</f>
        <v>0</v>
      </c>
      <c r="T57" s="24">
        <v>0.01055</v>
      </c>
      <c r="U57" s="17">
        <f>+(VLOOKUP($L57,ceny!$A$3:J$7,2,FALSE))*T57</f>
        <v>4.493245</v>
      </c>
      <c r="V57" s="24">
        <v>0.20045000000000002</v>
      </c>
      <c r="W57" s="17">
        <f>+(VLOOKUP($L57,ceny!$A$3:L$7,2,FALSE))*V57</f>
        <v>85.371655</v>
      </c>
      <c r="X57" s="24">
        <v>0.1266</v>
      </c>
      <c r="Y57" s="17">
        <f>+(VLOOKUP($L57,ceny!$A$3:N$7,2,FALSE))*X57</f>
        <v>53.91893999999999</v>
      </c>
      <c r="Z57" s="24">
        <v>0.11605</v>
      </c>
      <c r="AA57" s="17">
        <f>+(VLOOKUP($L57,ceny!$A$3:P$7,2,FALSE))*Z57</f>
        <v>49.425695</v>
      </c>
      <c r="AB57" s="24">
        <v>0.1688</v>
      </c>
      <c r="AC57" s="17">
        <f>+(VLOOKUP($L57,ceny!$A$3:R$7,2,FALSE))*AB57</f>
        <v>71.89192</v>
      </c>
      <c r="AD57" s="24">
        <v>0.0844</v>
      </c>
      <c r="AE57" s="17">
        <f>+(VLOOKUP($L57,ceny!$A$3:T$7,2,FALSE))*AD57</f>
        <v>35.94596</v>
      </c>
      <c r="AF57" s="24">
        <v>0</v>
      </c>
      <c r="AG57" s="17">
        <f>+(VLOOKUP($L57,ceny!$A$3:V$7,2,FALSE))*AF57</f>
        <v>0</v>
      </c>
      <c r="AH57" s="24">
        <v>0</v>
      </c>
      <c r="AI57" s="17">
        <f>+(VLOOKUP($L57,ceny!$A$3:X$7,2,FALSE))*AH57</f>
        <v>0</v>
      </c>
      <c r="AJ57" s="24">
        <v>0</v>
      </c>
      <c r="AK57" s="17">
        <f>+(VLOOKUP($L57,ceny!$A$3:Z$7,2,FALSE))*AJ57</f>
        <v>0</v>
      </c>
      <c r="AL57" s="24">
        <v>0.70685</v>
      </c>
      <c r="AM57" s="17">
        <f>+(VLOOKUP($L57,ceny!$A$3:AB$7,2,FALSE))*AL57</f>
        <v>301.047415</v>
      </c>
    </row>
    <row r="58" spans="3:39" ht="12.75">
      <c r="C58" s="34"/>
      <c r="D58" s="34"/>
      <c r="E58" s="34"/>
      <c r="F58" s="34"/>
      <c r="G58" s="34"/>
      <c r="H58" s="23" t="s">
        <v>986</v>
      </c>
      <c r="I58" s="23" t="s">
        <v>167</v>
      </c>
      <c r="J58" s="23" t="s">
        <v>987</v>
      </c>
      <c r="K58" s="23" t="s">
        <v>294</v>
      </c>
      <c r="L58" s="23" t="s">
        <v>850</v>
      </c>
      <c r="M58" s="23">
        <f>VLOOKUP(H58,kapacita!A:B,2,0)</f>
        <v>0</v>
      </c>
      <c r="N58" s="24">
        <v>0.5275</v>
      </c>
      <c r="O58" s="17">
        <f>+(VLOOKUP($L58,ceny!$A$3:D$7,2,FALSE))*N58</f>
        <v>224.66224999999997</v>
      </c>
      <c r="P58" s="24">
        <v>1.00225</v>
      </c>
      <c r="Q58" s="17">
        <f>+(VLOOKUP($L58,ceny!$A$3:F$7,2,FALSE))*P58</f>
        <v>426.858275</v>
      </c>
      <c r="R58" s="24">
        <v>0.052750000000000005</v>
      </c>
      <c r="S58" s="17">
        <f>+(VLOOKUP($L58,ceny!$A$3:H$7,2,FALSE))*R58</f>
        <v>22.466225</v>
      </c>
      <c r="T58" s="24">
        <v>0.03165</v>
      </c>
      <c r="U58" s="17">
        <f>+(VLOOKUP($L58,ceny!$A$3:J$7,2,FALSE))*T58</f>
        <v>13.479734999999998</v>
      </c>
      <c r="V58" s="24">
        <v>0.0633</v>
      </c>
      <c r="W58" s="17">
        <f>+(VLOOKUP($L58,ceny!$A$3:L$7,2,FALSE))*V58</f>
        <v>26.959469999999996</v>
      </c>
      <c r="X58" s="24">
        <v>0.0422</v>
      </c>
      <c r="Y58" s="17">
        <f>+(VLOOKUP($L58,ceny!$A$3:N$7,2,FALSE))*X58</f>
        <v>17.97298</v>
      </c>
      <c r="Z58" s="24">
        <v>0.052750000000000005</v>
      </c>
      <c r="AA58" s="17">
        <f>+(VLOOKUP($L58,ceny!$A$3:P$7,2,FALSE))*Z58</f>
        <v>22.466225</v>
      </c>
      <c r="AB58" s="24">
        <v>0.0633</v>
      </c>
      <c r="AC58" s="17">
        <f>+(VLOOKUP($L58,ceny!$A$3:R$7,2,FALSE))*AB58</f>
        <v>26.959469999999996</v>
      </c>
      <c r="AD58" s="24">
        <v>0.0422</v>
      </c>
      <c r="AE58" s="17">
        <f>+(VLOOKUP($L58,ceny!$A$3:T$7,2,FALSE))*AD58</f>
        <v>17.97298</v>
      </c>
      <c r="AF58" s="24">
        <v>0.01055</v>
      </c>
      <c r="AG58" s="17">
        <f>+(VLOOKUP($L58,ceny!$A$3:V$7,2,FALSE))*AF58</f>
        <v>4.493245</v>
      </c>
      <c r="AH58" s="24">
        <v>0</v>
      </c>
      <c r="AI58" s="17">
        <f>+(VLOOKUP($L58,ceny!$A$3:X$7,2,FALSE))*AH58</f>
        <v>0</v>
      </c>
      <c r="AJ58" s="24">
        <v>0</v>
      </c>
      <c r="AK58" s="17">
        <f>+(VLOOKUP($L58,ceny!$A$3:Z$7,2,FALSE))*AJ58</f>
        <v>0</v>
      </c>
      <c r="AL58" s="24">
        <v>1.88845</v>
      </c>
      <c r="AM58" s="17">
        <f>+(VLOOKUP($L58,ceny!$A$3:AB$7,2,FALSE))*AL58</f>
        <v>804.290855</v>
      </c>
    </row>
    <row r="59" spans="3:39" ht="25.5">
      <c r="C59" s="25" t="s">
        <v>303</v>
      </c>
      <c r="D59" s="26" t="s">
        <v>304</v>
      </c>
      <c r="E59" s="26" t="s">
        <v>305</v>
      </c>
      <c r="F59" s="26" t="s">
        <v>306</v>
      </c>
      <c r="G59" s="26" t="s">
        <v>307</v>
      </c>
      <c r="H59" s="23" t="s">
        <v>988</v>
      </c>
      <c r="I59" s="23" t="s">
        <v>138</v>
      </c>
      <c r="J59" s="23" t="s">
        <v>316</v>
      </c>
      <c r="K59" s="23" t="s">
        <v>317</v>
      </c>
      <c r="L59" s="23" t="s">
        <v>850</v>
      </c>
      <c r="M59" s="23">
        <f>VLOOKUP(H59,kapacita!A:B,2,0)</f>
        <v>0</v>
      </c>
      <c r="N59" s="24">
        <v>7.4905</v>
      </c>
      <c r="O59" s="17">
        <f>+(VLOOKUP($L59,ceny!$A$3:D$7,2,FALSE))*N59</f>
        <v>3190.2039499999996</v>
      </c>
      <c r="P59" s="24">
        <v>1.6458000000000002</v>
      </c>
      <c r="Q59" s="17">
        <f>+(VLOOKUP($L59,ceny!$A$3:F$7,2,FALSE))*P59</f>
        <v>700.94622</v>
      </c>
      <c r="R59" s="24">
        <v>1.36095</v>
      </c>
      <c r="S59" s="17">
        <f>+(VLOOKUP($L59,ceny!$A$3:H$7,2,FALSE))*R59</f>
        <v>579.628605</v>
      </c>
      <c r="T59" s="24">
        <v>0.1477</v>
      </c>
      <c r="U59" s="17">
        <f>+(VLOOKUP($L59,ceny!$A$3:J$7,2,FALSE))*T59</f>
        <v>62.905429999999996</v>
      </c>
      <c r="V59" s="24">
        <v>0.1477</v>
      </c>
      <c r="W59" s="17">
        <f>+(VLOOKUP($L59,ceny!$A$3:L$7,2,FALSE))*V59</f>
        <v>62.905429999999996</v>
      </c>
      <c r="X59" s="24">
        <v>0</v>
      </c>
      <c r="Y59" s="17">
        <f>+(VLOOKUP($L59,ceny!$A$3:N$7,2,FALSE))*X59</f>
        <v>0</v>
      </c>
      <c r="Z59" s="24">
        <v>0</v>
      </c>
      <c r="AA59" s="17">
        <f>+(VLOOKUP($L59,ceny!$A$3:P$7,2,FALSE))*Z59</f>
        <v>0</v>
      </c>
      <c r="AB59" s="24">
        <v>0</v>
      </c>
      <c r="AC59" s="17">
        <f>+(VLOOKUP($L59,ceny!$A$3:R$7,2,FALSE))*AB59</f>
        <v>0</v>
      </c>
      <c r="AD59" s="24">
        <v>0</v>
      </c>
      <c r="AE59" s="17">
        <f>+(VLOOKUP($L59,ceny!$A$3:T$7,2,FALSE))*AD59</f>
        <v>0</v>
      </c>
      <c r="AF59" s="24">
        <v>0.15825</v>
      </c>
      <c r="AG59" s="17">
        <f>+(VLOOKUP($L59,ceny!$A$3:V$7,2,FALSE))*AF59</f>
        <v>67.398675</v>
      </c>
      <c r="AH59" s="24">
        <v>0.5486</v>
      </c>
      <c r="AI59" s="17">
        <f>+(VLOOKUP($L59,ceny!$A$3:X$7,2,FALSE))*AH59</f>
        <v>233.64873999999998</v>
      </c>
      <c r="AJ59" s="24">
        <v>6.00295</v>
      </c>
      <c r="AK59" s="17">
        <f>+(VLOOKUP($L59,ceny!$A$3:Z$7,2,FALSE))*AJ59</f>
        <v>2556.656405</v>
      </c>
      <c r="AL59" s="24">
        <v>17.50245</v>
      </c>
      <c r="AM59" s="17">
        <f>+(VLOOKUP($L59,ceny!$A$3:AB$7,2,FALSE))*AL59</f>
        <v>7454.293454999999</v>
      </c>
    </row>
    <row r="60" spans="3:39" ht="12.75">
      <c r="C60" s="35"/>
      <c r="D60" s="35"/>
      <c r="E60" s="35"/>
      <c r="F60" s="35"/>
      <c r="G60" s="35"/>
      <c r="H60" s="23" t="s">
        <v>989</v>
      </c>
      <c r="I60" s="23" t="s">
        <v>990</v>
      </c>
      <c r="J60" s="23" t="s">
        <v>991</v>
      </c>
      <c r="K60" s="23" t="s">
        <v>522</v>
      </c>
      <c r="L60" s="23" t="s">
        <v>850</v>
      </c>
      <c r="M60" s="23">
        <f>VLOOKUP(H60,kapacita!A:B,2,0)</f>
        <v>0</v>
      </c>
      <c r="N60" s="24">
        <v>6.25615</v>
      </c>
      <c r="O60" s="17">
        <f>+(VLOOKUP($L60,ceny!$A$3:D$7,2,FALSE))*N60</f>
        <v>2664.4942849999998</v>
      </c>
      <c r="P60" s="24">
        <v>2.66915</v>
      </c>
      <c r="Q60" s="17">
        <f>+(VLOOKUP($L60,ceny!$A$3:F$7,2,FALSE))*P60</f>
        <v>1136.790985</v>
      </c>
      <c r="R60" s="24">
        <v>2.6164</v>
      </c>
      <c r="S60" s="17">
        <f>+(VLOOKUP($L60,ceny!$A$3:H$7,2,FALSE))*R60</f>
        <v>1114.32476</v>
      </c>
      <c r="T60" s="24">
        <v>1.3926</v>
      </c>
      <c r="U60" s="17">
        <f>+(VLOOKUP($L60,ceny!$A$3:J$7,2,FALSE))*T60</f>
        <v>593.10834</v>
      </c>
      <c r="V60" s="24">
        <v>1.10775</v>
      </c>
      <c r="W60" s="17">
        <f>+(VLOOKUP($L60,ceny!$A$3:L$7,2,FALSE))*V60</f>
        <v>471.79072499999995</v>
      </c>
      <c r="X60" s="24">
        <v>0.1688</v>
      </c>
      <c r="Y60" s="17">
        <f>+(VLOOKUP($L60,ceny!$A$3:N$7,2,FALSE))*X60</f>
        <v>71.89192</v>
      </c>
      <c r="Z60" s="24">
        <v>0.0844</v>
      </c>
      <c r="AA60" s="17">
        <f>+(VLOOKUP($L60,ceny!$A$3:P$7,2,FALSE))*Z60</f>
        <v>35.94596</v>
      </c>
      <c r="AB60" s="24">
        <v>0.052750000000000005</v>
      </c>
      <c r="AC60" s="17">
        <f>+(VLOOKUP($L60,ceny!$A$3:R$7,2,FALSE))*AB60</f>
        <v>22.466225</v>
      </c>
      <c r="AD60" s="24">
        <v>0.01055</v>
      </c>
      <c r="AE60" s="17">
        <f>+(VLOOKUP($L60,ceny!$A$3:T$7,2,FALSE))*AD60</f>
        <v>4.493245</v>
      </c>
      <c r="AF60" s="24">
        <v>1.6458000000000002</v>
      </c>
      <c r="AG60" s="17">
        <f>+(VLOOKUP($L60,ceny!$A$3:V$7,2,FALSE))*AF60</f>
        <v>700.94622</v>
      </c>
      <c r="AH60" s="24">
        <v>4.0934</v>
      </c>
      <c r="AI60" s="17">
        <f>+(VLOOKUP($L60,ceny!$A$3:X$7,2,FALSE))*AH60</f>
        <v>1743.37906</v>
      </c>
      <c r="AJ60" s="24">
        <v>6.23505</v>
      </c>
      <c r="AK60" s="17">
        <f>+(VLOOKUP($L60,ceny!$A$3:Z$7,2,FALSE))*AJ60</f>
        <v>2655.507795</v>
      </c>
      <c r="AL60" s="24">
        <v>26.332800000000002</v>
      </c>
      <c r="AM60" s="17">
        <f>+(VLOOKUP($L60,ceny!$A$3:AB$7,2,FALSE))*AL60</f>
        <v>11215.13952</v>
      </c>
    </row>
    <row r="61" spans="3:39" ht="25.5">
      <c r="C61" s="35"/>
      <c r="D61" s="35"/>
      <c r="E61" s="35"/>
      <c r="F61" s="35"/>
      <c r="G61" s="35"/>
      <c r="H61" s="23" t="s">
        <v>992</v>
      </c>
      <c r="I61" s="23" t="s">
        <v>204</v>
      </c>
      <c r="J61" s="23" t="s">
        <v>205</v>
      </c>
      <c r="K61" s="23" t="s">
        <v>349</v>
      </c>
      <c r="L61" s="23" t="s">
        <v>850</v>
      </c>
      <c r="M61" s="23">
        <f>VLOOKUP(H61,kapacita!A:B,2,0)</f>
        <v>0</v>
      </c>
      <c r="N61" s="24">
        <v>0.91785</v>
      </c>
      <c r="O61" s="17">
        <f>+(VLOOKUP($L61,ceny!$A$3:D$7,2,FALSE))*N61</f>
        <v>390.912315</v>
      </c>
      <c r="P61" s="24">
        <v>0.8862</v>
      </c>
      <c r="Q61" s="17">
        <f>+(VLOOKUP($L61,ceny!$A$3:F$7,2,FALSE))*P61</f>
        <v>377.43258</v>
      </c>
      <c r="R61" s="24">
        <v>1.1183</v>
      </c>
      <c r="S61" s="17">
        <f>+(VLOOKUP($L61,ceny!$A$3:H$7,2,FALSE))*R61</f>
        <v>476.28397</v>
      </c>
      <c r="T61" s="24">
        <v>0.9706</v>
      </c>
      <c r="U61" s="17">
        <f>+(VLOOKUP($L61,ceny!$A$3:J$7,2,FALSE))*T61</f>
        <v>413.37854</v>
      </c>
      <c r="V61" s="24">
        <v>1.00225</v>
      </c>
      <c r="W61" s="17">
        <f>+(VLOOKUP($L61,ceny!$A$3:L$7,2,FALSE))*V61</f>
        <v>426.858275</v>
      </c>
      <c r="X61" s="24">
        <v>0.47475</v>
      </c>
      <c r="Y61" s="17">
        <f>+(VLOOKUP($L61,ceny!$A$3:N$7,2,FALSE))*X61</f>
        <v>202.196025</v>
      </c>
      <c r="Z61" s="24">
        <v>0.6646500000000001</v>
      </c>
      <c r="AA61" s="17">
        <f>+(VLOOKUP($L61,ceny!$A$3:P$7,2,FALSE))*Z61</f>
        <v>283.074435</v>
      </c>
      <c r="AB61" s="24">
        <v>0.81235</v>
      </c>
      <c r="AC61" s="17">
        <f>+(VLOOKUP($L61,ceny!$A$3:R$7,2,FALSE))*AB61</f>
        <v>345.97986499999996</v>
      </c>
      <c r="AD61" s="24">
        <v>0.9389500000000001</v>
      </c>
      <c r="AE61" s="17">
        <f>+(VLOOKUP($L61,ceny!$A$3:T$7,2,FALSE))*AD61</f>
        <v>399.898805</v>
      </c>
      <c r="AF61" s="24">
        <v>1.477</v>
      </c>
      <c r="AG61" s="17">
        <f>+(VLOOKUP($L61,ceny!$A$3:V$7,2,FALSE))*AF61</f>
        <v>629.0543</v>
      </c>
      <c r="AH61" s="24">
        <v>1.055</v>
      </c>
      <c r="AI61" s="17">
        <f>+(VLOOKUP($L61,ceny!$A$3:X$7,2,FALSE))*AH61</f>
        <v>449.32449999999994</v>
      </c>
      <c r="AJ61" s="24">
        <v>0.81235</v>
      </c>
      <c r="AK61" s="17">
        <f>+(VLOOKUP($L61,ceny!$A$3:Z$7,2,FALSE))*AJ61</f>
        <v>345.97986499999996</v>
      </c>
      <c r="AL61" s="24">
        <v>11.13025</v>
      </c>
      <c r="AM61" s="17">
        <f>+(VLOOKUP($L61,ceny!$A$3:AB$7,2,FALSE))*AL61</f>
        <v>4740.373474999999</v>
      </c>
    </row>
    <row r="62" spans="3:39" ht="25.5">
      <c r="C62" s="34"/>
      <c r="D62" s="34"/>
      <c r="E62" s="34"/>
      <c r="F62" s="34"/>
      <c r="G62" s="34"/>
      <c r="H62" s="23" t="s">
        <v>993</v>
      </c>
      <c r="I62" s="23" t="s">
        <v>88</v>
      </c>
      <c r="J62" s="23" t="s">
        <v>994</v>
      </c>
      <c r="K62" s="23" t="s">
        <v>995</v>
      </c>
      <c r="L62" s="23" t="s">
        <v>850</v>
      </c>
      <c r="M62" s="23">
        <f>VLOOKUP(H62,kapacita!A:B,2,0)</f>
        <v>0</v>
      </c>
      <c r="N62" s="24">
        <v>6.06625</v>
      </c>
      <c r="O62" s="17">
        <f>+(VLOOKUP($L62,ceny!$A$3:D$7,2,FALSE))*N62</f>
        <v>2583.615875</v>
      </c>
      <c r="P62" s="24">
        <v>6.53045</v>
      </c>
      <c r="Q62" s="17">
        <f>+(VLOOKUP($L62,ceny!$A$3:F$7,2,FALSE))*P62</f>
        <v>2781.318655</v>
      </c>
      <c r="R62" s="24">
        <v>4.3466000000000005</v>
      </c>
      <c r="S62" s="17">
        <f>+(VLOOKUP($L62,ceny!$A$3:H$7,2,FALSE))*R62</f>
        <v>1851.21694</v>
      </c>
      <c r="T62" s="24">
        <v>2.321</v>
      </c>
      <c r="U62" s="17">
        <f>+(VLOOKUP($L62,ceny!$A$3:J$7,2,FALSE))*T62</f>
        <v>988.5139</v>
      </c>
      <c r="V62" s="24">
        <v>2.0045</v>
      </c>
      <c r="W62" s="17">
        <f>+(VLOOKUP($L62,ceny!$A$3:L$7,2,FALSE))*V62</f>
        <v>853.71655</v>
      </c>
      <c r="X62" s="24">
        <v>0.052750000000000005</v>
      </c>
      <c r="Y62" s="17">
        <f>+(VLOOKUP($L62,ceny!$A$3:N$7,2,FALSE))*X62</f>
        <v>22.466225</v>
      </c>
      <c r="Z62" s="24">
        <v>0.052750000000000005</v>
      </c>
      <c r="AA62" s="17">
        <f>+(VLOOKUP($L62,ceny!$A$3:P$7,2,FALSE))*Z62</f>
        <v>22.466225</v>
      </c>
      <c r="AB62" s="24">
        <v>0.052750000000000005</v>
      </c>
      <c r="AC62" s="17">
        <f>+(VLOOKUP($L62,ceny!$A$3:R$7,2,FALSE))*AB62</f>
        <v>22.466225</v>
      </c>
      <c r="AD62" s="24">
        <v>0.052750000000000005</v>
      </c>
      <c r="AE62" s="17">
        <f>+(VLOOKUP($L62,ceny!$A$3:T$7,2,FALSE))*AD62</f>
        <v>22.466225</v>
      </c>
      <c r="AF62" s="24">
        <v>2.3737500000000002</v>
      </c>
      <c r="AG62" s="17">
        <f>+(VLOOKUP($L62,ceny!$A$3:V$7,2,FALSE))*AF62</f>
        <v>1010.980125</v>
      </c>
      <c r="AH62" s="24">
        <v>3.02785</v>
      </c>
      <c r="AI62" s="17">
        <f>+(VLOOKUP($L62,ceny!$A$3:X$7,2,FALSE))*AH62</f>
        <v>1289.561315</v>
      </c>
      <c r="AJ62" s="24">
        <v>6.53045</v>
      </c>
      <c r="AK62" s="17">
        <f>+(VLOOKUP($L62,ceny!$A$3:Z$7,2,FALSE))*AJ62</f>
        <v>2781.318655</v>
      </c>
      <c r="AL62" s="24">
        <v>33.41185</v>
      </c>
      <c r="AM62" s="17">
        <f>+(VLOOKUP($L62,ceny!$A$3:AB$7,2,FALSE))*AL62</f>
        <v>14230.106915</v>
      </c>
    </row>
    <row r="63" spans="3:39" ht="12.75">
      <c r="C63" s="25" t="s">
        <v>359</v>
      </c>
      <c r="D63" s="26" t="s">
        <v>360</v>
      </c>
      <c r="E63" s="26" t="s">
        <v>361</v>
      </c>
      <c r="F63" s="26" t="s">
        <v>362</v>
      </c>
      <c r="G63" s="26" t="s">
        <v>363</v>
      </c>
      <c r="H63" s="23" t="s">
        <v>996</v>
      </c>
      <c r="I63" s="23" t="s">
        <v>474</v>
      </c>
      <c r="J63" s="23" t="s">
        <v>997</v>
      </c>
      <c r="K63" s="23" t="s">
        <v>858</v>
      </c>
      <c r="L63" s="23" t="s">
        <v>850</v>
      </c>
      <c r="M63" s="23">
        <f>VLOOKUP(H63,kapacita!A:B,2,0)</f>
        <v>0</v>
      </c>
      <c r="N63" s="24">
        <v>5.5282</v>
      </c>
      <c r="O63" s="17">
        <f>+(VLOOKUP($L63,ceny!$A$3:D$7,2,FALSE))*N63</f>
        <v>2354.46038</v>
      </c>
      <c r="P63" s="24">
        <v>5.549300000000001</v>
      </c>
      <c r="Q63" s="17">
        <f>+(VLOOKUP($L63,ceny!$A$3:F$7,2,FALSE))*P63</f>
        <v>2363.44687</v>
      </c>
      <c r="R63" s="24">
        <v>4.42045</v>
      </c>
      <c r="S63" s="17">
        <f>+(VLOOKUP($L63,ceny!$A$3:H$7,2,FALSE))*R63</f>
        <v>1882.6696549999997</v>
      </c>
      <c r="T63" s="24">
        <v>1.9623000000000002</v>
      </c>
      <c r="U63" s="17">
        <f>+(VLOOKUP($L63,ceny!$A$3:J$7,2,FALSE))*T63</f>
        <v>835.74357</v>
      </c>
      <c r="V63" s="24">
        <v>1.0866500000000001</v>
      </c>
      <c r="W63" s="17">
        <f>+(VLOOKUP($L63,ceny!$A$3:L$7,2,FALSE))*V63</f>
        <v>462.804235</v>
      </c>
      <c r="X63" s="24">
        <v>0.052750000000000005</v>
      </c>
      <c r="Y63" s="17">
        <f>+(VLOOKUP($L63,ceny!$A$3:N$7,2,FALSE))*X63</f>
        <v>22.466225</v>
      </c>
      <c r="Z63" s="24">
        <v>0</v>
      </c>
      <c r="AA63" s="17">
        <f>+(VLOOKUP($L63,ceny!$A$3:P$7,2,FALSE))*Z63</f>
        <v>0</v>
      </c>
      <c r="AB63" s="24">
        <v>0</v>
      </c>
      <c r="AC63" s="17">
        <f>+(VLOOKUP($L63,ceny!$A$3:R$7,2,FALSE))*AB63</f>
        <v>0</v>
      </c>
      <c r="AD63" s="24">
        <v>0</v>
      </c>
      <c r="AE63" s="17">
        <f>+(VLOOKUP($L63,ceny!$A$3:T$7,2,FALSE))*AD63</f>
        <v>0</v>
      </c>
      <c r="AF63" s="24">
        <v>2.1733000000000002</v>
      </c>
      <c r="AG63" s="17">
        <f>+(VLOOKUP($L63,ceny!$A$3:V$7,2,FALSE))*AF63</f>
        <v>925.60847</v>
      </c>
      <c r="AH63" s="24">
        <v>3.6925000000000003</v>
      </c>
      <c r="AI63" s="17">
        <f>+(VLOOKUP($L63,ceny!$A$3:X$7,2,FALSE))*AH63</f>
        <v>1572.6357500000001</v>
      </c>
      <c r="AJ63" s="24">
        <v>5.03235</v>
      </c>
      <c r="AK63" s="17">
        <f>+(VLOOKUP($L63,ceny!$A$3:Z$7,2,FALSE))*AJ63</f>
        <v>2143.277865</v>
      </c>
      <c r="AL63" s="24">
        <v>29.4978</v>
      </c>
      <c r="AM63" s="17">
        <f>+(VLOOKUP($L63,ceny!$A$3:AB$7,2,FALSE))*AL63</f>
        <v>12563.11302</v>
      </c>
    </row>
    <row r="64" spans="3:39" ht="12.75">
      <c r="C64" s="25" t="s">
        <v>998</v>
      </c>
      <c r="D64" s="26" t="s">
        <v>999</v>
      </c>
      <c r="E64" s="26" t="s">
        <v>1000</v>
      </c>
      <c r="F64" s="26" t="s">
        <v>1001</v>
      </c>
      <c r="G64" s="26" t="s">
        <v>1002</v>
      </c>
      <c r="H64" s="23" t="s">
        <v>1003</v>
      </c>
      <c r="I64" s="23" t="s">
        <v>356</v>
      </c>
      <c r="J64" s="23" t="s">
        <v>1004</v>
      </c>
      <c r="K64" s="23" t="s">
        <v>1005</v>
      </c>
      <c r="L64" s="23" t="s">
        <v>850</v>
      </c>
      <c r="M64" s="23">
        <f>VLOOKUP(H64,kapacita!A:B,2,0)</f>
        <v>0</v>
      </c>
      <c r="N64" s="24">
        <v>3.0595</v>
      </c>
      <c r="O64" s="17">
        <f>+(VLOOKUP($L64,ceny!$A$3:D$7,2,FALSE))*N64</f>
        <v>1303.0410499999998</v>
      </c>
      <c r="P64" s="24">
        <v>1.8568</v>
      </c>
      <c r="Q64" s="17">
        <f>+(VLOOKUP($L64,ceny!$A$3:F$7,2,FALSE))*P64</f>
        <v>790.81112</v>
      </c>
      <c r="R64" s="24">
        <v>2.5109</v>
      </c>
      <c r="S64" s="17">
        <f>+(VLOOKUP($L64,ceny!$A$3:H$7,2,FALSE))*R64</f>
        <v>1069.39231</v>
      </c>
      <c r="T64" s="24">
        <v>1.29765</v>
      </c>
      <c r="U64" s="17">
        <f>+(VLOOKUP($L64,ceny!$A$3:J$7,2,FALSE))*T64</f>
        <v>552.669135</v>
      </c>
      <c r="V64" s="24">
        <v>0.87565</v>
      </c>
      <c r="W64" s="17">
        <f>+(VLOOKUP($L64,ceny!$A$3:L$7,2,FALSE))*V64</f>
        <v>372.93933499999997</v>
      </c>
      <c r="X64" s="24">
        <v>0.0211</v>
      </c>
      <c r="Y64" s="17">
        <f>+(VLOOKUP($L64,ceny!$A$3:N$7,2,FALSE))*X64</f>
        <v>8.98649</v>
      </c>
      <c r="Z64" s="24">
        <v>0.052750000000000005</v>
      </c>
      <c r="AA64" s="17">
        <f>+(VLOOKUP($L64,ceny!$A$3:P$7,2,FALSE))*Z64</f>
        <v>22.466225</v>
      </c>
      <c r="AB64" s="24">
        <v>0.1477</v>
      </c>
      <c r="AC64" s="17">
        <f>+(VLOOKUP($L64,ceny!$A$3:R$7,2,FALSE))*AB64</f>
        <v>62.905429999999996</v>
      </c>
      <c r="AD64" s="24">
        <v>0.17935</v>
      </c>
      <c r="AE64" s="17">
        <f>+(VLOOKUP($L64,ceny!$A$3:T$7,2,FALSE))*AD64</f>
        <v>76.385165</v>
      </c>
      <c r="AF64" s="24">
        <v>2.47925</v>
      </c>
      <c r="AG64" s="17">
        <f>+(VLOOKUP($L64,ceny!$A$3:V$7,2,FALSE))*AF64</f>
        <v>1055.9125749999998</v>
      </c>
      <c r="AH64" s="24">
        <v>3.4182</v>
      </c>
      <c r="AI64" s="17">
        <f>+(VLOOKUP($L64,ceny!$A$3:X$7,2,FALSE))*AH64</f>
        <v>1455.8113799999999</v>
      </c>
      <c r="AJ64" s="24">
        <v>4.8319</v>
      </c>
      <c r="AK64" s="17">
        <f>+(VLOOKUP($L64,ceny!$A$3:Z$7,2,FALSE))*AJ64</f>
        <v>2057.90621</v>
      </c>
      <c r="AL64" s="24">
        <v>20.73075</v>
      </c>
      <c r="AM64" s="17">
        <f>+(VLOOKUP($L64,ceny!$A$3:AB$7,2,FALSE))*AL64</f>
        <v>8829.226424999999</v>
      </c>
    </row>
    <row r="65" spans="3:39" ht="12.75">
      <c r="C65" s="35"/>
      <c r="D65" s="35"/>
      <c r="E65" s="35"/>
      <c r="F65" s="35"/>
      <c r="G65" s="35"/>
      <c r="H65" s="23" t="s">
        <v>1006</v>
      </c>
      <c r="I65" s="23" t="s">
        <v>356</v>
      </c>
      <c r="J65" s="23" t="s">
        <v>1007</v>
      </c>
      <c r="K65" s="23" t="s">
        <v>1008</v>
      </c>
      <c r="L65" s="23" t="s">
        <v>850</v>
      </c>
      <c r="M65" s="23">
        <f>VLOOKUP(H65,kapacita!A:B,2,0)</f>
        <v>0</v>
      </c>
      <c r="N65" s="24">
        <v>11.86875</v>
      </c>
      <c r="O65" s="17">
        <f>+(VLOOKUP($L65,ceny!$A$3:D$7,2,FALSE))*N65</f>
        <v>5054.900625</v>
      </c>
      <c r="P65" s="24">
        <v>6.1612</v>
      </c>
      <c r="Q65" s="17">
        <f>+(VLOOKUP($L65,ceny!$A$3:F$7,2,FALSE))*P65</f>
        <v>2624.05508</v>
      </c>
      <c r="R65" s="24">
        <v>0</v>
      </c>
      <c r="S65" s="17">
        <f>+(VLOOKUP($L65,ceny!$A$3:H$7,2,FALSE))*R65</f>
        <v>0</v>
      </c>
      <c r="T65" s="24">
        <v>0</v>
      </c>
      <c r="U65" s="17">
        <f>+(VLOOKUP($L65,ceny!$A$3:J$7,2,FALSE))*T65</f>
        <v>0</v>
      </c>
      <c r="V65" s="24">
        <v>0</v>
      </c>
      <c r="W65" s="17">
        <f>+(VLOOKUP($L65,ceny!$A$3:L$7,2,FALSE))*V65</f>
        <v>0</v>
      </c>
      <c r="X65" s="24">
        <v>0</v>
      </c>
      <c r="Y65" s="17">
        <f>+(VLOOKUP($L65,ceny!$A$3:N$7,2,FALSE))*X65</f>
        <v>0</v>
      </c>
      <c r="Z65" s="24">
        <v>0</v>
      </c>
      <c r="AA65" s="17">
        <f>+(VLOOKUP($L65,ceny!$A$3:P$7,2,FALSE))*Z65</f>
        <v>0</v>
      </c>
      <c r="AB65" s="24">
        <v>0</v>
      </c>
      <c r="AC65" s="17">
        <f>+(VLOOKUP($L65,ceny!$A$3:R$7,2,FALSE))*AB65</f>
        <v>0</v>
      </c>
      <c r="AD65" s="24">
        <v>0</v>
      </c>
      <c r="AE65" s="17">
        <f>+(VLOOKUP($L65,ceny!$A$3:T$7,2,FALSE))*AD65</f>
        <v>0</v>
      </c>
      <c r="AF65" s="24">
        <v>0</v>
      </c>
      <c r="AG65" s="17">
        <f>+(VLOOKUP($L65,ceny!$A$3:V$7,2,FALSE))*AF65</f>
        <v>0</v>
      </c>
      <c r="AH65" s="24">
        <v>0</v>
      </c>
      <c r="AI65" s="17">
        <f>+(VLOOKUP($L65,ceny!$A$3:X$7,2,FALSE))*AH65</f>
        <v>0</v>
      </c>
      <c r="AJ65" s="24">
        <v>7.7120500000000005</v>
      </c>
      <c r="AK65" s="17">
        <f>+(VLOOKUP($L65,ceny!$A$3:Z$7,2,FALSE))*AJ65</f>
        <v>3284.562095</v>
      </c>
      <c r="AL65" s="24">
        <v>25.742</v>
      </c>
      <c r="AM65" s="17">
        <f>+(VLOOKUP($L65,ceny!$A$3:AB$7,2,FALSE))*AL65</f>
        <v>10963.5178</v>
      </c>
    </row>
    <row r="66" spans="3:39" ht="12.75">
      <c r="C66" s="35"/>
      <c r="D66" s="35"/>
      <c r="E66" s="35"/>
      <c r="F66" s="35"/>
      <c r="G66" s="35"/>
      <c r="H66" s="23" t="s">
        <v>1009</v>
      </c>
      <c r="I66" s="23" t="s">
        <v>356</v>
      </c>
      <c r="J66" s="23" t="s">
        <v>456</v>
      </c>
      <c r="K66" s="23" t="s">
        <v>1005</v>
      </c>
      <c r="L66" s="23" t="s">
        <v>850</v>
      </c>
      <c r="M66" s="23">
        <f>VLOOKUP(H66,kapacita!A:B,2,0)</f>
        <v>0</v>
      </c>
      <c r="N66" s="24">
        <v>2.88015</v>
      </c>
      <c r="O66" s="17">
        <f>+(VLOOKUP($L66,ceny!$A$3:D$7,2,FALSE))*N66</f>
        <v>1226.655885</v>
      </c>
      <c r="P66" s="24">
        <v>3.1755500000000003</v>
      </c>
      <c r="Q66" s="17">
        <f>+(VLOOKUP($L66,ceny!$A$3:F$7,2,FALSE))*P66</f>
        <v>1352.4667450000002</v>
      </c>
      <c r="R66" s="24">
        <v>1.9834</v>
      </c>
      <c r="S66" s="17">
        <f>+(VLOOKUP($L66,ceny!$A$3:H$7,2,FALSE))*R66</f>
        <v>844.73006</v>
      </c>
      <c r="T66" s="24">
        <v>1.67745</v>
      </c>
      <c r="U66" s="17">
        <f>+(VLOOKUP($L66,ceny!$A$3:J$7,2,FALSE))*T66</f>
        <v>714.425955</v>
      </c>
      <c r="V66" s="24">
        <v>1.38205</v>
      </c>
      <c r="W66" s="17">
        <f>+(VLOOKUP($L66,ceny!$A$3:L$7,2,FALSE))*V66</f>
        <v>588.615095</v>
      </c>
      <c r="X66" s="24">
        <v>0.26375</v>
      </c>
      <c r="Y66" s="17">
        <f>+(VLOOKUP($L66,ceny!$A$3:N$7,2,FALSE))*X66</f>
        <v>112.33112499999999</v>
      </c>
      <c r="Z66" s="24">
        <v>0.03165</v>
      </c>
      <c r="AA66" s="17">
        <f>+(VLOOKUP($L66,ceny!$A$3:P$7,2,FALSE))*Z66</f>
        <v>13.479734999999998</v>
      </c>
      <c r="AB66" s="24">
        <v>0.03165</v>
      </c>
      <c r="AC66" s="17">
        <f>+(VLOOKUP($L66,ceny!$A$3:R$7,2,FALSE))*AB66</f>
        <v>13.479734999999998</v>
      </c>
      <c r="AD66" s="24">
        <v>0.0633</v>
      </c>
      <c r="AE66" s="17">
        <f>+(VLOOKUP($L66,ceny!$A$3:T$7,2,FALSE))*AD66</f>
        <v>26.959469999999996</v>
      </c>
      <c r="AF66" s="24">
        <v>0.0633</v>
      </c>
      <c r="AG66" s="17">
        <f>+(VLOOKUP($L66,ceny!$A$3:V$7,2,FALSE))*AF66</f>
        <v>26.959469999999996</v>
      </c>
      <c r="AH66" s="24">
        <v>0</v>
      </c>
      <c r="AI66" s="17">
        <f>+(VLOOKUP($L66,ceny!$A$3:X$7,2,FALSE))*AH66</f>
        <v>0</v>
      </c>
      <c r="AJ66" s="24">
        <v>0</v>
      </c>
      <c r="AK66" s="17">
        <f>+(VLOOKUP($L66,ceny!$A$3:Z$7,2,FALSE))*AJ66</f>
        <v>0</v>
      </c>
      <c r="AL66" s="24">
        <v>11.55225</v>
      </c>
      <c r="AM66" s="17">
        <f>+(VLOOKUP($L66,ceny!$A$3:AB$7,2,FALSE))*AL66</f>
        <v>4920.103275</v>
      </c>
    </row>
    <row r="67" spans="3:39" ht="12.75">
      <c r="C67" s="34"/>
      <c r="D67" s="34"/>
      <c r="E67" s="34"/>
      <c r="F67" s="34"/>
      <c r="G67" s="34"/>
      <c r="H67" s="23" t="s">
        <v>1010</v>
      </c>
      <c r="I67" s="23" t="s">
        <v>356</v>
      </c>
      <c r="J67" s="23" t="s">
        <v>456</v>
      </c>
      <c r="K67" s="23" t="s">
        <v>1005</v>
      </c>
      <c r="L67" s="23" t="s">
        <v>850</v>
      </c>
      <c r="M67" s="23">
        <f>VLOOKUP(H67,kapacita!A:B,2,0)</f>
        <v>0</v>
      </c>
      <c r="N67" s="24">
        <v>7.3006</v>
      </c>
      <c r="O67" s="17">
        <f>+(VLOOKUP($L67,ceny!$A$3:D$7,2,FALSE))*N67</f>
        <v>3109.32554</v>
      </c>
      <c r="P67" s="24">
        <v>7.45885</v>
      </c>
      <c r="Q67" s="17">
        <f>+(VLOOKUP($L67,ceny!$A$3:F$7,2,FALSE))*P67</f>
        <v>3176.7242149999997</v>
      </c>
      <c r="R67" s="24">
        <v>6.2034</v>
      </c>
      <c r="S67" s="17">
        <f>+(VLOOKUP($L67,ceny!$A$3:H$7,2,FALSE))*R67</f>
        <v>2642.02806</v>
      </c>
      <c r="T67" s="24">
        <v>4.46265</v>
      </c>
      <c r="U67" s="17">
        <f>+(VLOOKUP($L67,ceny!$A$3:J$7,2,FALSE))*T67</f>
        <v>1900.642635</v>
      </c>
      <c r="V67" s="24">
        <v>3.8824</v>
      </c>
      <c r="W67" s="17">
        <f>+(VLOOKUP($L67,ceny!$A$3:L$7,2,FALSE))*V67</f>
        <v>1653.51416</v>
      </c>
      <c r="X67" s="24">
        <v>1.0972</v>
      </c>
      <c r="Y67" s="17">
        <f>+(VLOOKUP($L67,ceny!$A$3:N$7,2,FALSE))*X67</f>
        <v>467.29747999999995</v>
      </c>
      <c r="Z67" s="24">
        <v>0</v>
      </c>
      <c r="AA67" s="17">
        <f>+(VLOOKUP($L67,ceny!$A$3:P$7,2,FALSE))*Z67</f>
        <v>0</v>
      </c>
      <c r="AB67" s="24">
        <v>1.21325</v>
      </c>
      <c r="AC67" s="17">
        <f>+(VLOOKUP($L67,ceny!$A$3:R$7,2,FALSE))*AB67</f>
        <v>516.723175</v>
      </c>
      <c r="AD67" s="24">
        <v>1.7513</v>
      </c>
      <c r="AE67" s="17">
        <f>+(VLOOKUP($L67,ceny!$A$3:T$7,2,FALSE))*AD67</f>
        <v>745.8786699999999</v>
      </c>
      <c r="AF67" s="24">
        <v>5.4121500000000005</v>
      </c>
      <c r="AG67" s="17">
        <f>+(VLOOKUP($L67,ceny!$A$3:V$7,2,FALSE))*AF67</f>
        <v>2305.034685</v>
      </c>
      <c r="AH67" s="24">
        <v>6.0451500000000005</v>
      </c>
      <c r="AI67" s="17">
        <f>+(VLOOKUP($L67,ceny!$A$3:X$7,2,FALSE))*AH67</f>
        <v>2574.629385</v>
      </c>
      <c r="AJ67" s="24">
        <v>7.52215</v>
      </c>
      <c r="AK67" s="17">
        <f>+(VLOOKUP($L67,ceny!$A$3:Z$7,2,FALSE))*AJ67</f>
        <v>3203.683685</v>
      </c>
      <c r="AL67" s="24">
        <v>52.3491</v>
      </c>
      <c r="AM67" s="17">
        <f>+(VLOOKUP($L67,ceny!$A$3:AB$7,2,FALSE))*AL67</f>
        <v>22295.48169</v>
      </c>
    </row>
    <row r="68" spans="3:39" ht="25.5">
      <c r="C68" s="25" t="s">
        <v>370</v>
      </c>
      <c r="D68" s="26" t="s">
        <v>371</v>
      </c>
      <c r="E68" s="26" t="s">
        <v>372</v>
      </c>
      <c r="F68" s="26" t="s">
        <v>373</v>
      </c>
      <c r="G68" s="26" t="s">
        <v>374</v>
      </c>
      <c r="H68" s="23" t="s">
        <v>1011</v>
      </c>
      <c r="I68" s="23" t="s">
        <v>196</v>
      </c>
      <c r="J68" s="23" t="s">
        <v>1012</v>
      </c>
      <c r="K68" s="23" t="s">
        <v>64</v>
      </c>
      <c r="L68" s="23" t="s">
        <v>850</v>
      </c>
      <c r="M68" s="23">
        <f>VLOOKUP(H68,kapacita!A:B,2,0)</f>
        <v>0</v>
      </c>
      <c r="N68" s="24">
        <v>3.4815</v>
      </c>
      <c r="O68" s="17">
        <f>+(VLOOKUP($L68,ceny!$A$3:D$7,2,FALSE))*N68</f>
        <v>1482.7708499999999</v>
      </c>
      <c r="P68" s="24">
        <v>4.63145</v>
      </c>
      <c r="Q68" s="17">
        <f>+(VLOOKUP($L68,ceny!$A$3:F$7,2,FALSE))*P68</f>
        <v>1972.534555</v>
      </c>
      <c r="R68" s="24">
        <v>2.6164</v>
      </c>
      <c r="S68" s="17">
        <f>+(VLOOKUP($L68,ceny!$A$3:H$7,2,FALSE))*R68</f>
        <v>1114.32476</v>
      </c>
      <c r="T68" s="24">
        <v>1.3504</v>
      </c>
      <c r="U68" s="17">
        <f>+(VLOOKUP($L68,ceny!$A$3:J$7,2,FALSE))*T68</f>
        <v>575.13536</v>
      </c>
      <c r="V68" s="24">
        <v>0.633</v>
      </c>
      <c r="W68" s="17">
        <f>+(VLOOKUP($L68,ceny!$A$3:L$7,2,FALSE))*V68</f>
        <v>269.5947</v>
      </c>
      <c r="X68" s="24">
        <v>0.17935</v>
      </c>
      <c r="Y68" s="17">
        <f>+(VLOOKUP($L68,ceny!$A$3:N$7,2,FALSE))*X68</f>
        <v>76.385165</v>
      </c>
      <c r="Z68" s="24">
        <v>0</v>
      </c>
      <c r="AA68" s="17">
        <f>+(VLOOKUP($L68,ceny!$A$3:P$7,2,FALSE))*Z68</f>
        <v>0</v>
      </c>
      <c r="AB68" s="24">
        <v>0</v>
      </c>
      <c r="AC68" s="17">
        <f>+(VLOOKUP($L68,ceny!$A$3:R$7,2,FALSE))*AB68</f>
        <v>0</v>
      </c>
      <c r="AD68" s="24">
        <v>0</v>
      </c>
      <c r="AE68" s="17">
        <f>+(VLOOKUP($L68,ceny!$A$3:T$7,2,FALSE))*AD68</f>
        <v>0</v>
      </c>
      <c r="AF68" s="24">
        <v>0.51695</v>
      </c>
      <c r="AG68" s="17">
        <f>+(VLOOKUP($L68,ceny!$A$3:V$7,2,FALSE))*AF68</f>
        <v>220.169005</v>
      </c>
      <c r="AH68" s="24">
        <v>2.11</v>
      </c>
      <c r="AI68" s="17">
        <f>+(VLOOKUP($L68,ceny!$A$3:X$7,2,FALSE))*AH68</f>
        <v>898.6489999999999</v>
      </c>
      <c r="AJ68" s="24">
        <v>3.7769</v>
      </c>
      <c r="AK68" s="17">
        <f>+(VLOOKUP($L68,ceny!$A$3:Z$7,2,FALSE))*AJ68</f>
        <v>1608.58171</v>
      </c>
      <c r="AL68" s="24">
        <v>19.29595</v>
      </c>
      <c r="AM68" s="17">
        <f>+(VLOOKUP($L68,ceny!$A$3:AB$7,2,FALSE))*AL68</f>
        <v>8218.145105</v>
      </c>
    </row>
    <row r="69" spans="3:39" ht="12.75">
      <c r="C69" s="25" t="s">
        <v>838</v>
      </c>
      <c r="D69" s="26" t="s">
        <v>839</v>
      </c>
      <c r="E69" s="26" t="s">
        <v>840</v>
      </c>
      <c r="F69" s="26" t="s">
        <v>841</v>
      </c>
      <c r="G69" s="26" t="s">
        <v>842</v>
      </c>
      <c r="H69" s="23" t="s">
        <v>1013</v>
      </c>
      <c r="I69" s="23" t="s">
        <v>53</v>
      </c>
      <c r="J69" s="23" t="s">
        <v>1014</v>
      </c>
      <c r="K69" s="23" t="s">
        <v>1015</v>
      </c>
      <c r="L69" s="23" t="s">
        <v>850</v>
      </c>
      <c r="M69" s="23">
        <f>VLOOKUP(H69,kapacita!A:B,2,0)</f>
        <v>0</v>
      </c>
      <c r="N69" s="24">
        <v>0</v>
      </c>
      <c r="O69" s="17">
        <f>+(VLOOKUP($L69,ceny!$A$3:D$7,2,FALSE))*N69</f>
        <v>0</v>
      </c>
      <c r="P69" s="24">
        <v>0</v>
      </c>
      <c r="Q69" s="17">
        <f>+(VLOOKUP($L69,ceny!$A$3:F$7,2,FALSE))*P69</f>
        <v>0</v>
      </c>
      <c r="R69" s="24">
        <v>0</v>
      </c>
      <c r="S69" s="17">
        <f>+(VLOOKUP($L69,ceny!$A$3:H$7,2,FALSE))*R69</f>
        <v>0</v>
      </c>
      <c r="T69" s="24">
        <v>0</v>
      </c>
      <c r="U69" s="17">
        <f>+(VLOOKUP($L69,ceny!$A$3:J$7,2,FALSE))*T69</f>
        <v>0</v>
      </c>
      <c r="V69" s="24">
        <v>0</v>
      </c>
      <c r="W69" s="17">
        <f>+(VLOOKUP($L69,ceny!$A$3:L$7,2,FALSE))*V69</f>
        <v>0</v>
      </c>
      <c r="X69" s="24">
        <v>0</v>
      </c>
      <c r="Y69" s="17">
        <f>+(VLOOKUP($L69,ceny!$A$3:N$7,2,FALSE))*X69</f>
        <v>0</v>
      </c>
      <c r="Z69" s="24">
        <v>0</v>
      </c>
      <c r="AA69" s="17">
        <f>+(VLOOKUP($L69,ceny!$A$3:P$7,2,FALSE))*Z69</f>
        <v>0</v>
      </c>
      <c r="AB69" s="24">
        <v>0</v>
      </c>
      <c r="AC69" s="17">
        <f>+(VLOOKUP($L69,ceny!$A$3:R$7,2,FALSE))*AB69</f>
        <v>0</v>
      </c>
      <c r="AD69" s="24">
        <v>0</v>
      </c>
      <c r="AE69" s="17">
        <f>+(VLOOKUP($L69,ceny!$A$3:T$7,2,FALSE))*AD69</f>
        <v>0</v>
      </c>
      <c r="AF69" s="24">
        <v>0</v>
      </c>
      <c r="AG69" s="17">
        <f>+(VLOOKUP($L69,ceny!$A$3:V$7,2,FALSE))*AF69</f>
        <v>0</v>
      </c>
      <c r="AH69" s="24">
        <v>0</v>
      </c>
      <c r="AI69" s="17">
        <f>+(VLOOKUP($L69,ceny!$A$3:X$7,2,FALSE))*AH69</f>
        <v>0</v>
      </c>
      <c r="AJ69" s="24">
        <v>0</v>
      </c>
      <c r="AK69" s="17">
        <f>+(VLOOKUP($L69,ceny!$A$3:Z$7,2,FALSE))*AJ69</f>
        <v>0</v>
      </c>
      <c r="AL69" s="24">
        <v>0</v>
      </c>
      <c r="AM69" s="17">
        <f>+(VLOOKUP($L69,ceny!$A$3:AB$7,2,FALSE))*AL69</f>
        <v>0</v>
      </c>
    </row>
    <row r="70" spans="3:39" ht="12.75">
      <c r="C70" s="35"/>
      <c r="D70" s="35"/>
      <c r="E70" s="35"/>
      <c r="F70" s="35"/>
      <c r="G70" s="35"/>
      <c r="H70" s="23" t="s">
        <v>1016</v>
      </c>
      <c r="I70" s="23" t="s">
        <v>53</v>
      </c>
      <c r="J70" s="23" t="s">
        <v>1014</v>
      </c>
      <c r="K70" s="23" t="s">
        <v>1015</v>
      </c>
      <c r="L70" s="23" t="s">
        <v>850</v>
      </c>
      <c r="M70" s="23">
        <f>VLOOKUP(H70,kapacita!A:B,2,0)</f>
        <v>0</v>
      </c>
      <c r="N70" s="24">
        <v>0</v>
      </c>
      <c r="O70" s="17">
        <f>+(VLOOKUP($L70,ceny!$A$3:D$7,2,FALSE))*N70</f>
        <v>0</v>
      </c>
      <c r="P70" s="24">
        <v>0</v>
      </c>
      <c r="Q70" s="17">
        <f>+(VLOOKUP($L70,ceny!$A$3:F$7,2,FALSE))*P70</f>
        <v>0</v>
      </c>
      <c r="R70" s="24">
        <v>0</v>
      </c>
      <c r="S70" s="17">
        <f>+(VLOOKUP($L70,ceny!$A$3:H$7,2,FALSE))*R70</f>
        <v>0</v>
      </c>
      <c r="T70" s="24">
        <v>0</v>
      </c>
      <c r="U70" s="17">
        <f>+(VLOOKUP($L70,ceny!$A$3:J$7,2,FALSE))*T70</f>
        <v>0</v>
      </c>
      <c r="V70" s="24">
        <v>0</v>
      </c>
      <c r="W70" s="17">
        <f>+(VLOOKUP($L70,ceny!$A$3:L$7,2,FALSE))*V70</f>
        <v>0</v>
      </c>
      <c r="X70" s="24">
        <v>0</v>
      </c>
      <c r="Y70" s="17">
        <f>+(VLOOKUP($L70,ceny!$A$3:N$7,2,FALSE))*X70</f>
        <v>0</v>
      </c>
      <c r="Z70" s="24">
        <v>0</v>
      </c>
      <c r="AA70" s="17">
        <f>+(VLOOKUP($L70,ceny!$A$3:P$7,2,FALSE))*Z70</f>
        <v>0</v>
      </c>
      <c r="AB70" s="24">
        <v>0</v>
      </c>
      <c r="AC70" s="17">
        <f>+(VLOOKUP($L70,ceny!$A$3:R$7,2,FALSE))*AB70</f>
        <v>0</v>
      </c>
      <c r="AD70" s="24">
        <v>0</v>
      </c>
      <c r="AE70" s="17">
        <f>+(VLOOKUP($L70,ceny!$A$3:T$7,2,FALSE))*AD70</f>
        <v>0</v>
      </c>
      <c r="AF70" s="24">
        <v>0</v>
      </c>
      <c r="AG70" s="17">
        <f>+(VLOOKUP($L70,ceny!$A$3:V$7,2,FALSE))*AF70</f>
        <v>0</v>
      </c>
      <c r="AH70" s="24">
        <v>0</v>
      </c>
      <c r="AI70" s="17">
        <f>+(VLOOKUP($L70,ceny!$A$3:X$7,2,FALSE))*AH70</f>
        <v>0</v>
      </c>
      <c r="AJ70" s="24">
        <v>0</v>
      </c>
      <c r="AK70" s="17">
        <f>+(VLOOKUP($L70,ceny!$A$3:Z$7,2,FALSE))*AJ70</f>
        <v>0</v>
      </c>
      <c r="AL70" s="24">
        <v>0</v>
      </c>
      <c r="AM70" s="17">
        <f>+(VLOOKUP($L70,ceny!$A$3:AB$7,2,FALSE))*AL70</f>
        <v>0</v>
      </c>
    </row>
    <row r="71" spans="3:39" ht="12.75">
      <c r="C71" s="34"/>
      <c r="D71" s="34"/>
      <c r="E71" s="34"/>
      <c r="F71" s="34"/>
      <c r="G71" s="34"/>
      <c r="H71" s="23" t="s">
        <v>1017</v>
      </c>
      <c r="I71" s="23" t="s">
        <v>53</v>
      </c>
      <c r="J71" s="23" t="s">
        <v>239</v>
      </c>
      <c r="K71" s="23" t="s">
        <v>1018</v>
      </c>
      <c r="L71" s="23" t="s">
        <v>850</v>
      </c>
      <c r="M71" s="23">
        <f>VLOOKUP(H71,kapacita!A:B,2,0)</f>
        <v>0</v>
      </c>
      <c r="N71" s="24">
        <v>0</v>
      </c>
      <c r="O71" s="17">
        <f>+(VLOOKUP($L71,ceny!$A$3:D$7,2,FALSE))*N71</f>
        <v>0</v>
      </c>
      <c r="P71" s="24">
        <v>0</v>
      </c>
      <c r="Q71" s="17">
        <f>+(VLOOKUP($L71,ceny!$A$3:F$7,2,FALSE))*P71</f>
        <v>0</v>
      </c>
      <c r="R71" s="24">
        <v>0</v>
      </c>
      <c r="S71" s="17">
        <f>+(VLOOKUP($L71,ceny!$A$3:H$7,2,FALSE))*R71</f>
        <v>0</v>
      </c>
      <c r="T71" s="24">
        <v>0</v>
      </c>
      <c r="U71" s="17">
        <f>+(VLOOKUP($L71,ceny!$A$3:J$7,2,FALSE))*T71</f>
        <v>0</v>
      </c>
      <c r="V71" s="24">
        <v>0</v>
      </c>
      <c r="W71" s="17">
        <f>+(VLOOKUP($L71,ceny!$A$3:L$7,2,FALSE))*V71</f>
        <v>0</v>
      </c>
      <c r="X71" s="24">
        <v>0</v>
      </c>
      <c r="Y71" s="17">
        <f>+(VLOOKUP($L71,ceny!$A$3:N$7,2,FALSE))*X71</f>
        <v>0</v>
      </c>
      <c r="Z71" s="24">
        <v>0</v>
      </c>
      <c r="AA71" s="17">
        <f>+(VLOOKUP($L71,ceny!$A$3:P$7,2,FALSE))*Z71</f>
        <v>0</v>
      </c>
      <c r="AB71" s="24">
        <v>0</v>
      </c>
      <c r="AC71" s="17">
        <f>+(VLOOKUP($L71,ceny!$A$3:R$7,2,FALSE))*AB71</f>
        <v>0</v>
      </c>
      <c r="AD71" s="24">
        <v>0</v>
      </c>
      <c r="AE71" s="17">
        <f>+(VLOOKUP($L71,ceny!$A$3:T$7,2,FALSE))*AD71</f>
        <v>0</v>
      </c>
      <c r="AF71" s="24">
        <v>0</v>
      </c>
      <c r="AG71" s="17">
        <f>+(VLOOKUP($L71,ceny!$A$3:V$7,2,FALSE))*AF71</f>
        <v>0</v>
      </c>
      <c r="AH71" s="24">
        <v>0</v>
      </c>
      <c r="AI71" s="17">
        <f>+(VLOOKUP($L71,ceny!$A$3:X$7,2,FALSE))*AH71</f>
        <v>0</v>
      </c>
      <c r="AJ71" s="24">
        <v>0</v>
      </c>
      <c r="AK71" s="17">
        <f>+(VLOOKUP($L71,ceny!$A$3:Z$7,2,FALSE))*AJ71</f>
        <v>0</v>
      </c>
      <c r="AL71" s="24">
        <v>0</v>
      </c>
      <c r="AM71" s="17">
        <f>+(VLOOKUP($L71,ceny!$A$3:AB$7,2,FALSE))*AL71</f>
        <v>0</v>
      </c>
    </row>
    <row r="72" spans="3:39" ht="25.5">
      <c r="C72" s="25" t="s">
        <v>736</v>
      </c>
      <c r="D72" s="26" t="s">
        <v>737</v>
      </c>
      <c r="E72" s="26" t="s">
        <v>738</v>
      </c>
      <c r="F72" s="26" t="s">
        <v>739</v>
      </c>
      <c r="G72" s="26" t="s">
        <v>740</v>
      </c>
      <c r="H72" s="23" t="s">
        <v>1019</v>
      </c>
      <c r="I72" s="23" t="s">
        <v>158</v>
      </c>
      <c r="J72" s="23" t="s">
        <v>1020</v>
      </c>
      <c r="K72" s="23" t="s">
        <v>1021</v>
      </c>
      <c r="L72" s="23" t="s">
        <v>850</v>
      </c>
      <c r="M72" s="23">
        <f>VLOOKUP(H72,kapacita!A:B,2,0)</f>
        <v>0</v>
      </c>
      <c r="N72" s="24">
        <v>0.4642</v>
      </c>
      <c r="O72" s="17">
        <f>+(VLOOKUP($L72,ceny!$A$3:D$7,2,FALSE))*N72</f>
        <v>197.70278</v>
      </c>
      <c r="P72" s="24">
        <v>0.39035000000000003</v>
      </c>
      <c r="Q72" s="17">
        <f>+(VLOOKUP($L72,ceny!$A$3:F$7,2,FALSE))*P72</f>
        <v>166.250065</v>
      </c>
      <c r="R72" s="24">
        <v>0.42200000000000004</v>
      </c>
      <c r="S72" s="17">
        <f>+(VLOOKUP($L72,ceny!$A$3:H$7,2,FALSE))*R72</f>
        <v>179.7298</v>
      </c>
      <c r="T72" s="24">
        <v>0.17935</v>
      </c>
      <c r="U72" s="17">
        <f>+(VLOOKUP($L72,ceny!$A$3:J$7,2,FALSE))*T72</f>
        <v>76.385165</v>
      </c>
      <c r="V72" s="24">
        <v>0.13715</v>
      </c>
      <c r="W72" s="17">
        <f>+(VLOOKUP($L72,ceny!$A$3:L$7,2,FALSE))*V72</f>
        <v>58.412184999999994</v>
      </c>
      <c r="X72" s="24">
        <v>0.11605</v>
      </c>
      <c r="Y72" s="17">
        <f>+(VLOOKUP($L72,ceny!$A$3:N$7,2,FALSE))*X72</f>
        <v>49.425695</v>
      </c>
      <c r="Z72" s="24">
        <v>0.15825</v>
      </c>
      <c r="AA72" s="17">
        <f>+(VLOOKUP($L72,ceny!$A$3:P$7,2,FALSE))*Z72</f>
        <v>67.398675</v>
      </c>
      <c r="AB72" s="24">
        <v>1.7618500000000001</v>
      </c>
      <c r="AC72" s="17">
        <f>+(VLOOKUP($L72,ceny!$A$3:R$7,2,FALSE))*AB72</f>
        <v>750.3719150000001</v>
      </c>
      <c r="AD72" s="24">
        <v>0.34815</v>
      </c>
      <c r="AE72" s="17">
        <f>+(VLOOKUP($L72,ceny!$A$3:T$7,2,FALSE))*AD72</f>
        <v>148.277085</v>
      </c>
      <c r="AF72" s="24">
        <v>0.40090000000000003</v>
      </c>
      <c r="AG72" s="17">
        <f>+(VLOOKUP($L72,ceny!$A$3:V$7,2,FALSE))*AF72</f>
        <v>170.74331</v>
      </c>
      <c r="AH72" s="24">
        <v>0.40090000000000003</v>
      </c>
      <c r="AI72" s="17">
        <f>+(VLOOKUP($L72,ceny!$A$3:X$7,2,FALSE))*AH72</f>
        <v>170.74331</v>
      </c>
      <c r="AJ72" s="24">
        <v>0.3798</v>
      </c>
      <c r="AK72" s="17">
        <f>+(VLOOKUP($L72,ceny!$A$3:Z$7,2,FALSE))*AJ72</f>
        <v>161.75682</v>
      </c>
      <c r="AL72" s="24">
        <v>5.15895</v>
      </c>
      <c r="AM72" s="17">
        <f>+(VLOOKUP($L72,ceny!$A$3:AB$7,2,FALSE))*AL72</f>
        <v>2197.196805</v>
      </c>
    </row>
    <row r="73" spans="3:39" ht="12.75">
      <c r="C73" s="25" t="s">
        <v>744</v>
      </c>
      <c r="D73" s="26" t="s">
        <v>745</v>
      </c>
      <c r="E73" s="26" t="s">
        <v>58</v>
      </c>
      <c r="F73" s="26" t="s">
        <v>746</v>
      </c>
      <c r="G73" s="26" t="s">
        <v>747</v>
      </c>
      <c r="H73" s="23" t="s">
        <v>1022</v>
      </c>
      <c r="I73" s="23" t="s">
        <v>138</v>
      </c>
      <c r="J73" s="23" t="s">
        <v>1023</v>
      </c>
      <c r="K73" s="23" t="s">
        <v>754</v>
      </c>
      <c r="L73" s="23" t="s">
        <v>850</v>
      </c>
      <c r="M73" s="23">
        <f>VLOOKUP(H73,kapacita!A:B,2,0)</f>
        <v>0</v>
      </c>
      <c r="N73" s="24">
        <v>0</v>
      </c>
      <c r="O73" s="17">
        <f>+(VLOOKUP($L73,ceny!$A$3:D$7,2,FALSE))*N73</f>
        <v>0</v>
      </c>
      <c r="P73" s="24">
        <v>0</v>
      </c>
      <c r="Q73" s="17">
        <f>+(VLOOKUP($L73,ceny!$A$3:F$7,2,FALSE))*P73</f>
        <v>0</v>
      </c>
      <c r="R73" s="24">
        <v>0</v>
      </c>
      <c r="S73" s="17">
        <f>+(VLOOKUP($L73,ceny!$A$3:H$7,2,FALSE))*R73</f>
        <v>0</v>
      </c>
      <c r="T73" s="24">
        <v>0</v>
      </c>
      <c r="U73" s="17">
        <f>+(VLOOKUP($L73,ceny!$A$3:J$7,2,FALSE))*T73</f>
        <v>0</v>
      </c>
      <c r="V73" s="24">
        <v>0</v>
      </c>
      <c r="W73" s="17">
        <f>+(VLOOKUP($L73,ceny!$A$3:L$7,2,FALSE))*V73</f>
        <v>0</v>
      </c>
      <c r="X73" s="24">
        <v>0</v>
      </c>
      <c r="Y73" s="17">
        <f>+(VLOOKUP($L73,ceny!$A$3:N$7,2,FALSE))*X73</f>
        <v>0</v>
      </c>
      <c r="Z73" s="24">
        <v>0</v>
      </c>
      <c r="AA73" s="17">
        <f>+(VLOOKUP($L73,ceny!$A$3:P$7,2,FALSE))*Z73</f>
        <v>0</v>
      </c>
      <c r="AB73" s="24">
        <v>0</v>
      </c>
      <c r="AC73" s="17">
        <f>+(VLOOKUP($L73,ceny!$A$3:R$7,2,FALSE))*AB73</f>
        <v>0</v>
      </c>
      <c r="AD73" s="24">
        <v>0</v>
      </c>
      <c r="AE73" s="17">
        <f>+(VLOOKUP($L73,ceny!$A$3:T$7,2,FALSE))*AD73</f>
        <v>0</v>
      </c>
      <c r="AF73" s="24">
        <v>0</v>
      </c>
      <c r="AG73" s="17">
        <f>+(VLOOKUP($L73,ceny!$A$3:V$7,2,FALSE))*AF73</f>
        <v>0</v>
      </c>
      <c r="AH73" s="24">
        <v>0</v>
      </c>
      <c r="AI73" s="17">
        <f>+(VLOOKUP($L73,ceny!$A$3:X$7,2,FALSE))*AH73</f>
        <v>0</v>
      </c>
      <c r="AJ73" s="24">
        <v>5.6337</v>
      </c>
      <c r="AK73" s="17">
        <f>+(VLOOKUP($L73,ceny!$A$3:Z$7,2,FALSE))*AJ73</f>
        <v>2399.39283</v>
      </c>
      <c r="AL73" s="24">
        <v>5.6337</v>
      </c>
      <c r="AM73" s="17">
        <f>+(VLOOKUP($L73,ceny!$A$3:AB$7,2,FALSE))*AL73</f>
        <v>2399.39283</v>
      </c>
    </row>
    <row r="74" spans="3:39" ht="38.25">
      <c r="C74" s="25" t="s">
        <v>417</v>
      </c>
      <c r="D74" s="26" t="s">
        <v>418</v>
      </c>
      <c r="E74" s="26" t="s">
        <v>419</v>
      </c>
      <c r="F74" s="26" t="s">
        <v>420</v>
      </c>
      <c r="G74" s="26" t="s">
        <v>421</v>
      </c>
      <c r="H74" s="23" t="s">
        <v>1024</v>
      </c>
      <c r="I74" s="23" t="s">
        <v>53</v>
      </c>
      <c r="J74" s="23" t="s">
        <v>1025</v>
      </c>
      <c r="K74" s="23" t="s">
        <v>1026</v>
      </c>
      <c r="L74" s="23" t="s">
        <v>850</v>
      </c>
      <c r="M74" s="23">
        <f>VLOOKUP(H74,kapacita!A:B,2,0)</f>
        <v>0</v>
      </c>
      <c r="N74" s="24">
        <v>24.001250000000002</v>
      </c>
      <c r="O74" s="17">
        <f>+(VLOOKUP($L74,ceny!$A$3:D$7,2,FALSE))*N74</f>
        <v>10222.132375000001</v>
      </c>
      <c r="P74" s="24">
        <v>10.6555</v>
      </c>
      <c r="Q74" s="17">
        <f>+(VLOOKUP($L74,ceny!$A$3:F$7,2,FALSE))*P74</f>
        <v>4538.17745</v>
      </c>
      <c r="R74" s="24">
        <v>3.13335</v>
      </c>
      <c r="S74" s="17">
        <f>+(VLOOKUP($L74,ceny!$A$3:H$7,2,FALSE))*R74</f>
        <v>1334.493765</v>
      </c>
      <c r="T74" s="24">
        <v>0</v>
      </c>
      <c r="U74" s="17">
        <f>+(VLOOKUP($L74,ceny!$A$3:J$7,2,FALSE))*T74</f>
        <v>0</v>
      </c>
      <c r="V74" s="24">
        <v>0</v>
      </c>
      <c r="W74" s="17">
        <f>+(VLOOKUP($L74,ceny!$A$3:L$7,2,FALSE))*V74</f>
        <v>0</v>
      </c>
      <c r="X74" s="24">
        <v>0</v>
      </c>
      <c r="Y74" s="17">
        <f>+(VLOOKUP($L74,ceny!$A$3:N$7,2,FALSE))*X74</f>
        <v>0</v>
      </c>
      <c r="Z74" s="24">
        <v>0</v>
      </c>
      <c r="AA74" s="17">
        <f>+(VLOOKUP($L74,ceny!$A$3:P$7,2,FALSE))*Z74</f>
        <v>0</v>
      </c>
      <c r="AB74" s="24">
        <v>0</v>
      </c>
      <c r="AC74" s="17">
        <f>+(VLOOKUP($L74,ceny!$A$3:R$7,2,FALSE))*AB74</f>
        <v>0</v>
      </c>
      <c r="AD74" s="24">
        <v>0</v>
      </c>
      <c r="AE74" s="17">
        <f>+(VLOOKUP($L74,ceny!$A$3:T$7,2,FALSE))*AD74</f>
        <v>0</v>
      </c>
      <c r="AF74" s="24">
        <v>0</v>
      </c>
      <c r="AG74" s="17">
        <f>+(VLOOKUP($L74,ceny!$A$3:V$7,2,FALSE))*AF74</f>
        <v>0</v>
      </c>
      <c r="AH74" s="24">
        <v>5.2539</v>
      </c>
      <c r="AI74" s="17">
        <f>+(VLOOKUP($L74,ceny!$A$3:X$7,2,FALSE))*AH74</f>
        <v>2237.6360099999997</v>
      </c>
      <c r="AJ74" s="24">
        <v>10.233500000000001</v>
      </c>
      <c r="AK74" s="17">
        <f>+(VLOOKUP($L74,ceny!$A$3:Z$7,2,FALSE))*AJ74</f>
        <v>4358.44765</v>
      </c>
      <c r="AL74" s="24">
        <v>53.2775</v>
      </c>
      <c r="AM74" s="17">
        <f>+(VLOOKUP($L74,ceny!$A$3:AB$7,2,FALSE))*AL74</f>
        <v>22690.88725</v>
      </c>
    </row>
    <row r="75" spans="3:39" ht="12.75">
      <c r="C75" s="35"/>
      <c r="D75" s="35"/>
      <c r="E75" s="35"/>
      <c r="F75" s="35"/>
      <c r="G75" s="35"/>
      <c r="H75" s="23" t="s">
        <v>1027</v>
      </c>
      <c r="I75" s="23" t="s">
        <v>53</v>
      </c>
      <c r="J75" s="23" t="s">
        <v>1028</v>
      </c>
      <c r="K75" s="23" t="s">
        <v>1029</v>
      </c>
      <c r="L75" s="23" t="s">
        <v>850</v>
      </c>
      <c r="M75" s="23">
        <f>VLOOKUP(H75,kapacita!A:B,2,0)</f>
        <v>0</v>
      </c>
      <c r="N75" s="24">
        <v>79.43095</v>
      </c>
      <c r="O75" s="17">
        <f>+(VLOOKUP($L75,ceny!$A$3:D$7,2,FALSE))*N75</f>
        <v>33829.641605</v>
      </c>
      <c r="P75" s="24">
        <v>62.9624</v>
      </c>
      <c r="Q75" s="17">
        <f>+(VLOOKUP($L75,ceny!$A$3:F$7,2,FALSE))*P75</f>
        <v>26815.68616</v>
      </c>
      <c r="R75" s="24">
        <v>49.7538</v>
      </c>
      <c r="S75" s="17">
        <f>+(VLOOKUP($L75,ceny!$A$3:H$7,2,FALSE))*R75</f>
        <v>21190.143419999997</v>
      </c>
      <c r="T75" s="24">
        <v>31.576150000000002</v>
      </c>
      <c r="U75" s="17">
        <f>+(VLOOKUP($L75,ceny!$A$3:J$7,2,FALSE))*T75</f>
        <v>13448.282285</v>
      </c>
      <c r="V75" s="24">
        <v>20.319300000000002</v>
      </c>
      <c r="W75" s="17">
        <f>+(VLOOKUP($L75,ceny!$A$3:L$7,2,FALSE))*V75</f>
        <v>8653.989870000001</v>
      </c>
      <c r="X75" s="24">
        <v>1.4981</v>
      </c>
      <c r="Y75" s="17">
        <f>+(VLOOKUP($L75,ceny!$A$3:N$7,2,FALSE))*X75</f>
        <v>638.04079</v>
      </c>
      <c r="Z75" s="24">
        <v>0.0844</v>
      </c>
      <c r="AA75" s="17">
        <f>+(VLOOKUP($L75,ceny!$A$3:P$7,2,FALSE))*Z75</f>
        <v>35.94596</v>
      </c>
      <c r="AB75" s="24">
        <v>0.0844</v>
      </c>
      <c r="AC75" s="17">
        <f>+(VLOOKUP($L75,ceny!$A$3:R$7,2,FALSE))*AB75</f>
        <v>35.94596</v>
      </c>
      <c r="AD75" s="24">
        <v>1.8568</v>
      </c>
      <c r="AE75" s="17">
        <f>+(VLOOKUP($L75,ceny!$A$3:T$7,2,FALSE))*AD75</f>
        <v>790.81112</v>
      </c>
      <c r="AF75" s="24">
        <v>33.6545</v>
      </c>
      <c r="AG75" s="17">
        <f>+(VLOOKUP($L75,ceny!$A$3:V$7,2,FALSE))*AF75</f>
        <v>14333.451549999998</v>
      </c>
      <c r="AH75" s="24">
        <v>49.30015</v>
      </c>
      <c r="AI75" s="17">
        <f>+(VLOOKUP($L75,ceny!$A$3:X$7,2,FALSE))*AH75</f>
        <v>20996.933885</v>
      </c>
      <c r="AJ75" s="24">
        <v>41.3982</v>
      </c>
      <c r="AK75" s="17">
        <f>+(VLOOKUP($L75,ceny!$A$3:Z$7,2,FALSE))*AJ75</f>
        <v>17631.49338</v>
      </c>
      <c r="AL75" s="24">
        <v>371.91915</v>
      </c>
      <c r="AM75" s="17">
        <f>+(VLOOKUP($L75,ceny!$A$3:AB$7,2,FALSE))*AL75</f>
        <v>158400.36598499998</v>
      </c>
    </row>
    <row r="76" spans="3:39" ht="12.75">
      <c r="C76" s="35"/>
      <c r="D76" s="35"/>
      <c r="E76" s="35"/>
      <c r="F76" s="35"/>
      <c r="G76" s="35"/>
      <c r="H76" s="23" t="s">
        <v>1030</v>
      </c>
      <c r="I76" s="23" t="s">
        <v>53</v>
      </c>
      <c r="J76" s="23" t="s">
        <v>1031</v>
      </c>
      <c r="K76" s="23" t="s">
        <v>1032</v>
      </c>
      <c r="L76" s="23" t="s">
        <v>850</v>
      </c>
      <c r="M76" s="23">
        <f>VLOOKUP(H76,kapacita!A:B,2,0)</f>
        <v>0</v>
      </c>
      <c r="N76" s="24">
        <v>21.55365</v>
      </c>
      <c r="O76" s="17">
        <f>+(VLOOKUP($L76,ceny!$A$3:D$7,2,FALSE))*N76</f>
        <v>9179.699535</v>
      </c>
      <c r="P76" s="24">
        <v>17.6185</v>
      </c>
      <c r="Q76" s="17">
        <f>+(VLOOKUP($L76,ceny!$A$3:F$7,2,FALSE))*P76</f>
        <v>7503.71915</v>
      </c>
      <c r="R76" s="24">
        <v>14.08425</v>
      </c>
      <c r="S76" s="17">
        <f>+(VLOOKUP($L76,ceny!$A$3:H$7,2,FALSE))*R76</f>
        <v>5998.482075</v>
      </c>
      <c r="T76" s="24">
        <v>13.1875</v>
      </c>
      <c r="U76" s="17">
        <f>+(VLOOKUP($L76,ceny!$A$3:J$7,2,FALSE))*T76</f>
        <v>5616.55625</v>
      </c>
      <c r="V76" s="24">
        <v>7.5538</v>
      </c>
      <c r="W76" s="17">
        <f>+(VLOOKUP($L76,ceny!$A$3:L$7,2,FALSE))*V76</f>
        <v>3217.16342</v>
      </c>
      <c r="X76" s="24">
        <v>0.1477</v>
      </c>
      <c r="Y76" s="17">
        <f>+(VLOOKUP($L76,ceny!$A$3:N$7,2,FALSE))*X76</f>
        <v>62.905429999999996</v>
      </c>
      <c r="Z76" s="24">
        <v>0.13715</v>
      </c>
      <c r="AA76" s="17">
        <f>+(VLOOKUP($L76,ceny!$A$3:P$7,2,FALSE))*Z76</f>
        <v>58.412184999999994</v>
      </c>
      <c r="AB76" s="24">
        <v>0.15825</v>
      </c>
      <c r="AC76" s="17">
        <f>+(VLOOKUP($L76,ceny!$A$3:R$7,2,FALSE))*AB76</f>
        <v>67.398675</v>
      </c>
      <c r="AD76" s="24">
        <v>0.1688</v>
      </c>
      <c r="AE76" s="17">
        <f>+(VLOOKUP($L76,ceny!$A$3:T$7,2,FALSE))*AD76</f>
        <v>71.89192</v>
      </c>
      <c r="AF76" s="24">
        <v>10.233500000000001</v>
      </c>
      <c r="AG76" s="17">
        <f>+(VLOOKUP($L76,ceny!$A$3:V$7,2,FALSE))*AF76</f>
        <v>4358.44765</v>
      </c>
      <c r="AH76" s="24">
        <v>19.38035</v>
      </c>
      <c r="AI76" s="17">
        <f>+(VLOOKUP($L76,ceny!$A$3:X$7,2,FALSE))*AH76</f>
        <v>8254.091064999999</v>
      </c>
      <c r="AJ76" s="24">
        <v>11.035300000000001</v>
      </c>
      <c r="AK76" s="17">
        <f>+(VLOOKUP($L76,ceny!$A$3:Z$7,2,FALSE))*AJ76</f>
        <v>4699.934270000001</v>
      </c>
      <c r="AL76" s="24">
        <v>115.25875</v>
      </c>
      <c r="AM76" s="17">
        <f>+(VLOOKUP($L76,ceny!$A$3:AB$7,2,FALSE))*AL76</f>
        <v>49088.701625</v>
      </c>
    </row>
    <row r="77" spans="3:39" ht="12.75">
      <c r="C77" s="34"/>
      <c r="D77" s="34"/>
      <c r="E77" s="34"/>
      <c r="F77" s="34"/>
      <c r="G77" s="34"/>
      <c r="H77" s="23" t="s">
        <v>1033</v>
      </c>
      <c r="I77" s="23" t="s">
        <v>53</v>
      </c>
      <c r="J77" s="23" t="s">
        <v>1034</v>
      </c>
      <c r="K77" s="23" t="s">
        <v>1035</v>
      </c>
      <c r="L77" s="23" t="s">
        <v>850</v>
      </c>
      <c r="M77" s="23">
        <f>VLOOKUP(H77,kapacita!A:B,2,0)</f>
        <v>0</v>
      </c>
      <c r="N77" s="24">
        <v>61.8019</v>
      </c>
      <c r="O77" s="17">
        <f>+(VLOOKUP($L77,ceny!$A$3:D$7,2,FALSE))*N77</f>
        <v>26321.42921</v>
      </c>
      <c r="P77" s="24">
        <v>54.5435</v>
      </c>
      <c r="Q77" s="17">
        <f>+(VLOOKUP($L77,ceny!$A$3:F$7,2,FALSE))*P77</f>
        <v>23230.07665</v>
      </c>
      <c r="R77" s="24">
        <v>47.675450000000005</v>
      </c>
      <c r="S77" s="17">
        <f>+(VLOOKUP($L77,ceny!$A$3:H$7,2,FALSE))*R77</f>
        <v>20304.974155</v>
      </c>
      <c r="T77" s="24">
        <v>31.61835</v>
      </c>
      <c r="U77" s="17">
        <f>+(VLOOKUP($L77,ceny!$A$3:J$7,2,FALSE))*T77</f>
        <v>13466.255265</v>
      </c>
      <c r="V77" s="24">
        <v>25.309450000000002</v>
      </c>
      <c r="W77" s="17">
        <f>+(VLOOKUP($L77,ceny!$A$3:L$7,2,FALSE))*V77</f>
        <v>10779.294755</v>
      </c>
      <c r="X77" s="24">
        <v>9.73765</v>
      </c>
      <c r="Y77" s="17">
        <f>+(VLOOKUP($L77,ceny!$A$3:N$7,2,FALSE))*X77</f>
        <v>4147.265135</v>
      </c>
      <c r="Z77" s="24">
        <v>5.15895</v>
      </c>
      <c r="AA77" s="17">
        <f>+(VLOOKUP($L77,ceny!$A$3:P$7,2,FALSE))*Z77</f>
        <v>2197.196805</v>
      </c>
      <c r="AB77" s="24">
        <v>8.9464</v>
      </c>
      <c r="AC77" s="17">
        <f>+(VLOOKUP($L77,ceny!$A$3:R$7,2,FALSE))*AB77</f>
        <v>3810.27176</v>
      </c>
      <c r="AD77" s="24">
        <v>8.4611</v>
      </c>
      <c r="AE77" s="17">
        <f>+(VLOOKUP($L77,ceny!$A$3:T$7,2,FALSE))*AD77</f>
        <v>3603.58249</v>
      </c>
      <c r="AF77" s="24">
        <v>36.21815</v>
      </c>
      <c r="AG77" s="17">
        <f>+(VLOOKUP($L77,ceny!$A$3:V$7,2,FALSE))*AF77</f>
        <v>15425.310085</v>
      </c>
      <c r="AH77" s="24">
        <v>43.72975</v>
      </c>
      <c r="AI77" s="17">
        <f>+(VLOOKUP($L77,ceny!$A$3:X$7,2,FALSE))*AH77</f>
        <v>18624.500525</v>
      </c>
      <c r="AJ77" s="24">
        <v>37.27315</v>
      </c>
      <c r="AK77" s="17">
        <f>+(VLOOKUP($L77,ceny!$A$3:Z$7,2,FALSE))*AJ77</f>
        <v>15874.634585</v>
      </c>
      <c r="AL77" s="24">
        <v>370.47380000000004</v>
      </c>
      <c r="AM77" s="17">
        <f>+(VLOOKUP($L77,ceny!$A$3:AB$7,2,FALSE))*AL77</f>
        <v>157784.79142</v>
      </c>
    </row>
    <row r="78" spans="3:39" ht="25.5">
      <c r="C78" s="25" t="s">
        <v>437</v>
      </c>
      <c r="D78" s="26" t="s">
        <v>438</v>
      </c>
      <c r="E78" s="26" t="s">
        <v>361</v>
      </c>
      <c r="F78" s="26" t="s">
        <v>439</v>
      </c>
      <c r="G78" s="26" t="s">
        <v>440</v>
      </c>
      <c r="H78" s="23" t="s">
        <v>1036</v>
      </c>
      <c r="I78" s="23" t="s">
        <v>442</v>
      </c>
      <c r="J78" s="23" t="s">
        <v>1037</v>
      </c>
      <c r="K78" s="23" t="s">
        <v>1038</v>
      </c>
      <c r="L78" s="23" t="s">
        <v>850</v>
      </c>
      <c r="M78" s="23">
        <f>VLOOKUP(H78,kapacita!A:B,2,0)</f>
        <v>0</v>
      </c>
      <c r="N78" s="24">
        <v>2.5953</v>
      </c>
      <c r="O78" s="17">
        <f>+(VLOOKUP($L78,ceny!$A$3:D$7,2,FALSE))*N78</f>
        <v>1105.33827</v>
      </c>
      <c r="P78" s="24">
        <v>2.2788</v>
      </c>
      <c r="Q78" s="17">
        <f>+(VLOOKUP($L78,ceny!$A$3:F$7,2,FALSE))*P78</f>
        <v>970.5409199999999</v>
      </c>
      <c r="R78" s="24">
        <v>1.7935</v>
      </c>
      <c r="S78" s="17">
        <f>+(VLOOKUP($L78,ceny!$A$3:H$7,2,FALSE))*R78</f>
        <v>763.85165</v>
      </c>
      <c r="T78" s="24">
        <v>1.1183</v>
      </c>
      <c r="U78" s="17">
        <f>+(VLOOKUP($L78,ceny!$A$3:J$7,2,FALSE))*T78</f>
        <v>476.28397</v>
      </c>
      <c r="V78" s="24">
        <v>1.1288500000000001</v>
      </c>
      <c r="W78" s="17">
        <f>+(VLOOKUP($L78,ceny!$A$3:L$7,2,FALSE))*V78</f>
        <v>480.777215</v>
      </c>
      <c r="X78" s="24">
        <v>0.15825</v>
      </c>
      <c r="Y78" s="17">
        <f>+(VLOOKUP($L78,ceny!$A$3:N$7,2,FALSE))*X78</f>
        <v>67.398675</v>
      </c>
      <c r="Z78" s="24">
        <v>0</v>
      </c>
      <c r="AA78" s="17">
        <f>+(VLOOKUP($L78,ceny!$A$3:P$7,2,FALSE))*Z78</f>
        <v>0</v>
      </c>
      <c r="AB78" s="24">
        <v>0.01055</v>
      </c>
      <c r="AC78" s="17">
        <f>+(VLOOKUP($L78,ceny!$A$3:R$7,2,FALSE))*AB78</f>
        <v>4.493245</v>
      </c>
      <c r="AD78" s="24">
        <v>0.03165</v>
      </c>
      <c r="AE78" s="17">
        <f>+(VLOOKUP($L78,ceny!$A$3:T$7,2,FALSE))*AD78</f>
        <v>13.479734999999998</v>
      </c>
      <c r="AF78" s="24">
        <v>0.6119</v>
      </c>
      <c r="AG78" s="17">
        <f>+(VLOOKUP($L78,ceny!$A$3:V$7,2,FALSE))*AF78</f>
        <v>260.60821</v>
      </c>
      <c r="AH78" s="24">
        <v>1.21325</v>
      </c>
      <c r="AI78" s="17">
        <f>+(VLOOKUP($L78,ceny!$A$3:X$7,2,FALSE))*AH78</f>
        <v>516.723175</v>
      </c>
      <c r="AJ78" s="24">
        <v>1.3926</v>
      </c>
      <c r="AK78" s="17">
        <f>+(VLOOKUP($L78,ceny!$A$3:Z$7,2,FALSE))*AJ78</f>
        <v>593.10834</v>
      </c>
      <c r="AL78" s="24">
        <v>12.33295</v>
      </c>
      <c r="AM78" s="17">
        <f>+(VLOOKUP($L78,ceny!$A$3:AB$7,2,FALSE))*AL78</f>
        <v>5252.603405</v>
      </c>
    </row>
    <row r="79" spans="3:39" ht="12.75">
      <c r="C79" s="35"/>
      <c r="D79" s="35"/>
      <c r="E79" s="35"/>
      <c r="F79" s="35"/>
      <c r="G79" s="35"/>
      <c r="H79" s="23" t="s">
        <v>1039</v>
      </c>
      <c r="I79" s="23" t="s">
        <v>442</v>
      </c>
      <c r="J79" s="23" t="s">
        <v>664</v>
      </c>
      <c r="K79" s="23" t="s">
        <v>434</v>
      </c>
      <c r="L79" s="23" t="s">
        <v>850</v>
      </c>
      <c r="M79" s="23">
        <f>VLOOKUP(H79,kapacita!A:B,2,0)</f>
        <v>0</v>
      </c>
      <c r="N79" s="24">
        <v>13.40905</v>
      </c>
      <c r="O79" s="17">
        <f>+(VLOOKUP($L79,ceny!$A$3:D$7,2,FALSE))*N79</f>
        <v>5710.914395</v>
      </c>
      <c r="P79" s="24">
        <v>12.5334</v>
      </c>
      <c r="Q79" s="17">
        <f>+(VLOOKUP($L79,ceny!$A$3:F$7,2,FALSE))*P79</f>
        <v>5337.97506</v>
      </c>
      <c r="R79" s="24">
        <v>9.67435</v>
      </c>
      <c r="S79" s="17">
        <f>+(VLOOKUP($L79,ceny!$A$3:H$7,2,FALSE))*R79</f>
        <v>4120.305665</v>
      </c>
      <c r="T79" s="24">
        <v>6.984100000000001</v>
      </c>
      <c r="U79" s="17">
        <f>+(VLOOKUP($L79,ceny!$A$3:J$7,2,FALSE))*T79</f>
        <v>2974.52819</v>
      </c>
      <c r="V79" s="24">
        <v>5.950200000000001</v>
      </c>
      <c r="W79" s="17">
        <f>+(VLOOKUP($L79,ceny!$A$3:L$7,2,FALSE))*V79</f>
        <v>2534.19018</v>
      </c>
      <c r="X79" s="24">
        <v>1.52975</v>
      </c>
      <c r="Y79" s="17">
        <f>+(VLOOKUP($L79,ceny!$A$3:N$7,2,FALSE))*X79</f>
        <v>651.5205249999999</v>
      </c>
      <c r="Z79" s="24">
        <v>0.2954</v>
      </c>
      <c r="AA79" s="17">
        <f>+(VLOOKUP($L79,ceny!$A$3:P$7,2,FALSE))*Z79</f>
        <v>125.81085999999999</v>
      </c>
      <c r="AB79" s="24">
        <v>0.39035000000000003</v>
      </c>
      <c r="AC79" s="17">
        <f>+(VLOOKUP($L79,ceny!$A$3:R$7,2,FALSE))*AB79</f>
        <v>166.250065</v>
      </c>
      <c r="AD79" s="24">
        <v>0.6435500000000001</v>
      </c>
      <c r="AE79" s="17">
        <f>+(VLOOKUP($L79,ceny!$A$3:T$7,2,FALSE))*AD79</f>
        <v>274.087945</v>
      </c>
      <c r="AF79" s="24">
        <v>6.0557</v>
      </c>
      <c r="AG79" s="17">
        <f>+(VLOOKUP($L79,ceny!$A$3:V$7,2,FALSE))*AF79</f>
        <v>2579.12263</v>
      </c>
      <c r="AH79" s="24">
        <v>9.27345</v>
      </c>
      <c r="AI79" s="17">
        <f>+(VLOOKUP($L79,ceny!$A$3:X$7,2,FALSE))*AH79</f>
        <v>3949.562355</v>
      </c>
      <c r="AJ79" s="24">
        <v>12.0059</v>
      </c>
      <c r="AK79" s="17">
        <f>+(VLOOKUP($L79,ceny!$A$3:Z$7,2,FALSE))*AJ79</f>
        <v>5113.31281</v>
      </c>
      <c r="AL79" s="24">
        <v>78.7452</v>
      </c>
      <c r="AM79" s="17">
        <f>+(VLOOKUP($L79,ceny!$A$3:AB$7,2,FALSE))*AL79</f>
        <v>33537.58068</v>
      </c>
    </row>
    <row r="80" spans="3:39" ht="12.75">
      <c r="C80" s="34"/>
      <c r="D80" s="34"/>
      <c r="E80" s="34"/>
      <c r="F80" s="34"/>
      <c r="G80" s="34"/>
      <c r="H80" s="23" t="s">
        <v>1040</v>
      </c>
      <c r="I80" s="23" t="s">
        <v>442</v>
      </c>
      <c r="J80" s="23" t="s">
        <v>1041</v>
      </c>
      <c r="K80" s="23" t="s">
        <v>1042</v>
      </c>
      <c r="L80" s="23" t="s">
        <v>850</v>
      </c>
      <c r="M80" s="23">
        <f>VLOOKUP(H80,kapacita!A:B,2,0)</f>
        <v>0</v>
      </c>
      <c r="N80" s="24">
        <v>4.7475000000000005</v>
      </c>
      <c r="O80" s="17">
        <f>+(VLOOKUP($L80,ceny!$A$3:D$7,2,FALSE))*N80</f>
        <v>2021.96025</v>
      </c>
      <c r="P80" s="24">
        <v>4.46265</v>
      </c>
      <c r="Q80" s="17">
        <f>+(VLOOKUP($L80,ceny!$A$3:F$7,2,FALSE))*P80</f>
        <v>1900.642635</v>
      </c>
      <c r="R80" s="24">
        <v>2.8907000000000003</v>
      </c>
      <c r="S80" s="17">
        <f>+(VLOOKUP($L80,ceny!$A$3:H$7,2,FALSE))*R80</f>
        <v>1231.14913</v>
      </c>
      <c r="T80" s="24">
        <v>2.20495</v>
      </c>
      <c r="U80" s="17">
        <f>+(VLOOKUP($L80,ceny!$A$3:J$7,2,FALSE))*T80</f>
        <v>939.088205</v>
      </c>
      <c r="V80" s="24">
        <v>0.8018000000000001</v>
      </c>
      <c r="W80" s="17">
        <f>+(VLOOKUP($L80,ceny!$A$3:L$7,2,FALSE))*V80</f>
        <v>341.48662</v>
      </c>
      <c r="X80" s="24">
        <v>0</v>
      </c>
      <c r="Y80" s="17">
        <f>+(VLOOKUP($L80,ceny!$A$3:N$7,2,FALSE))*X80</f>
        <v>0</v>
      </c>
      <c r="Z80" s="24">
        <v>0</v>
      </c>
      <c r="AA80" s="17">
        <f>+(VLOOKUP($L80,ceny!$A$3:P$7,2,FALSE))*Z80</f>
        <v>0</v>
      </c>
      <c r="AB80" s="24">
        <v>0</v>
      </c>
      <c r="AC80" s="17">
        <f>+(VLOOKUP($L80,ceny!$A$3:R$7,2,FALSE))*AB80</f>
        <v>0</v>
      </c>
      <c r="AD80" s="24">
        <v>0</v>
      </c>
      <c r="AE80" s="17">
        <f>+(VLOOKUP($L80,ceny!$A$3:T$7,2,FALSE))*AD80</f>
        <v>0</v>
      </c>
      <c r="AF80" s="24">
        <v>1.04445</v>
      </c>
      <c r="AG80" s="17">
        <f>+(VLOOKUP($L80,ceny!$A$3:V$7,2,FALSE))*AF80</f>
        <v>444.831255</v>
      </c>
      <c r="AH80" s="24">
        <v>2.3843</v>
      </c>
      <c r="AI80" s="17">
        <f>+(VLOOKUP($L80,ceny!$A$3:X$7,2,FALSE))*AH80</f>
        <v>1015.4733699999999</v>
      </c>
      <c r="AJ80" s="24">
        <v>3.3760000000000003</v>
      </c>
      <c r="AK80" s="17">
        <f>+(VLOOKUP($L80,ceny!$A$3:Z$7,2,FALSE))*AJ80</f>
        <v>1437.8384</v>
      </c>
      <c r="AL80" s="24">
        <v>21.91235</v>
      </c>
      <c r="AM80" s="17">
        <f>+(VLOOKUP($L80,ceny!$A$3:AB$7,2,FALSE))*AL80</f>
        <v>9332.469865</v>
      </c>
    </row>
    <row r="81" spans="3:39" ht="25.5">
      <c r="C81" s="25" t="s">
        <v>445</v>
      </c>
      <c r="D81" s="26" t="s">
        <v>446</v>
      </c>
      <c r="E81" s="26" t="s">
        <v>118</v>
      </c>
      <c r="F81" s="26" t="s">
        <v>447</v>
      </c>
      <c r="G81" s="26" t="s">
        <v>448</v>
      </c>
      <c r="H81" s="23" t="s">
        <v>1043</v>
      </c>
      <c r="I81" s="23" t="s">
        <v>138</v>
      </c>
      <c r="J81" s="23" t="s">
        <v>1044</v>
      </c>
      <c r="K81" s="23" t="s">
        <v>1045</v>
      </c>
      <c r="L81" s="23" t="s">
        <v>850</v>
      </c>
      <c r="M81" s="23">
        <f>VLOOKUP(H81,kapacita!A:B,2,0)</f>
        <v>0</v>
      </c>
      <c r="N81" s="24">
        <v>7.4694</v>
      </c>
      <c r="O81" s="17">
        <f>+(VLOOKUP($L81,ceny!$A$3:D$7,2,FALSE))*N81</f>
        <v>3181.21746</v>
      </c>
      <c r="P81" s="24">
        <v>7.2584</v>
      </c>
      <c r="Q81" s="17">
        <f>+(VLOOKUP($L81,ceny!$A$3:F$7,2,FALSE))*P81</f>
        <v>3091.35256</v>
      </c>
      <c r="R81" s="24">
        <v>5.87635</v>
      </c>
      <c r="S81" s="17">
        <f>+(VLOOKUP($L81,ceny!$A$3:H$7,2,FALSE))*R81</f>
        <v>2502.737465</v>
      </c>
      <c r="T81" s="24">
        <v>3.4815</v>
      </c>
      <c r="U81" s="17">
        <f>+(VLOOKUP($L81,ceny!$A$3:J$7,2,FALSE))*T81</f>
        <v>1482.7708499999999</v>
      </c>
      <c r="V81" s="24">
        <v>2.83795</v>
      </c>
      <c r="W81" s="17">
        <f>+(VLOOKUP($L81,ceny!$A$3:L$7,2,FALSE))*V81</f>
        <v>1208.6829050000001</v>
      </c>
      <c r="X81" s="24">
        <v>0.4431</v>
      </c>
      <c r="Y81" s="17">
        <f>+(VLOOKUP($L81,ceny!$A$3:N$7,2,FALSE))*X81</f>
        <v>188.71629</v>
      </c>
      <c r="Z81" s="24">
        <v>0</v>
      </c>
      <c r="AA81" s="17">
        <f>+(VLOOKUP($L81,ceny!$A$3:P$7,2,FALSE))*Z81</f>
        <v>0</v>
      </c>
      <c r="AB81" s="24">
        <v>0.2743</v>
      </c>
      <c r="AC81" s="17">
        <f>+(VLOOKUP($L81,ceny!$A$3:R$7,2,FALSE))*AB81</f>
        <v>116.82436999999999</v>
      </c>
      <c r="AD81" s="24">
        <v>0</v>
      </c>
      <c r="AE81" s="17">
        <f>+(VLOOKUP($L81,ceny!$A$3:T$7,2,FALSE))*AD81</f>
        <v>0</v>
      </c>
      <c r="AF81" s="24">
        <v>2.39485</v>
      </c>
      <c r="AG81" s="17">
        <f>+(VLOOKUP($L81,ceny!$A$3:V$7,2,FALSE))*AF81</f>
        <v>1019.9666149999999</v>
      </c>
      <c r="AH81" s="24">
        <v>0</v>
      </c>
      <c r="AI81" s="17">
        <f>+(VLOOKUP($L81,ceny!$A$3:X$7,2,FALSE))*AH81</f>
        <v>0</v>
      </c>
      <c r="AJ81" s="24">
        <v>0</v>
      </c>
      <c r="AK81" s="17">
        <f>+(VLOOKUP($L81,ceny!$A$3:Z$7,2,FALSE))*AJ81</f>
        <v>0</v>
      </c>
      <c r="AL81" s="24">
        <v>30.03585</v>
      </c>
      <c r="AM81" s="17">
        <f>+(VLOOKUP($L81,ceny!$A$3:AB$7,2,FALSE))*AL81</f>
        <v>12792.268515</v>
      </c>
    </row>
    <row r="82" spans="3:39" ht="12.75">
      <c r="C82" s="25" t="s">
        <v>469</v>
      </c>
      <c r="D82" s="26" t="s">
        <v>470</v>
      </c>
      <c r="E82" s="26" t="s">
        <v>28</v>
      </c>
      <c r="F82" s="26" t="s">
        <v>471</v>
      </c>
      <c r="G82" s="26" t="s">
        <v>472</v>
      </c>
      <c r="H82" s="23" t="s">
        <v>1046</v>
      </c>
      <c r="I82" s="23" t="s">
        <v>474</v>
      </c>
      <c r="J82" s="23" t="s">
        <v>475</v>
      </c>
      <c r="K82" s="23" t="s">
        <v>1047</v>
      </c>
      <c r="L82" s="23" t="s">
        <v>850</v>
      </c>
      <c r="M82" s="23">
        <f>VLOOKUP(H82,kapacita!A:B,2,0)</f>
        <v>0</v>
      </c>
      <c r="N82" s="24">
        <v>12.98705</v>
      </c>
      <c r="O82" s="17">
        <f>+(VLOOKUP($L82,ceny!$A$3:D$7,2,FALSE))*N82</f>
        <v>5531.184595</v>
      </c>
      <c r="P82" s="24">
        <v>10.58165</v>
      </c>
      <c r="Q82" s="17">
        <f>+(VLOOKUP($L82,ceny!$A$3:F$7,2,FALSE))*P82</f>
        <v>4506.724735</v>
      </c>
      <c r="R82" s="24">
        <v>3.19665</v>
      </c>
      <c r="S82" s="17">
        <f>+(VLOOKUP($L82,ceny!$A$3:H$7,2,FALSE))*R82</f>
        <v>1361.453235</v>
      </c>
      <c r="T82" s="24">
        <v>1.1710500000000001</v>
      </c>
      <c r="U82" s="17">
        <f>+(VLOOKUP($L82,ceny!$A$3:J$7,2,FALSE))*T82</f>
        <v>498.750195</v>
      </c>
      <c r="V82" s="24">
        <v>0.6963</v>
      </c>
      <c r="W82" s="17">
        <f>+(VLOOKUP($L82,ceny!$A$3:L$7,2,FALSE))*V82</f>
        <v>296.55417</v>
      </c>
      <c r="X82" s="24">
        <v>0.01055</v>
      </c>
      <c r="Y82" s="17">
        <f>+(VLOOKUP($L82,ceny!$A$3:N$7,2,FALSE))*X82</f>
        <v>4.493245</v>
      </c>
      <c r="Z82" s="24">
        <v>0</v>
      </c>
      <c r="AA82" s="17">
        <f>+(VLOOKUP($L82,ceny!$A$3:P$7,2,FALSE))*Z82</f>
        <v>0</v>
      </c>
      <c r="AB82" s="24">
        <v>0</v>
      </c>
      <c r="AC82" s="17">
        <f>+(VLOOKUP($L82,ceny!$A$3:R$7,2,FALSE))*AB82</f>
        <v>0</v>
      </c>
      <c r="AD82" s="24">
        <v>0</v>
      </c>
      <c r="AE82" s="17">
        <f>+(VLOOKUP($L82,ceny!$A$3:T$7,2,FALSE))*AD82</f>
        <v>0</v>
      </c>
      <c r="AF82" s="24">
        <v>2.7219</v>
      </c>
      <c r="AG82" s="17">
        <f>+(VLOOKUP($L82,ceny!$A$3:V$7,2,FALSE))*AF82</f>
        <v>1159.25721</v>
      </c>
      <c r="AH82" s="24">
        <v>5.0007</v>
      </c>
      <c r="AI82" s="17">
        <f>+(VLOOKUP($L82,ceny!$A$3:X$7,2,FALSE))*AH82</f>
        <v>2129.79813</v>
      </c>
      <c r="AJ82" s="24">
        <v>2.41595</v>
      </c>
      <c r="AK82" s="17">
        <f>+(VLOOKUP($L82,ceny!$A$3:Z$7,2,FALSE))*AJ82</f>
        <v>1028.953105</v>
      </c>
      <c r="AL82" s="24">
        <v>38.781800000000004</v>
      </c>
      <c r="AM82" s="17">
        <f>+(VLOOKUP($L82,ceny!$A$3:AB$7,2,FALSE))*AL82</f>
        <v>16517.16862</v>
      </c>
    </row>
    <row r="83" spans="3:39" ht="25.5">
      <c r="C83" s="25" t="s">
        <v>477</v>
      </c>
      <c r="D83" s="26" t="s">
        <v>478</v>
      </c>
      <c r="E83" s="26" t="s">
        <v>76</v>
      </c>
      <c r="F83" s="26" t="s">
        <v>479</v>
      </c>
      <c r="G83" s="26" t="s">
        <v>480</v>
      </c>
      <c r="H83" s="23" t="s">
        <v>1048</v>
      </c>
      <c r="I83" s="23" t="s">
        <v>356</v>
      </c>
      <c r="J83" s="23" t="s">
        <v>488</v>
      </c>
      <c r="K83" s="23" t="s">
        <v>489</v>
      </c>
      <c r="L83" s="23" t="s">
        <v>850</v>
      </c>
      <c r="M83" s="23">
        <f>VLOOKUP(H83,kapacita!A:B,2,0)</f>
        <v>0</v>
      </c>
      <c r="N83" s="24">
        <v>0</v>
      </c>
      <c r="O83" s="17">
        <f>+(VLOOKUP($L83,ceny!$A$3:D$7,2,FALSE))*N83</f>
        <v>0</v>
      </c>
      <c r="P83" s="24">
        <v>0</v>
      </c>
      <c r="Q83" s="17">
        <f>+(VLOOKUP($L83,ceny!$A$3:F$7,2,FALSE))*P83</f>
        <v>0</v>
      </c>
      <c r="R83" s="24">
        <v>0</v>
      </c>
      <c r="S83" s="17">
        <f>+(VLOOKUP($L83,ceny!$A$3:H$7,2,FALSE))*R83</f>
        <v>0</v>
      </c>
      <c r="T83" s="24">
        <v>0</v>
      </c>
      <c r="U83" s="17">
        <f>+(VLOOKUP($L83,ceny!$A$3:J$7,2,FALSE))*T83</f>
        <v>0</v>
      </c>
      <c r="V83" s="24">
        <v>0</v>
      </c>
      <c r="W83" s="17">
        <f>+(VLOOKUP($L83,ceny!$A$3:L$7,2,FALSE))*V83</f>
        <v>0</v>
      </c>
      <c r="X83" s="24">
        <v>0</v>
      </c>
      <c r="Y83" s="17">
        <f>+(VLOOKUP($L83,ceny!$A$3:N$7,2,FALSE))*X83</f>
        <v>0</v>
      </c>
      <c r="Z83" s="24">
        <v>0</v>
      </c>
      <c r="AA83" s="17">
        <f>+(VLOOKUP($L83,ceny!$A$3:P$7,2,FALSE))*Z83</f>
        <v>0</v>
      </c>
      <c r="AB83" s="24">
        <v>0</v>
      </c>
      <c r="AC83" s="17">
        <f>+(VLOOKUP($L83,ceny!$A$3:R$7,2,FALSE))*AB83</f>
        <v>0</v>
      </c>
      <c r="AD83" s="24">
        <v>0</v>
      </c>
      <c r="AE83" s="17">
        <f>+(VLOOKUP($L83,ceny!$A$3:T$7,2,FALSE))*AD83</f>
        <v>0</v>
      </c>
      <c r="AF83" s="24">
        <v>0</v>
      </c>
      <c r="AG83" s="17">
        <f>+(VLOOKUP($L83,ceny!$A$3:V$7,2,FALSE))*AF83</f>
        <v>0</v>
      </c>
      <c r="AH83" s="24">
        <v>0</v>
      </c>
      <c r="AI83" s="17">
        <f>+(VLOOKUP($L83,ceny!$A$3:X$7,2,FALSE))*AH83</f>
        <v>0</v>
      </c>
      <c r="AJ83" s="24">
        <v>0</v>
      </c>
      <c r="AK83" s="17">
        <f>+(VLOOKUP($L83,ceny!$A$3:Z$7,2,FALSE))*AJ83</f>
        <v>0</v>
      </c>
      <c r="AL83" s="24">
        <v>0</v>
      </c>
      <c r="AM83" s="17">
        <f>+(VLOOKUP($L83,ceny!$A$3:AB$7,2,FALSE))*AL83</f>
        <v>0</v>
      </c>
    </row>
    <row r="84" spans="3:39" ht="25.5">
      <c r="C84" s="25" t="s">
        <v>775</v>
      </c>
      <c r="D84" s="26" t="s">
        <v>776</v>
      </c>
      <c r="E84" s="26" t="s">
        <v>777</v>
      </c>
      <c r="F84" s="26" t="s">
        <v>778</v>
      </c>
      <c r="G84" s="26" t="s">
        <v>779</v>
      </c>
      <c r="H84" s="23" t="s">
        <v>1049</v>
      </c>
      <c r="I84" s="23" t="s">
        <v>158</v>
      </c>
      <c r="J84" s="23" t="s">
        <v>1050</v>
      </c>
      <c r="K84" s="23" t="s">
        <v>789</v>
      </c>
      <c r="L84" s="23" t="s">
        <v>850</v>
      </c>
      <c r="M84" s="23">
        <f>VLOOKUP(H84,kapacita!A:B,2,0)</f>
        <v>0</v>
      </c>
      <c r="N84" s="24">
        <v>0</v>
      </c>
      <c r="O84" s="17">
        <f>+(VLOOKUP($L84,ceny!$A$3:D$7,2,FALSE))*N84</f>
        <v>0</v>
      </c>
      <c r="P84" s="24">
        <v>0</v>
      </c>
      <c r="Q84" s="17">
        <f>+(VLOOKUP($L84,ceny!$A$3:F$7,2,FALSE))*P84</f>
        <v>0</v>
      </c>
      <c r="R84" s="24">
        <v>0</v>
      </c>
      <c r="S84" s="17">
        <f>+(VLOOKUP($L84,ceny!$A$3:H$7,2,FALSE))*R84</f>
        <v>0</v>
      </c>
      <c r="T84" s="24">
        <v>0</v>
      </c>
      <c r="U84" s="17">
        <f>+(VLOOKUP($L84,ceny!$A$3:J$7,2,FALSE))*T84</f>
        <v>0</v>
      </c>
      <c r="V84" s="24">
        <v>0</v>
      </c>
      <c r="W84" s="17">
        <f>+(VLOOKUP($L84,ceny!$A$3:L$7,2,FALSE))*V84</f>
        <v>0</v>
      </c>
      <c r="X84" s="24">
        <v>0</v>
      </c>
      <c r="Y84" s="17">
        <f>+(VLOOKUP($L84,ceny!$A$3:N$7,2,FALSE))*X84</f>
        <v>0</v>
      </c>
      <c r="Z84" s="24">
        <v>0</v>
      </c>
      <c r="AA84" s="17">
        <f>+(VLOOKUP($L84,ceny!$A$3:P$7,2,FALSE))*Z84</f>
        <v>0</v>
      </c>
      <c r="AB84" s="24">
        <v>0</v>
      </c>
      <c r="AC84" s="17">
        <f>+(VLOOKUP($L84,ceny!$A$3:R$7,2,FALSE))*AB84</f>
        <v>0</v>
      </c>
      <c r="AD84" s="24">
        <v>0</v>
      </c>
      <c r="AE84" s="17">
        <f>+(VLOOKUP($L84,ceny!$A$3:T$7,2,FALSE))*AD84</f>
        <v>0</v>
      </c>
      <c r="AF84" s="24">
        <v>0</v>
      </c>
      <c r="AG84" s="17">
        <f>+(VLOOKUP($L84,ceny!$A$3:V$7,2,FALSE))*AF84</f>
        <v>0</v>
      </c>
      <c r="AH84" s="24">
        <v>0</v>
      </c>
      <c r="AI84" s="17">
        <f>+(VLOOKUP($L84,ceny!$A$3:X$7,2,FALSE))*AH84</f>
        <v>0</v>
      </c>
      <c r="AJ84" s="24">
        <v>0</v>
      </c>
      <c r="AK84" s="17">
        <f>+(VLOOKUP($L84,ceny!$A$3:Z$7,2,FALSE))*AJ84</f>
        <v>0</v>
      </c>
      <c r="AL84" s="24">
        <v>0</v>
      </c>
      <c r="AM84" s="17">
        <f>+(VLOOKUP($L84,ceny!$A$3:AB$7,2,FALSE))*AL84</f>
        <v>0</v>
      </c>
    </row>
    <row r="85" spans="3:39" ht="12.75">
      <c r="C85" s="25" t="s">
        <v>504</v>
      </c>
      <c r="D85" s="26" t="s">
        <v>505</v>
      </c>
      <c r="E85" s="26" t="s">
        <v>506</v>
      </c>
      <c r="F85" s="26" t="s">
        <v>507</v>
      </c>
      <c r="G85" s="26" t="s">
        <v>508</v>
      </c>
      <c r="H85" s="23" t="s">
        <v>1051</v>
      </c>
      <c r="I85" s="23" t="s">
        <v>53</v>
      </c>
      <c r="J85" s="23" t="s">
        <v>239</v>
      </c>
      <c r="K85" s="23" t="s">
        <v>792</v>
      </c>
      <c r="L85" s="23" t="s">
        <v>850</v>
      </c>
      <c r="M85" s="23">
        <f>VLOOKUP(H85,kapacita!A:B,2,0)</f>
        <v>0</v>
      </c>
      <c r="N85" s="24">
        <v>0.6435500000000001</v>
      </c>
      <c r="O85" s="17">
        <f>+(VLOOKUP($L85,ceny!$A$3:D$7,2,FALSE))*N85</f>
        <v>274.087945</v>
      </c>
      <c r="P85" s="24">
        <v>0.633</v>
      </c>
      <c r="Q85" s="17">
        <f>+(VLOOKUP($L85,ceny!$A$3:F$7,2,FALSE))*P85</f>
        <v>269.5947</v>
      </c>
      <c r="R85" s="24">
        <v>0.5275</v>
      </c>
      <c r="S85" s="17">
        <f>+(VLOOKUP($L85,ceny!$A$3:H$7,2,FALSE))*R85</f>
        <v>224.66224999999997</v>
      </c>
      <c r="T85" s="24">
        <v>0.5064</v>
      </c>
      <c r="U85" s="17">
        <f>+(VLOOKUP($L85,ceny!$A$3:J$7,2,FALSE))*T85</f>
        <v>215.67575999999997</v>
      </c>
      <c r="V85" s="24">
        <v>0.6435500000000001</v>
      </c>
      <c r="W85" s="17">
        <f>+(VLOOKUP($L85,ceny!$A$3:L$7,2,FALSE))*V85</f>
        <v>274.087945</v>
      </c>
      <c r="X85" s="24">
        <v>0.4431</v>
      </c>
      <c r="Y85" s="17">
        <f>+(VLOOKUP($L85,ceny!$A$3:N$7,2,FALSE))*X85</f>
        <v>188.71629</v>
      </c>
      <c r="Z85" s="24">
        <v>0.41145000000000004</v>
      </c>
      <c r="AA85" s="17">
        <f>+(VLOOKUP($L85,ceny!$A$3:P$7,2,FALSE))*Z85</f>
        <v>175.236555</v>
      </c>
      <c r="AB85" s="24">
        <v>0.58025</v>
      </c>
      <c r="AC85" s="17">
        <f>+(VLOOKUP($L85,ceny!$A$3:R$7,2,FALSE))*AB85</f>
        <v>247.128475</v>
      </c>
      <c r="AD85" s="24">
        <v>0.60135</v>
      </c>
      <c r="AE85" s="17">
        <f>+(VLOOKUP($L85,ceny!$A$3:T$7,2,FALSE))*AD85</f>
        <v>256.114965</v>
      </c>
      <c r="AF85" s="24">
        <v>0.87565</v>
      </c>
      <c r="AG85" s="17">
        <f>+(VLOOKUP($L85,ceny!$A$3:V$7,2,FALSE))*AF85</f>
        <v>372.93933499999997</v>
      </c>
      <c r="AH85" s="24">
        <v>0.87565</v>
      </c>
      <c r="AI85" s="17">
        <f>+(VLOOKUP($L85,ceny!$A$3:X$7,2,FALSE))*AH85</f>
        <v>372.93933499999997</v>
      </c>
      <c r="AJ85" s="24">
        <v>0.45365</v>
      </c>
      <c r="AK85" s="17">
        <f>+(VLOOKUP($L85,ceny!$A$3:Z$7,2,FALSE))*AJ85</f>
        <v>193.209535</v>
      </c>
      <c r="AL85" s="24">
        <v>7.1951</v>
      </c>
      <c r="AM85" s="17">
        <f>+(VLOOKUP($L85,ceny!$A$3:AB$7,2,FALSE))*AL85</f>
        <v>3064.39309</v>
      </c>
    </row>
    <row r="86" spans="3:39" ht="25.5">
      <c r="C86" s="35"/>
      <c r="D86" s="35"/>
      <c r="E86" s="35"/>
      <c r="F86" s="35"/>
      <c r="G86" s="35"/>
      <c r="H86" s="23" t="s">
        <v>1052</v>
      </c>
      <c r="I86" s="23" t="s">
        <v>53</v>
      </c>
      <c r="J86" s="23" t="s">
        <v>699</v>
      </c>
      <c r="K86" s="23" t="s">
        <v>1053</v>
      </c>
      <c r="L86" s="23" t="s">
        <v>850</v>
      </c>
      <c r="M86" s="23">
        <f>VLOOKUP(H86,kapacita!A:B,2,0)</f>
        <v>0</v>
      </c>
      <c r="N86" s="24">
        <v>0.13715</v>
      </c>
      <c r="O86" s="17">
        <f>+(VLOOKUP($L86,ceny!$A$3:D$7,2,FALSE))*N86</f>
        <v>58.412184999999994</v>
      </c>
      <c r="P86" s="24">
        <v>0.1477</v>
      </c>
      <c r="Q86" s="17">
        <f>+(VLOOKUP($L86,ceny!$A$3:F$7,2,FALSE))*P86</f>
        <v>62.905429999999996</v>
      </c>
      <c r="R86" s="24">
        <v>0.1688</v>
      </c>
      <c r="S86" s="17">
        <f>+(VLOOKUP($L86,ceny!$A$3:H$7,2,FALSE))*R86</f>
        <v>71.89192</v>
      </c>
      <c r="T86" s="24">
        <v>0.1266</v>
      </c>
      <c r="U86" s="17">
        <f>+(VLOOKUP($L86,ceny!$A$3:J$7,2,FALSE))*T86</f>
        <v>53.91893999999999</v>
      </c>
      <c r="V86" s="24">
        <v>0.3376</v>
      </c>
      <c r="W86" s="17">
        <f>+(VLOOKUP($L86,ceny!$A$3:L$7,2,FALSE))*V86</f>
        <v>143.78384</v>
      </c>
      <c r="X86" s="24">
        <v>0.15825</v>
      </c>
      <c r="Y86" s="17">
        <f>+(VLOOKUP($L86,ceny!$A$3:N$7,2,FALSE))*X86</f>
        <v>67.398675</v>
      </c>
      <c r="Z86" s="24">
        <v>0.1688</v>
      </c>
      <c r="AA86" s="17">
        <f>+(VLOOKUP($L86,ceny!$A$3:P$7,2,FALSE))*Z86</f>
        <v>71.89192</v>
      </c>
      <c r="AB86" s="24">
        <v>0.2954</v>
      </c>
      <c r="AC86" s="17">
        <f>+(VLOOKUP($L86,ceny!$A$3:R$7,2,FALSE))*AB86</f>
        <v>125.81085999999999</v>
      </c>
      <c r="AD86" s="24">
        <v>0.15825</v>
      </c>
      <c r="AE86" s="17">
        <f>+(VLOOKUP($L86,ceny!$A$3:T$7,2,FALSE))*AD86</f>
        <v>67.398675</v>
      </c>
      <c r="AF86" s="24">
        <v>0.34815</v>
      </c>
      <c r="AG86" s="17">
        <f>+(VLOOKUP($L86,ceny!$A$3:V$7,2,FALSE))*AF86</f>
        <v>148.277085</v>
      </c>
      <c r="AH86" s="24">
        <v>0.45365</v>
      </c>
      <c r="AI86" s="17">
        <f>+(VLOOKUP($L86,ceny!$A$3:X$7,2,FALSE))*AH86</f>
        <v>193.209535</v>
      </c>
      <c r="AJ86" s="24">
        <v>0.3165</v>
      </c>
      <c r="AK86" s="17">
        <f>+(VLOOKUP($L86,ceny!$A$3:Z$7,2,FALSE))*AJ86</f>
        <v>134.79735</v>
      </c>
      <c r="AL86" s="24">
        <v>2.81685</v>
      </c>
      <c r="AM86" s="17">
        <f>+(VLOOKUP($L86,ceny!$A$3:AB$7,2,FALSE))*AL86</f>
        <v>1199.696415</v>
      </c>
    </row>
    <row r="87" spans="3:39" ht="12.75">
      <c r="C87" s="34"/>
      <c r="D87" s="34"/>
      <c r="E87" s="34"/>
      <c r="F87" s="34"/>
      <c r="G87" s="34"/>
      <c r="H87" s="23" t="s">
        <v>1054</v>
      </c>
      <c r="I87" s="23" t="s">
        <v>53</v>
      </c>
      <c r="J87" s="23" t="s">
        <v>513</v>
      </c>
      <c r="K87" s="23" t="s">
        <v>514</v>
      </c>
      <c r="L87" s="23" t="s">
        <v>850</v>
      </c>
      <c r="M87" s="23">
        <f>VLOOKUP(H87,kapacita!A:B,2,0)</f>
        <v>0</v>
      </c>
      <c r="N87" s="24">
        <v>0</v>
      </c>
      <c r="O87" s="17">
        <f>+(VLOOKUP($L87,ceny!$A$3:D$7,2,FALSE))*N87</f>
        <v>0</v>
      </c>
      <c r="P87" s="24">
        <v>0</v>
      </c>
      <c r="Q87" s="17">
        <f>+(VLOOKUP($L87,ceny!$A$3:F$7,2,FALSE))*P87</f>
        <v>0</v>
      </c>
      <c r="R87" s="24">
        <v>0</v>
      </c>
      <c r="S87" s="17">
        <f>+(VLOOKUP($L87,ceny!$A$3:H$7,2,FALSE))*R87</f>
        <v>0</v>
      </c>
      <c r="T87" s="24">
        <v>0</v>
      </c>
      <c r="U87" s="17">
        <f>+(VLOOKUP($L87,ceny!$A$3:J$7,2,FALSE))*T87</f>
        <v>0</v>
      </c>
      <c r="V87" s="24">
        <v>0</v>
      </c>
      <c r="W87" s="17">
        <f>+(VLOOKUP($L87,ceny!$A$3:L$7,2,FALSE))*V87</f>
        <v>0</v>
      </c>
      <c r="X87" s="24">
        <v>0</v>
      </c>
      <c r="Y87" s="17">
        <f>+(VLOOKUP($L87,ceny!$A$3:N$7,2,FALSE))*X87</f>
        <v>0</v>
      </c>
      <c r="Z87" s="24">
        <v>0</v>
      </c>
      <c r="AA87" s="17">
        <f>+(VLOOKUP($L87,ceny!$A$3:P$7,2,FALSE))*Z87</f>
        <v>0</v>
      </c>
      <c r="AB87" s="24">
        <v>0</v>
      </c>
      <c r="AC87" s="17">
        <f>+(VLOOKUP($L87,ceny!$A$3:R$7,2,FALSE))*AB87</f>
        <v>0</v>
      </c>
      <c r="AD87" s="24">
        <v>0</v>
      </c>
      <c r="AE87" s="17">
        <f>+(VLOOKUP($L87,ceny!$A$3:T$7,2,FALSE))*AD87</f>
        <v>0</v>
      </c>
      <c r="AF87" s="24">
        <v>7.5432500000000005</v>
      </c>
      <c r="AG87" s="17">
        <f>+(VLOOKUP($L87,ceny!$A$3:V$7,2,FALSE))*AF87</f>
        <v>3212.670175</v>
      </c>
      <c r="AH87" s="24">
        <v>10.7821</v>
      </c>
      <c r="AI87" s="17">
        <f>+(VLOOKUP($L87,ceny!$A$3:X$7,2,FALSE))*AH87</f>
        <v>4592.09639</v>
      </c>
      <c r="AJ87" s="24">
        <v>9.357850000000001</v>
      </c>
      <c r="AK87" s="17">
        <f>+(VLOOKUP($L87,ceny!$A$3:Z$7,2,FALSE))*AJ87</f>
        <v>3985.508315</v>
      </c>
      <c r="AL87" s="24">
        <v>27.6832</v>
      </c>
      <c r="AM87" s="17">
        <f>+(VLOOKUP($L87,ceny!$A$3:AB$7,2,FALSE))*AL87</f>
        <v>11790.274879999999</v>
      </c>
    </row>
    <row r="88" spans="3:39" ht="25.5">
      <c r="C88" s="25" t="s">
        <v>516</v>
      </c>
      <c r="D88" s="26" t="s">
        <v>517</v>
      </c>
      <c r="E88" s="26" t="s">
        <v>372</v>
      </c>
      <c r="F88" s="26" t="s">
        <v>518</v>
      </c>
      <c r="G88" s="26" t="s">
        <v>519</v>
      </c>
      <c r="H88" s="23" t="s">
        <v>1055</v>
      </c>
      <c r="I88" s="23" t="s">
        <v>196</v>
      </c>
      <c r="J88" s="23" t="s">
        <v>1056</v>
      </c>
      <c r="K88" s="23" t="s">
        <v>1057</v>
      </c>
      <c r="L88" s="23" t="s">
        <v>850</v>
      </c>
      <c r="M88" s="23">
        <f>VLOOKUP(H88,kapacita!A:B,2,0)</f>
        <v>0</v>
      </c>
      <c r="N88" s="24">
        <v>25.8897</v>
      </c>
      <c r="O88" s="17">
        <f>+(VLOOKUP($L88,ceny!$A$3:D$7,2,FALSE))*N88</f>
        <v>11026.42323</v>
      </c>
      <c r="P88" s="24">
        <v>24.99295</v>
      </c>
      <c r="Q88" s="17">
        <f>+(VLOOKUP($L88,ceny!$A$3:F$7,2,FALSE))*P88</f>
        <v>10644.497405</v>
      </c>
      <c r="R88" s="24">
        <v>20.47755</v>
      </c>
      <c r="S88" s="17">
        <f>+(VLOOKUP($L88,ceny!$A$3:H$7,2,FALSE))*R88</f>
        <v>8721.388545</v>
      </c>
      <c r="T88" s="24">
        <v>11.605</v>
      </c>
      <c r="U88" s="17">
        <f>+(VLOOKUP($L88,ceny!$A$3:J$7,2,FALSE))*T88</f>
        <v>4942.5695</v>
      </c>
      <c r="V88" s="24">
        <v>0.89675</v>
      </c>
      <c r="W88" s="17">
        <f>+(VLOOKUP($L88,ceny!$A$3:L$7,2,FALSE))*V88</f>
        <v>381.925825</v>
      </c>
      <c r="X88" s="24">
        <v>0</v>
      </c>
      <c r="Y88" s="17">
        <f>+(VLOOKUP($L88,ceny!$A$3:N$7,2,FALSE))*X88</f>
        <v>0</v>
      </c>
      <c r="Z88" s="24">
        <v>0</v>
      </c>
      <c r="AA88" s="17">
        <f>+(VLOOKUP($L88,ceny!$A$3:P$7,2,FALSE))*Z88</f>
        <v>0</v>
      </c>
      <c r="AB88" s="24">
        <v>0</v>
      </c>
      <c r="AC88" s="17">
        <f>+(VLOOKUP($L88,ceny!$A$3:R$7,2,FALSE))*AB88</f>
        <v>0</v>
      </c>
      <c r="AD88" s="24">
        <v>0</v>
      </c>
      <c r="AE88" s="17">
        <f>+(VLOOKUP($L88,ceny!$A$3:T$7,2,FALSE))*AD88</f>
        <v>0</v>
      </c>
      <c r="AF88" s="24">
        <v>1.25545</v>
      </c>
      <c r="AG88" s="17">
        <f>+(VLOOKUP($L88,ceny!$A$3:V$7,2,FALSE))*AF88</f>
        <v>534.696155</v>
      </c>
      <c r="AH88" s="24">
        <v>2.0889</v>
      </c>
      <c r="AI88" s="17">
        <f>+(VLOOKUP($L88,ceny!$A$3:X$7,2,FALSE))*AH88</f>
        <v>889.66251</v>
      </c>
      <c r="AJ88" s="24">
        <v>2.94345</v>
      </c>
      <c r="AK88" s="17">
        <f>+(VLOOKUP($L88,ceny!$A$3:Z$7,2,FALSE))*AJ88</f>
        <v>1253.615355</v>
      </c>
      <c r="AL88" s="24">
        <v>90.14975</v>
      </c>
      <c r="AM88" s="17">
        <f>+(VLOOKUP($L88,ceny!$A$3:AB$7,2,FALSE))*AL88</f>
        <v>38394.778524999994</v>
      </c>
    </row>
    <row r="89" spans="3:39" ht="25.5">
      <c r="C89" s="34"/>
      <c r="D89" s="34"/>
      <c r="E89" s="34"/>
      <c r="F89" s="34"/>
      <c r="G89" s="34"/>
      <c r="H89" s="23" t="s">
        <v>1058</v>
      </c>
      <c r="I89" s="23" t="s">
        <v>196</v>
      </c>
      <c r="J89" s="23" t="s">
        <v>521</v>
      </c>
      <c r="K89" s="23" t="s">
        <v>522</v>
      </c>
      <c r="L89" s="23" t="s">
        <v>850</v>
      </c>
      <c r="M89" s="23">
        <f>VLOOKUP(H89,kapacita!A:B,2,0)</f>
        <v>0</v>
      </c>
      <c r="N89" s="24">
        <v>0.0211</v>
      </c>
      <c r="O89" s="17">
        <f>+(VLOOKUP($L89,ceny!$A$3:D$7,2,FALSE))*N89</f>
        <v>8.98649</v>
      </c>
      <c r="P89" s="24">
        <v>0.07385</v>
      </c>
      <c r="Q89" s="17">
        <f>+(VLOOKUP($L89,ceny!$A$3:F$7,2,FALSE))*P89</f>
        <v>31.452714999999998</v>
      </c>
      <c r="R89" s="24">
        <v>0.0633</v>
      </c>
      <c r="S89" s="17">
        <f>+(VLOOKUP($L89,ceny!$A$3:H$7,2,FALSE))*R89</f>
        <v>26.959469999999996</v>
      </c>
      <c r="T89" s="24">
        <v>0.0633</v>
      </c>
      <c r="U89" s="17">
        <f>+(VLOOKUP($L89,ceny!$A$3:J$7,2,FALSE))*T89</f>
        <v>26.959469999999996</v>
      </c>
      <c r="V89" s="24">
        <v>0.052750000000000005</v>
      </c>
      <c r="W89" s="17">
        <f>+(VLOOKUP($L89,ceny!$A$3:L$7,2,FALSE))*V89</f>
        <v>22.466225</v>
      </c>
      <c r="X89" s="24">
        <v>0.052750000000000005</v>
      </c>
      <c r="Y89" s="17">
        <f>+(VLOOKUP($L89,ceny!$A$3:N$7,2,FALSE))*X89</f>
        <v>22.466225</v>
      </c>
      <c r="Z89" s="24">
        <v>0.0211</v>
      </c>
      <c r="AA89" s="17">
        <f>+(VLOOKUP($L89,ceny!$A$3:P$7,2,FALSE))*Z89</f>
        <v>8.98649</v>
      </c>
      <c r="AB89" s="24">
        <v>0</v>
      </c>
      <c r="AC89" s="17">
        <f>+(VLOOKUP($L89,ceny!$A$3:R$7,2,FALSE))*AB89</f>
        <v>0</v>
      </c>
      <c r="AD89" s="24">
        <v>0.0633</v>
      </c>
      <c r="AE89" s="17">
        <f>+(VLOOKUP($L89,ceny!$A$3:T$7,2,FALSE))*AD89</f>
        <v>26.959469999999996</v>
      </c>
      <c r="AF89" s="24">
        <v>0.07385</v>
      </c>
      <c r="AG89" s="17">
        <f>+(VLOOKUP($L89,ceny!$A$3:V$7,2,FALSE))*AF89</f>
        <v>31.452714999999998</v>
      </c>
      <c r="AH89" s="24">
        <v>0.10550000000000001</v>
      </c>
      <c r="AI89" s="17">
        <f>+(VLOOKUP($L89,ceny!$A$3:X$7,2,FALSE))*AH89</f>
        <v>44.93245</v>
      </c>
      <c r="AJ89" s="24">
        <v>0.11605</v>
      </c>
      <c r="AK89" s="17">
        <f>+(VLOOKUP($L89,ceny!$A$3:Z$7,2,FALSE))*AJ89</f>
        <v>49.425695</v>
      </c>
      <c r="AL89" s="24">
        <v>0.70685</v>
      </c>
      <c r="AM89" s="17">
        <f>+(VLOOKUP($L89,ceny!$A$3:AB$7,2,FALSE))*AL89</f>
        <v>301.047415</v>
      </c>
    </row>
    <row r="90" spans="3:39" ht="12.75">
      <c r="C90" s="25" t="s">
        <v>793</v>
      </c>
      <c r="D90" s="26" t="s">
        <v>794</v>
      </c>
      <c r="E90" s="26" t="s">
        <v>76</v>
      </c>
      <c r="F90" s="26" t="s">
        <v>795</v>
      </c>
      <c r="G90" s="26" t="s">
        <v>796</v>
      </c>
      <c r="H90" s="23" t="s">
        <v>1059</v>
      </c>
      <c r="I90" s="23" t="s">
        <v>53</v>
      </c>
      <c r="J90" s="23" t="s">
        <v>1060</v>
      </c>
      <c r="K90" s="23" t="s">
        <v>1061</v>
      </c>
      <c r="L90" s="23" t="s">
        <v>850</v>
      </c>
      <c r="M90" s="23">
        <f>VLOOKUP(H90,kapacita!A:B,2,0)</f>
        <v>0</v>
      </c>
      <c r="N90" s="24">
        <v>215.24110000000002</v>
      </c>
      <c r="O90" s="17">
        <f>+(VLOOKUP($L90,ceny!$A$3:D$7,2,FALSE))*N90</f>
        <v>91671.18449</v>
      </c>
      <c r="P90" s="24">
        <v>199.55325000000002</v>
      </c>
      <c r="Q90" s="17">
        <f>+(VLOOKUP($L90,ceny!$A$3:F$7,2,FALSE))*P90</f>
        <v>84989.729175</v>
      </c>
      <c r="R90" s="24">
        <v>171.15265</v>
      </c>
      <c r="S90" s="17">
        <f>+(VLOOKUP($L90,ceny!$A$3:H$7,2,FALSE))*R90</f>
        <v>72893.91363499999</v>
      </c>
      <c r="T90" s="24">
        <v>115.84955000000001</v>
      </c>
      <c r="U90" s="17">
        <f>+(VLOOKUP($L90,ceny!$A$3:J$7,2,FALSE))*T90</f>
        <v>49340.323345</v>
      </c>
      <c r="V90" s="24">
        <v>80.65475</v>
      </c>
      <c r="W90" s="17">
        <f>+(VLOOKUP($L90,ceny!$A$3:L$7,2,FALSE))*V90</f>
        <v>34350.858025</v>
      </c>
      <c r="X90" s="24">
        <v>32.06145</v>
      </c>
      <c r="Y90" s="17">
        <f>+(VLOOKUP($L90,ceny!$A$3:N$7,2,FALSE))*X90</f>
        <v>13654.971555</v>
      </c>
      <c r="Z90" s="24">
        <v>6.88915</v>
      </c>
      <c r="AA90" s="17">
        <f>+(VLOOKUP($L90,ceny!$A$3:P$7,2,FALSE))*Z90</f>
        <v>2934.088985</v>
      </c>
      <c r="AB90" s="24">
        <v>7.85975</v>
      </c>
      <c r="AC90" s="17">
        <f>+(VLOOKUP($L90,ceny!$A$3:R$7,2,FALSE))*AB90</f>
        <v>3347.467525</v>
      </c>
      <c r="AD90" s="24">
        <v>19.9395</v>
      </c>
      <c r="AE90" s="17">
        <f>+(VLOOKUP($L90,ceny!$A$3:T$7,2,FALSE))*AD90</f>
        <v>8492.233049999999</v>
      </c>
      <c r="AF90" s="24">
        <v>137.54035000000002</v>
      </c>
      <c r="AG90" s="17">
        <f>+(VLOOKUP($L90,ceny!$A$3:V$7,2,FALSE))*AF90</f>
        <v>58578.435065000005</v>
      </c>
      <c r="AH90" s="24">
        <v>146.7294</v>
      </c>
      <c r="AI90" s="17">
        <f>+(VLOOKUP($L90,ceny!$A$3:X$7,2,FALSE))*AH90</f>
        <v>62492.051459999995</v>
      </c>
      <c r="AJ90" s="24">
        <v>134.64965</v>
      </c>
      <c r="AK90" s="17">
        <f>+(VLOOKUP($L90,ceny!$A$3:Z$7,2,FALSE))*AJ90</f>
        <v>57347.285935</v>
      </c>
      <c r="AL90" s="24">
        <v>1268.12055</v>
      </c>
      <c r="AM90" s="17">
        <f>+(VLOOKUP($L90,ceny!$A$3:AB$7,2,FALSE))*AL90</f>
        <v>540092.542245</v>
      </c>
    </row>
    <row r="91" spans="3:39" ht="12.75">
      <c r="C91" s="25" t="s">
        <v>532</v>
      </c>
      <c r="D91" s="26" t="s">
        <v>533</v>
      </c>
      <c r="E91" s="26" t="s">
        <v>58</v>
      </c>
      <c r="F91" s="26" t="s">
        <v>534</v>
      </c>
      <c r="G91" s="26" t="s">
        <v>535</v>
      </c>
      <c r="H91" s="23" t="s">
        <v>1062</v>
      </c>
      <c r="I91" s="23" t="s">
        <v>158</v>
      </c>
      <c r="J91" s="23" t="s">
        <v>1063</v>
      </c>
      <c r="K91" s="23" t="s">
        <v>1064</v>
      </c>
      <c r="L91" s="23" t="s">
        <v>850</v>
      </c>
      <c r="M91" s="23">
        <f>VLOOKUP(H91,kapacita!A:B,2,0)</f>
        <v>0</v>
      </c>
      <c r="N91" s="24">
        <v>0.9284</v>
      </c>
      <c r="O91" s="17">
        <f>+(VLOOKUP($L91,ceny!$A$3:D$7,2,FALSE))*N91</f>
        <v>395.40556</v>
      </c>
      <c r="P91" s="24">
        <v>0.87565</v>
      </c>
      <c r="Q91" s="17">
        <f>+(VLOOKUP($L91,ceny!$A$3:F$7,2,FALSE))*P91</f>
        <v>372.93933499999997</v>
      </c>
      <c r="R91" s="24">
        <v>0.8651</v>
      </c>
      <c r="S91" s="17">
        <f>+(VLOOKUP($L91,ceny!$A$3:H$7,2,FALSE))*R91</f>
        <v>368.44608999999997</v>
      </c>
      <c r="T91" s="24">
        <v>0.9389500000000001</v>
      </c>
      <c r="U91" s="17">
        <f>+(VLOOKUP($L91,ceny!$A$3:J$7,2,FALSE))*T91</f>
        <v>399.898805</v>
      </c>
      <c r="V91" s="24">
        <v>1.1605</v>
      </c>
      <c r="W91" s="17">
        <f>+(VLOOKUP($L91,ceny!$A$3:L$7,2,FALSE))*V91</f>
        <v>494.25695</v>
      </c>
      <c r="X91" s="24">
        <v>0.8862</v>
      </c>
      <c r="Y91" s="17">
        <f>+(VLOOKUP($L91,ceny!$A$3:N$7,2,FALSE))*X91</f>
        <v>377.43258</v>
      </c>
      <c r="Z91" s="24">
        <v>0.0844</v>
      </c>
      <c r="AA91" s="17">
        <f>+(VLOOKUP($L91,ceny!$A$3:P$7,2,FALSE))*Z91</f>
        <v>35.94596</v>
      </c>
      <c r="AB91" s="24">
        <v>0.03165</v>
      </c>
      <c r="AC91" s="17">
        <f>+(VLOOKUP($L91,ceny!$A$3:R$7,2,FALSE))*AB91</f>
        <v>13.479734999999998</v>
      </c>
      <c r="AD91" s="24">
        <v>0.9389500000000001</v>
      </c>
      <c r="AE91" s="17">
        <f>+(VLOOKUP($L91,ceny!$A$3:T$7,2,FALSE))*AD91</f>
        <v>399.898805</v>
      </c>
      <c r="AF91" s="24">
        <v>0.8440000000000001</v>
      </c>
      <c r="AG91" s="17">
        <f>+(VLOOKUP($L91,ceny!$A$3:V$7,2,FALSE))*AF91</f>
        <v>359.4596</v>
      </c>
      <c r="AH91" s="24">
        <v>0.9284</v>
      </c>
      <c r="AI91" s="17">
        <f>+(VLOOKUP($L91,ceny!$A$3:X$7,2,FALSE))*AH91</f>
        <v>395.40556</v>
      </c>
      <c r="AJ91" s="24">
        <v>1.0128</v>
      </c>
      <c r="AK91" s="17">
        <f>+(VLOOKUP($L91,ceny!$A$3:Z$7,2,FALSE))*AJ91</f>
        <v>431.35151999999994</v>
      </c>
      <c r="AL91" s="24">
        <v>9.495000000000001</v>
      </c>
      <c r="AM91" s="17">
        <f>+(VLOOKUP($L91,ceny!$A$3:AB$7,2,FALSE))*AL91</f>
        <v>4043.9205</v>
      </c>
    </row>
    <row r="92" spans="3:39" ht="25.5">
      <c r="C92" s="25" t="s">
        <v>816</v>
      </c>
      <c r="D92" s="26" t="s">
        <v>817</v>
      </c>
      <c r="E92" s="26" t="s">
        <v>506</v>
      </c>
      <c r="F92" s="26" t="s">
        <v>818</v>
      </c>
      <c r="G92" s="26" t="s">
        <v>819</v>
      </c>
      <c r="H92" s="23" t="s">
        <v>1065</v>
      </c>
      <c r="I92" s="23" t="s">
        <v>158</v>
      </c>
      <c r="J92" s="23" t="s">
        <v>316</v>
      </c>
      <c r="K92" s="23" t="s">
        <v>821</v>
      </c>
      <c r="L92" s="23" t="s">
        <v>850</v>
      </c>
      <c r="M92" s="23">
        <f>VLOOKUP(H92,kapacita!A:B,2,0)</f>
        <v>0</v>
      </c>
      <c r="N92" s="24">
        <v>0</v>
      </c>
      <c r="O92" s="17">
        <f>+(VLOOKUP($L92,ceny!$A$3:D$7,2,FALSE))*N92</f>
        <v>0</v>
      </c>
      <c r="P92" s="24">
        <v>0</v>
      </c>
      <c r="Q92" s="17">
        <f>+(VLOOKUP($L92,ceny!$A$3:F$7,2,FALSE))*P92</f>
        <v>0</v>
      </c>
      <c r="R92" s="24">
        <v>0</v>
      </c>
      <c r="S92" s="17">
        <f>+(VLOOKUP($L92,ceny!$A$3:H$7,2,FALSE))*R92</f>
        <v>0</v>
      </c>
      <c r="T92" s="24">
        <v>0</v>
      </c>
      <c r="U92" s="17">
        <f>+(VLOOKUP($L92,ceny!$A$3:J$7,2,FALSE))*T92</f>
        <v>0</v>
      </c>
      <c r="V92" s="24">
        <v>0</v>
      </c>
      <c r="W92" s="17">
        <f>+(VLOOKUP($L92,ceny!$A$3:L$7,2,FALSE))*V92</f>
        <v>0</v>
      </c>
      <c r="X92" s="24">
        <v>0</v>
      </c>
      <c r="Y92" s="17">
        <f>+(VLOOKUP($L92,ceny!$A$3:N$7,2,FALSE))*X92</f>
        <v>0</v>
      </c>
      <c r="Z92" s="24">
        <v>0</v>
      </c>
      <c r="AA92" s="17">
        <f>+(VLOOKUP($L92,ceny!$A$3:P$7,2,FALSE))*Z92</f>
        <v>0</v>
      </c>
      <c r="AB92" s="24">
        <v>0</v>
      </c>
      <c r="AC92" s="17">
        <f>+(VLOOKUP($L92,ceny!$A$3:R$7,2,FALSE))*AB92</f>
        <v>0</v>
      </c>
      <c r="AD92" s="24">
        <v>0</v>
      </c>
      <c r="AE92" s="17">
        <f>+(VLOOKUP($L92,ceny!$A$3:T$7,2,FALSE))*AD92</f>
        <v>0</v>
      </c>
      <c r="AF92" s="24">
        <v>115.3959</v>
      </c>
      <c r="AG92" s="17">
        <f>+(VLOOKUP($L92,ceny!$A$3:V$7,2,FALSE))*AF92</f>
        <v>49147.113809999995</v>
      </c>
      <c r="AH92" s="24">
        <v>0</v>
      </c>
      <c r="AI92" s="17">
        <f>+(VLOOKUP($L92,ceny!$A$3:X$7,2,FALSE))*AH92</f>
        <v>0</v>
      </c>
      <c r="AJ92" s="24">
        <v>6.5199</v>
      </c>
      <c r="AK92" s="17">
        <f>+(VLOOKUP($L92,ceny!$A$3:Z$7,2,FALSE))*AJ92</f>
        <v>2776.82541</v>
      </c>
      <c r="AL92" s="24">
        <v>121.9158</v>
      </c>
      <c r="AM92" s="17">
        <f>+(VLOOKUP($L92,ceny!$A$3:AB$7,2,FALSE))*AL92</f>
        <v>51923.93922</v>
      </c>
    </row>
    <row r="93" spans="3:39" ht="12.75">
      <c r="C93" s="34"/>
      <c r="D93" s="34"/>
      <c r="E93" s="34"/>
      <c r="F93" s="34"/>
      <c r="G93" s="34"/>
      <c r="H93" s="23" t="s">
        <v>1066</v>
      </c>
      <c r="I93" s="23" t="s">
        <v>158</v>
      </c>
      <c r="J93" s="23" t="s">
        <v>316</v>
      </c>
      <c r="K93" s="23" t="s">
        <v>821</v>
      </c>
      <c r="L93" s="23" t="s">
        <v>850</v>
      </c>
      <c r="M93" s="23">
        <f>VLOOKUP(H93,kapacita!A:B,2,0)</f>
        <v>0</v>
      </c>
      <c r="N93" s="24">
        <v>0</v>
      </c>
      <c r="O93" s="17">
        <f>+(VLOOKUP($L93,ceny!$A$3:D$7,2,FALSE))*N93</f>
        <v>0</v>
      </c>
      <c r="P93" s="24">
        <v>0</v>
      </c>
      <c r="Q93" s="17">
        <f>+(VLOOKUP($L93,ceny!$A$3:F$7,2,FALSE))*P93</f>
        <v>0</v>
      </c>
      <c r="R93" s="24">
        <v>0</v>
      </c>
      <c r="S93" s="17">
        <f>+(VLOOKUP($L93,ceny!$A$3:H$7,2,FALSE))*R93</f>
        <v>0</v>
      </c>
      <c r="T93" s="24">
        <v>0</v>
      </c>
      <c r="U93" s="17">
        <f>+(VLOOKUP($L93,ceny!$A$3:J$7,2,FALSE))*T93</f>
        <v>0</v>
      </c>
      <c r="V93" s="24">
        <v>0</v>
      </c>
      <c r="W93" s="17">
        <f>+(VLOOKUP($L93,ceny!$A$3:L$7,2,FALSE))*V93</f>
        <v>0</v>
      </c>
      <c r="X93" s="24">
        <v>0</v>
      </c>
      <c r="Y93" s="17">
        <f>+(VLOOKUP($L93,ceny!$A$3:N$7,2,FALSE))*X93</f>
        <v>0</v>
      </c>
      <c r="Z93" s="24">
        <v>0</v>
      </c>
      <c r="AA93" s="17">
        <f>+(VLOOKUP($L93,ceny!$A$3:P$7,2,FALSE))*Z93</f>
        <v>0</v>
      </c>
      <c r="AB93" s="24">
        <v>0</v>
      </c>
      <c r="AC93" s="17">
        <f>+(VLOOKUP($L93,ceny!$A$3:R$7,2,FALSE))*AB93</f>
        <v>0</v>
      </c>
      <c r="AD93" s="24">
        <v>0</v>
      </c>
      <c r="AE93" s="17">
        <f>+(VLOOKUP($L93,ceny!$A$3:T$7,2,FALSE))*AD93</f>
        <v>0</v>
      </c>
      <c r="AF93" s="24">
        <v>6.08735</v>
      </c>
      <c r="AG93" s="17">
        <f>+(VLOOKUP($L93,ceny!$A$3:V$7,2,FALSE))*AF93</f>
        <v>2592.6023649999997</v>
      </c>
      <c r="AH93" s="24">
        <v>0</v>
      </c>
      <c r="AI93" s="17">
        <f>+(VLOOKUP($L93,ceny!$A$3:X$7,2,FALSE))*AH93</f>
        <v>0</v>
      </c>
      <c r="AJ93" s="24">
        <v>6.9419</v>
      </c>
      <c r="AK93" s="17">
        <f>+(VLOOKUP($L93,ceny!$A$3:Z$7,2,FALSE))*AJ93</f>
        <v>2956.55521</v>
      </c>
      <c r="AL93" s="24">
        <v>13.029250000000001</v>
      </c>
      <c r="AM93" s="17">
        <f>+(VLOOKUP($L93,ceny!$A$3:AB$7,2,FALSE))*AL93</f>
        <v>5549.157575</v>
      </c>
    </row>
    <row r="94" spans="3:39" ht="25.5">
      <c r="C94" s="25" t="s">
        <v>585</v>
      </c>
      <c r="D94" s="26" t="s">
        <v>586</v>
      </c>
      <c r="E94" s="26" t="s">
        <v>587</v>
      </c>
      <c r="F94" s="26" t="s">
        <v>588</v>
      </c>
      <c r="G94" s="26" t="s">
        <v>589</v>
      </c>
      <c r="H94" s="23" t="s">
        <v>1067</v>
      </c>
      <c r="I94" s="23" t="s">
        <v>196</v>
      </c>
      <c r="J94" s="23" t="s">
        <v>1068</v>
      </c>
      <c r="K94" s="23" t="s">
        <v>591</v>
      </c>
      <c r="L94" s="23" t="s">
        <v>850</v>
      </c>
      <c r="M94" s="23">
        <f>VLOOKUP(H94,kapacita!A:B,2,0)</f>
        <v>0</v>
      </c>
      <c r="N94" s="24">
        <v>5.83415</v>
      </c>
      <c r="O94" s="17">
        <f>+(VLOOKUP($L94,ceny!$A$3:D$7,2,FALSE))*N94</f>
        <v>2484.764485</v>
      </c>
      <c r="P94" s="24">
        <v>7.7015</v>
      </c>
      <c r="Q94" s="17">
        <f>+(VLOOKUP($L94,ceny!$A$3:F$7,2,FALSE))*P94</f>
        <v>3280.06885</v>
      </c>
      <c r="R94" s="24">
        <v>4.01955</v>
      </c>
      <c r="S94" s="17">
        <f>+(VLOOKUP($L94,ceny!$A$3:H$7,2,FALSE))*R94</f>
        <v>1711.9263449999999</v>
      </c>
      <c r="T94" s="24">
        <v>2.43705</v>
      </c>
      <c r="U94" s="17">
        <f>+(VLOOKUP($L94,ceny!$A$3:J$7,2,FALSE))*T94</f>
        <v>1037.939595</v>
      </c>
      <c r="V94" s="24">
        <v>2.22605</v>
      </c>
      <c r="W94" s="17">
        <f>+(VLOOKUP($L94,ceny!$A$3:L$7,2,FALSE))*V94</f>
        <v>948.0746949999999</v>
      </c>
      <c r="X94" s="24">
        <v>0.01055</v>
      </c>
      <c r="Y94" s="17">
        <f>+(VLOOKUP($L94,ceny!$A$3:N$7,2,FALSE))*X94</f>
        <v>4.493245</v>
      </c>
      <c r="Z94" s="24">
        <v>0</v>
      </c>
      <c r="AA94" s="17">
        <f>+(VLOOKUP($L94,ceny!$A$3:P$7,2,FALSE))*Z94</f>
        <v>0</v>
      </c>
      <c r="AB94" s="24">
        <v>0.01055</v>
      </c>
      <c r="AC94" s="17">
        <f>+(VLOOKUP($L94,ceny!$A$3:R$7,2,FALSE))*AB94</f>
        <v>4.493245</v>
      </c>
      <c r="AD94" s="24">
        <v>0.01055</v>
      </c>
      <c r="AE94" s="17">
        <f>+(VLOOKUP($L94,ceny!$A$3:T$7,2,FALSE))*AD94</f>
        <v>4.493245</v>
      </c>
      <c r="AF94" s="24">
        <v>2.20495</v>
      </c>
      <c r="AG94" s="17">
        <f>+(VLOOKUP($L94,ceny!$A$3:V$7,2,FALSE))*AF94</f>
        <v>939.088205</v>
      </c>
      <c r="AH94" s="24">
        <v>4.7264</v>
      </c>
      <c r="AI94" s="17">
        <f>+(VLOOKUP($L94,ceny!$A$3:X$7,2,FALSE))*AH94</f>
        <v>2012.9737599999999</v>
      </c>
      <c r="AJ94" s="24">
        <v>4.44155</v>
      </c>
      <c r="AK94" s="17">
        <f>+(VLOOKUP($L94,ceny!$A$3:Z$7,2,FALSE))*AJ94</f>
        <v>1891.6561450000002</v>
      </c>
      <c r="AL94" s="24">
        <v>33.62285</v>
      </c>
      <c r="AM94" s="17">
        <f>+(VLOOKUP($L94,ceny!$A$3:AB$7,2,FALSE))*AL94</f>
        <v>14319.971814999999</v>
      </c>
    </row>
    <row r="95" spans="3:39" ht="12.75">
      <c r="C95" s="25" t="s">
        <v>1069</v>
      </c>
      <c r="D95" s="26" t="s">
        <v>1070</v>
      </c>
      <c r="E95" s="26" t="s">
        <v>192</v>
      </c>
      <c r="F95" s="26" t="s">
        <v>661</v>
      </c>
      <c r="G95" s="26" t="s">
        <v>1071</v>
      </c>
      <c r="H95" s="23" t="s">
        <v>1072</v>
      </c>
      <c r="I95" s="23" t="s">
        <v>442</v>
      </c>
      <c r="J95" s="23" t="s">
        <v>664</v>
      </c>
      <c r="K95" s="23" t="s">
        <v>64</v>
      </c>
      <c r="L95" s="23" t="s">
        <v>850</v>
      </c>
      <c r="M95" s="23">
        <f>VLOOKUP(H95,kapacita!A:B,2,0)</f>
        <v>0</v>
      </c>
      <c r="N95" s="24">
        <v>13.68335</v>
      </c>
      <c r="O95" s="17">
        <f>+(VLOOKUP($L95,ceny!$A$3:D$7,2,FALSE))*N95</f>
        <v>5827.738765</v>
      </c>
      <c r="P95" s="24">
        <v>11.826550000000001</v>
      </c>
      <c r="Q95" s="17">
        <f>+(VLOOKUP($L95,ceny!$A$3:F$7,2,FALSE))*P95</f>
        <v>5036.927645</v>
      </c>
      <c r="R95" s="24">
        <v>11.689400000000001</v>
      </c>
      <c r="S95" s="17">
        <f>+(VLOOKUP($L95,ceny!$A$3:H$7,2,FALSE))*R95</f>
        <v>4978.5154600000005</v>
      </c>
      <c r="T95" s="24">
        <v>6.0557</v>
      </c>
      <c r="U95" s="17">
        <f>+(VLOOKUP($L95,ceny!$A$3:J$7,2,FALSE))*T95</f>
        <v>2579.12263</v>
      </c>
      <c r="V95" s="24">
        <v>5.13785</v>
      </c>
      <c r="W95" s="17">
        <f>+(VLOOKUP($L95,ceny!$A$3:L$7,2,FALSE))*V95</f>
        <v>2188.210315</v>
      </c>
      <c r="X95" s="24">
        <v>1.055</v>
      </c>
      <c r="Y95" s="17">
        <f>+(VLOOKUP($L95,ceny!$A$3:N$7,2,FALSE))*X95</f>
        <v>449.32449999999994</v>
      </c>
      <c r="Z95" s="24">
        <v>0.6119</v>
      </c>
      <c r="AA95" s="17">
        <f>+(VLOOKUP($L95,ceny!$A$3:P$7,2,FALSE))*Z95</f>
        <v>260.60821</v>
      </c>
      <c r="AB95" s="24">
        <v>1.02335</v>
      </c>
      <c r="AC95" s="17">
        <f>+(VLOOKUP($L95,ceny!$A$3:R$7,2,FALSE))*AB95</f>
        <v>435.844765</v>
      </c>
      <c r="AD95" s="24">
        <v>1.1183</v>
      </c>
      <c r="AE95" s="17">
        <f>+(VLOOKUP($L95,ceny!$A$3:T$7,2,FALSE))*AD95</f>
        <v>476.28397</v>
      </c>
      <c r="AF95" s="24">
        <v>4.25165</v>
      </c>
      <c r="AG95" s="17">
        <f>+(VLOOKUP($L95,ceny!$A$3:V$7,2,FALSE))*AF95</f>
        <v>1810.7777349999997</v>
      </c>
      <c r="AH95" s="24">
        <v>9.758750000000001</v>
      </c>
      <c r="AI95" s="17">
        <f>+(VLOOKUP($L95,ceny!$A$3:X$7,2,FALSE))*AH95</f>
        <v>4156.251625</v>
      </c>
      <c r="AJ95" s="24">
        <v>10.01195</v>
      </c>
      <c r="AK95" s="17">
        <f>+(VLOOKUP($L95,ceny!$A$3:Z$7,2,FALSE))*AJ95</f>
        <v>4264.089505</v>
      </c>
      <c r="AL95" s="24">
        <v>76.22375</v>
      </c>
      <c r="AM95" s="17">
        <f>+(VLOOKUP($L95,ceny!$A$3:AB$7,2,FALSE))*AL95</f>
        <v>32463.695124999995</v>
      </c>
    </row>
    <row r="96" spans="3:39" ht="12.75">
      <c r="C96" s="34"/>
      <c r="D96" s="34"/>
      <c r="E96" s="34"/>
      <c r="F96" s="34"/>
      <c r="G96" s="34"/>
      <c r="H96" s="23" t="s">
        <v>1073</v>
      </c>
      <c r="I96" s="23" t="s">
        <v>442</v>
      </c>
      <c r="J96" s="23" t="s">
        <v>664</v>
      </c>
      <c r="K96" s="23" t="s">
        <v>64</v>
      </c>
      <c r="L96" s="23" t="s">
        <v>850</v>
      </c>
      <c r="M96" s="23">
        <f>VLOOKUP(H96,kapacita!A:B,2,0)</f>
        <v>0</v>
      </c>
      <c r="N96" s="24">
        <v>11.035300000000001</v>
      </c>
      <c r="O96" s="17">
        <f>+(VLOOKUP($L96,ceny!$A$3:D$7,2,FALSE))*N96</f>
        <v>4699.934270000001</v>
      </c>
      <c r="P96" s="24">
        <v>9.167950000000001</v>
      </c>
      <c r="Q96" s="17">
        <f>+(VLOOKUP($L96,ceny!$A$3:F$7,2,FALSE))*P96</f>
        <v>3904.6299050000002</v>
      </c>
      <c r="R96" s="24">
        <v>7.2795000000000005</v>
      </c>
      <c r="S96" s="17">
        <f>+(VLOOKUP($L96,ceny!$A$3:H$7,2,FALSE))*R96</f>
        <v>3100.33905</v>
      </c>
      <c r="T96" s="24">
        <v>6.34055</v>
      </c>
      <c r="U96" s="17">
        <f>+(VLOOKUP($L96,ceny!$A$3:J$7,2,FALSE))*T96</f>
        <v>2700.4402450000002</v>
      </c>
      <c r="V96" s="24">
        <v>6.1612</v>
      </c>
      <c r="W96" s="17">
        <f>+(VLOOKUP($L96,ceny!$A$3:L$7,2,FALSE))*V96</f>
        <v>2624.05508</v>
      </c>
      <c r="X96" s="24">
        <v>2.6902500000000003</v>
      </c>
      <c r="Y96" s="17">
        <f>+(VLOOKUP($L96,ceny!$A$3:N$7,2,FALSE))*X96</f>
        <v>1145.777475</v>
      </c>
      <c r="Z96" s="24">
        <v>2.0889</v>
      </c>
      <c r="AA96" s="17">
        <f>+(VLOOKUP($L96,ceny!$A$3:P$7,2,FALSE))*Z96</f>
        <v>889.66251</v>
      </c>
      <c r="AB96" s="24">
        <v>2.7641</v>
      </c>
      <c r="AC96" s="17">
        <f>+(VLOOKUP($L96,ceny!$A$3:R$7,2,FALSE))*AB96</f>
        <v>1177.23019</v>
      </c>
      <c r="AD96" s="24">
        <v>2.88015</v>
      </c>
      <c r="AE96" s="17">
        <f>+(VLOOKUP($L96,ceny!$A$3:T$7,2,FALSE))*AD96</f>
        <v>1226.655885</v>
      </c>
      <c r="AF96" s="24">
        <v>5.91855</v>
      </c>
      <c r="AG96" s="17">
        <f>+(VLOOKUP($L96,ceny!$A$3:V$7,2,FALSE))*AF96</f>
        <v>2520.7104449999997</v>
      </c>
      <c r="AH96" s="24">
        <v>8.6721</v>
      </c>
      <c r="AI96" s="17">
        <f>+(VLOOKUP($L96,ceny!$A$3:X$7,2,FALSE))*AH96</f>
        <v>3693.44739</v>
      </c>
      <c r="AJ96" s="24">
        <v>7.585450000000001</v>
      </c>
      <c r="AK96" s="17">
        <f>+(VLOOKUP($L96,ceny!$A$3:Z$7,2,FALSE))*AJ96</f>
        <v>3230.643155</v>
      </c>
      <c r="AL96" s="24">
        <v>72.584</v>
      </c>
      <c r="AM96" s="17">
        <f>+(VLOOKUP($L96,ceny!$A$3:AB$7,2,FALSE))*AL96</f>
        <v>30913.5256</v>
      </c>
    </row>
    <row r="97" spans="3:39" ht="25.5">
      <c r="C97" s="25" t="s">
        <v>608</v>
      </c>
      <c r="D97" s="26" t="s">
        <v>609</v>
      </c>
      <c r="E97" s="26" t="s">
        <v>118</v>
      </c>
      <c r="F97" s="26" t="s">
        <v>610</v>
      </c>
      <c r="G97" s="26" t="s">
        <v>611</v>
      </c>
      <c r="H97" s="23" t="s">
        <v>1074</v>
      </c>
      <c r="I97" s="23" t="s">
        <v>158</v>
      </c>
      <c r="J97" s="23" t="s">
        <v>826</v>
      </c>
      <c r="K97" s="23" t="s">
        <v>805</v>
      </c>
      <c r="L97" s="23" t="s">
        <v>850</v>
      </c>
      <c r="M97" s="23">
        <f>VLOOKUP(H97,kapacita!A:B,2,0)</f>
        <v>0</v>
      </c>
      <c r="N97" s="24">
        <v>0.8229000000000001</v>
      </c>
      <c r="O97" s="17">
        <f>+(VLOOKUP($L97,ceny!$A$3:D$7,2,FALSE))*N97</f>
        <v>350.47311</v>
      </c>
      <c r="P97" s="24">
        <v>1.3504</v>
      </c>
      <c r="Q97" s="17">
        <f>+(VLOOKUP($L97,ceny!$A$3:F$7,2,FALSE))*P97</f>
        <v>575.13536</v>
      </c>
      <c r="R97" s="24">
        <v>1.23435</v>
      </c>
      <c r="S97" s="17">
        <f>+(VLOOKUP($L97,ceny!$A$3:H$7,2,FALSE))*R97</f>
        <v>525.709665</v>
      </c>
      <c r="T97" s="24">
        <v>1.0339</v>
      </c>
      <c r="U97" s="17">
        <f>+(VLOOKUP($L97,ceny!$A$3:J$7,2,FALSE))*T97</f>
        <v>440.33801</v>
      </c>
      <c r="V97" s="24">
        <v>0.8229000000000001</v>
      </c>
      <c r="W97" s="17">
        <f>+(VLOOKUP($L97,ceny!$A$3:L$7,2,FALSE))*V97</f>
        <v>350.47311</v>
      </c>
      <c r="X97" s="24">
        <v>0.4853</v>
      </c>
      <c r="Y97" s="17">
        <f>+(VLOOKUP($L97,ceny!$A$3:N$7,2,FALSE))*X97</f>
        <v>206.68927</v>
      </c>
      <c r="Z97" s="24">
        <v>0.3587</v>
      </c>
      <c r="AA97" s="17">
        <f>+(VLOOKUP($L97,ceny!$A$3:P$7,2,FALSE))*Z97</f>
        <v>152.77033</v>
      </c>
      <c r="AB97" s="24">
        <v>0.4853</v>
      </c>
      <c r="AC97" s="17">
        <f>+(VLOOKUP($L97,ceny!$A$3:R$7,2,FALSE))*AB97</f>
        <v>206.68927</v>
      </c>
      <c r="AD97" s="24">
        <v>0.633</v>
      </c>
      <c r="AE97" s="17">
        <f>+(VLOOKUP($L97,ceny!$A$3:T$7,2,FALSE))*AD97</f>
        <v>269.5947</v>
      </c>
      <c r="AF97" s="24">
        <v>1.0761</v>
      </c>
      <c r="AG97" s="17">
        <f>+(VLOOKUP($L97,ceny!$A$3:V$7,2,FALSE))*AF97</f>
        <v>458.31099</v>
      </c>
      <c r="AH97" s="24">
        <v>1.04445</v>
      </c>
      <c r="AI97" s="17">
        <f>+(VLOOKUP($L97,ceny!$A$3:X$7,2,FALSE))*AH97</f>
        <v>444.831255</v>
      </c>
      <c r="AJ97" s="24">
        <v>0.5486</v>
      </c>
      <c r="AK97" s="17">
        <f>+(VLOOKUP($L97,ceny!$A$3:Z$7,2,FALSE))*AJ97</f>
        <v>233.64873999999998</v>
      </c>
      <c r="AL97" s="24">
        <v>9.895900000000001</v>
      </c>
      <c r="AM97" s="17">
        <f>+(VLOOKUP($L97,ceny!$A$3:AB$7,2,FALSE))*AL97</f>
        <v>4214.66381</v>
      </c>
    </row>
    <row r="98" spans="3:39" ht="25.5">
      <c r="C98" s="25" t="s">
        <v>616</v>
      </c>
      <c r="D98" s="26" t="s">
        <v>617</v>
      </c>
      <c r="E98" s="26" t="s">
        <v>618</v>
      </c>
      <c r="F98" s="26" t="s">
        <v>619</v>
      </c>
      <c r="G98" s="26" t="s">
        <v>620</v>
      </c>
      <c r="H98" s="23" t="s">
        <v>1075</v>
      </c>
      <c r="I98" s="23" t="s">
        <v>1076</v>
      </c>
      <c r="J98" s="23" t="s">
        <v>1077</v>
      </c>
      <c r="K98" s="23" t="s">
        <v>1078</v>
      </c>
      <c r="L98" s="23" t="s">
        <v>850</v>
      </c>
      <c r="M98" s="23">
        <f>VLOOKUP(H98,kapacita!A:B,2,0)</f>
        <v>0</v>
      </c>
      <c r="N98" s="24">
        <v>5.8447000000000005</v>
      </c>
      <c r="O98" s="17">
        <f>+(VLOOKUP($L98,ceny!$A$3:D$7,2,FALSE))*N98</f>
        <v>2489.2577300000003</v>
      </c>
      <c r="P98" s="24">
        <v>3.5448</v>
      </c>
      <c r="Q98" s="17">
        <f>+(VLOOKUP($L98,ceny!$A$3:F$7,2,FALSE))*P98</f>
        <v>1509.73032</v>
      </c>
      <c r="R98" s="24">
        <v>3.798</v>
      </c>
      <c r="S98" s="17">
        <f>+(VLOOKUP($L98,ceny!$A$3:H$7,2,FALSE))*R98</f>
        <v>1617.5682</v>
      </c>
      <c r="T98" s="24">
        <v>2.52145</v>
      </c>
      <c r="U98" s="17">
        <f>+(VLOOKUP($L98,ceny!$A$3:J$7,2,FALSE))*T98</f>
        <v>1073.885555</v>
      </c>
      <c r="V98" s="24">
        <v>1.4031500000000001</v>
      </c>
      <c r="W98" s="17">
        <f>+(VLOOKUP($L98,ceny!$A$3:L$7,2,FALSE))*V98</f>
        <v>597.601585</v>
      </c>
      <c r="X98" s="24">
        <v>0.7596</v>
      </c>
      <c r="Y98" s="17">
        <f>+(VLOOKUP($L98,ceny!$A$3:N$7,2,FALSE))*X98</f>
        <v>323.51364</v>
      </c>
      <c r="Z98" s="24">
        <v>0.6646500000000001</v>
      </c>
      <c r="AA98" s="17">
        <f>+(VLOOKUP($L98,ceny!$A$3:P$7,2,FALSE))*Z98</f>
        <v>283.074435</v>
      </c>
      <c r="AB98" s="24">
        <v>0.74905</v>
      </c>
      <c r="AC98" s="17">
        <f>+(VLOOKUP($L98,ceny!$A$3:R$7,2,FALSE))*AB98</f>
        <v>319.020395</v>
      </c>
      <c r="AD98" s="24">
        <v>0.72795</v>
      </c>
      <c r="AE98" s="17">
        <f>+(VLOOKUP($L98,ceny!$A$3:T$7,2,FALSE))*AD98</f>
        <v>310.033905</v>
      </c>
      <c r="AF98" s="24">
        <v>1.82515</v>
      </c>
      <c r="AG98" s="17">
        <f>+(VLOOKUP($L98,ceny!$A$3:V$7,2,FALSE))*AF98</f>
        <v>777.331385</v>
      </c>
      <c r="AH98" s="24">
        <v>3.2388500000000002</v>
      </c>
      <c r="AI98" s="17">
        <f>+(VLOOKUP($L98,ceny!$A$3:X$7,2,FALSE))*AH98</f>
        <v>1379.426215</v>
      </c>
      <c r="AJ98" s="24">
        <v>4.04065</v>
      </c>
      <c r="AK98" s="17">
        <f>+(VLOOKUP($L98,ceny!$A$3:Z$7,2,FALSE))*AJ98</f>
        <v>1720.912835</v>
      </c>
      <c r="AL98" s="24">
        <v>29.118000000000002</v>
      </c>
      <c r="AM98" s="17">
        <f>+(VLOOKUP($L98,ceny!$A$3:AB$7,2,FALSE))*AL98</f>
        <v>12401.3562</v>
      </c>
    </row>
    <row r="99" spans="3:39" ht="12.75">
      <c r="C99" s="35"/>
      <c r="D99" s="35"/>
      <c r="E99" s="35"/>
      <c r="F99" s="35"/>
      <c r="G99" s="35"/>
      <c r="H99" s="23" t="s">
        <v>1079</v>
      </c>
      <c r="I99" s="23" t="s">
        <v>309</v>
      </c>
      <c r="J99" s="23" t="s">
        <v>1080</v>
      </c>
      <c r="K99" s="23" t="s">
        <v>1081</v>
      </c>
      <c r="L99" s="23" t="s">
        <v>850</v>
      </c>
      <c r="M99" s="23">
        <f>VLOOKUP(H99,kapacita!A:B,2,0)</f>
        <v>0</v>
      </c>
      <c r="N99" s="24">
        <v>6.4355</v>
      </c>
      <c r="O99" s="17">
        <f>+(VLOOKUP($L99,ceny!$A$3:D$7,2,FALSE))*N99</f>
        <v>2740.87945</v>
      </c>
      <c r="P99" s="24">
        <v>5.01125</v>
      </c>
      <c r="Q99" s="17">
        <f>+(VLOOKUP($L99,ceny!$A$3:F$7,2,FALSE))*P99</f>
        <v>2134.2913750000002</v>
      </c>
      <c r="R99" s="24">
        <v>5.317200000000001</v>
      </c>
      <c r="S99" s="17">
        <f>+(VLOOKUP($L99,ceny!$A$3:H$7,2,FALSE))*R99</f>
        <v>2264.59548</v>
      </c>
      <c r="T99" s="24">
        <v>3.7136</v>
      </c>
      <c r="U99" s="17">
        <f>+(VLOOKUP($L99,ceny!$A$3:J$7,2,FALSE))*T99</f>
        <v>1581.62224</v>
      </c>
      <c r="V99" s="24">
        <v>2.03615</v>
      </c>
      <c r="W99" s="17">
        <f>+(VLOOKUP($L99,ceny!$A$3:L$7,2,FALSE))*V99</f>
        <v>867.196285</v>
      </c>
      <c r="X99" s="24">
        <v>1.1605</v>
      </c>
      <c r="Y99" s="17">
        <f>+(VLOOKUP($L99,ceny!$A$3:N$7,2,FALSE))*X99</f>
        <v>494.25695</v>
      </c>
      <c r="Z99" s="24">
        <v>0.8862</v>
      </c>
      <c r="AA99" s="17">
        <f>+(VLOOKUP($L99,ceny!$A$3:P$7,2,FALSE))*Z99</f>
        <v>377.43258</v>
      </c>
      <c r="AB99" s="24">
        <v>1.0761</v>
      </c>
      <c r="AC99" s="17">
        <f>+(VLOOKUP($L99,ceny!$A$3:R$7,2,FALSE))*AB99</f>
        <v>458.31099</v>
      </c>
      <c r="AD99" s="24">
        <v>1.0972</v>
      </c>
      <c r="AE99" s="17">
        <f>+(VLOOKUP($L99,ceny!$A$3:T$7,2,FALSE))*AD99</f>
        <v>467.29747999999995</v>
      </c>
      <c r="AF99" s="24">
        <v>3.97735</v>
      </c>
      <c r="AG99" s="17">
        <f>+(VLOOKUP($L99,ceny!$A$3:V$7,2,FALSE))*AF99</f>
        <v>1693.9533649999998</v>
      </c>
      <c r="AH99" s="24">
        <v>5.20115</v>
      </c>
      <c r="AI99" s="17">
        <f>+(VLOOKUP($L99,ceny!$A$3:X$7,2,FALSE))*AH99</f>
        <v>2215.169785</v>
      </c>
      <c r="AJ99" s="24">
        <v>6.783650000000001</v>
      </c>
      <c r="AK99" s="17">
        <f>+(VLOOKUP($L99,ceny!$A$3:Z$7,2,FALSE))*AJ99</f>
        <v>2889.156535</v>
      </c>
      <c r="AL99" s="24">
        <v>42.69585</v>
      </c>
      <c r="AM99" s="17">
        <f>+(VLOOKUP($L99,ceny!$A$3:AB$7,2,FALSE))*AL99</f>
        <v>18184.162515</v>
      </c>
    </row>
    <row r="100" spans="3:39" ht="12.75">
      <c r="C100" s="35"/>
      <c r="D100" s="35"/>
      <c r="E100" s="35"/>
      <c r="F100" s="35"/>
      <c r="G100" s="35"/>
      <c r="H100" s="23" t="s">
        <v>1082</v>
      </c>
      <c r="I100" s="23" t="s">
        <v>345</v>
      </c>
      <c r="J100" s="23" t="s">
        <v>1083</v>
      </c>
      <c r="K100" s="23" t="s">
        <v>1084</v>
      </c>
      <c r="L100" s="23" t="s">
        <v>850</v>
      </c>
      <c r="M100" s="23">
        <f>VLOOKUP(H100,kapacita!A:B,2,0)</f>
        <v>0</v>
      </c>
      <c r="N100" s="24">
        <v>6.06625</v>
      </c>
      <c r="O100" s="17">
        <f>+(VLOOKUP($L100,ceny!$A$3:D$7,2,FALSE))*N100</f>
        <v>2583.615875</v>
      </c>
      <c r="P100" s="24">
        <v>4.39935</v>
      </c>
      <c r="Q100" s="17">
        <f>+(VLOOKUP($L100,ceny!$A$3:F$7,2,FALSE))*P100</f>
        <v>1873.683165</v>
      </c>
      <c r="R100" s="24">
        <v>4.56815</v>
      </c>
      <c r="S100" s="17">
        <f>+(VLOOKUP($L100,ceny!$A$3:H$7,2,FALSE))*R100</f>
        <v>1945.575085</v>
      </c>
      <c r="T100" s="24">
        <v>2.9962</v>
      </c>
      <c r="U100" s="17">
        <f>+(VLOOKUP($L100,ceny!$A$3:J$7,2,FALSE))*T100</f>
        <v>1276.08158</v>
      </c>
      <c r="V100" s="24">
        <v>1.69855</v>
      </c>
      <c r="W100" s="17">
        <f>+(VLOOKUP($L100,ceny!$A$3:L$7,2,FALSE))*V100</f>
        <v>723.4124449999999</v>
      </c>
      <c r="X100" s="24">
        <v>0.43255</v>
      </c>
      <c r="Y100" s="17">
        <f>+(VLOOKUP($L100,ceny!$A$3:N$7,2,FALSE))*X100</f>
        <v>184.22304499999998</v>
      </c>
      <c r="Z100" s="24">
        <v>0.2954</v>
      </c>
      <c r="AA100" s="17">
        <f>+(VLOOKUP($L100,ceny!$A$3:P$7,2,FALSE))*Z100</f>
        <v>125.81085999999999</v>
      </c>
      <c r="AB100" s="24">
        <v>0.39035000000000003</v>
      </c>
      <c r="AC100" s="17">
        <f>+(VLOOKUP($L100,ceny!$A$3:R$7,2,FALSE))*AB100</f>
        <v>166.250065</v>
      </c>
      <c r="AD100" s="24">
        <v>0.49585</v>
      </c>
      <c r="AE100" s="17">
        <f>+(VLOOKUP($L100,ceny!$A$3:T$7,2,FALSE))*AD100</f>
        <v>211.182515</v>
      </c>
      <c r="AF100" s="24">
        <v>3.165</v>
      </c>
      <c r="AG100" s="17">
        <f>+(VLOOKUP($L100,ceny!$A$3:V$7,2,FALSE))*AF100</f>
        <v>1347.9734999999998</v>
      </c>
      <c r="AH100" s="24">
        <v>4.7053</v>
      </c>
      <c r="AI100" s="17">
        <f>+(VLOOKUP($L100,ceny!$A$3:X$7,2,FALSE))*AH100</f>
        <v>2003.98727</v>
      </c>
      <c r="AJ100" s="24">
        <v>5.77085</v>
      </c>
      <c r="AK100" s="17">
        <f>+(VLOOKUP($L100,ceny!$A$3:Z$7,2,FALSE))*AJ100</f>
        <v>2457.805015</v>
      </c>
      <c r="AL100" s="24">
        <v>34.9838</v>
      </c>
      <c r="AM100" s="17">
        <f>+(VLOOKUP($L100,ceny!$A$3:AB$7,2,FALSE))*AL100</f>
        <v>14899.60042</v>
      </c>
    </row>
    <row r="101" spans="3:39" ht="12.75">
      <c r="C101" s="35"/>
      <c r="D101" s="35"/>
      <c r="E101" s="35"/>
      <c r="F101" s="35"/>
      <c r="G101" s="35"/>
      <c r="H101" s="23" t="s">
        <v>1085</v>
      </c>
      <c r="I101" s="23" t="s">
        <v>88</v>
      </c>
      <c r="J101" s="23" t="s">
        <v>1086</v>
      </c>
      <c r="K101" s="23" t="s">
        <v>1087</v>
      </c>
      <c r="L101" s="23" t="s">
        <v>850</v>
      </c>
      <c r="M101" s="23">
        <f>VLOOKUP(H101,kapacita!A:B,2,0)</f>
        <v>0</v>
      </c>
      <c r="N101" s="24">
        <v>4.23055</v>
      </c>
      <c r="O101" s="17">
        <f>+(VLOOKUP($L101,ceny!$A$3:D$7,2,FALSE))*N101</f>
        <v>1801.791245</v>
      </c>
      <c r="P101" s="24">
        <v>3.1439</v>
      </c>
      <c r="Q101" s="17">
        <f>+(VLOOKUP($L101,ceny!$A$3:F$7,2,FALSE))*P101</f>
        <v>1338.9870099999998</v>
      </c>
      <c r="R101" s="24">
        <v>3.34435</v>
      </c>
      <c r="S101" s="17">
        <f>+(VLOOKUP($L101,ceny!$A$3:H$7,2,FALSE))*R101</f>
        <v>1424.358665</v>
      </c>
      <c r="T101" s="24">
        <v>2.2155</v>
      </c>
      <c r="U101" s="17">
        <f>+(VLOOKUP($L101,ceny!$A$3:J$7,2,FALSE))*T101</f>
        <v>943.5814499999999</v>
      </c>
      <c r="V101" s="24">
        <v>1.33985</v>
      </c>
      <c r="W101" s="17">
        <f>+(VLOOKUP($L101,ceny!$A$3:L$7,2,FALSE))*V101</f>
        <v>570.642115</v>
      </c>
      <c r="X101" s="24">
        <v>0.7174</v>
      </c>
      <c r="Y101" s="17">
        <f>+(VLOOKUP($L101,ceny!$A$3:N$7,2,FALSE))*X101</f>
        <v>305.54066</v>
      </c>
      <c r="Z101" s="24">
        <v>0.58025</v>
      </c>
      <c r="AA101" s="17">
        <f>+(VLOOKUP($L101,ceny!$A$3:P$7,2,FALSE))*Z101</f>
        <v>247.128475</v>
      </c>
      <c r="AB101" s="24">
        <v>0.77015</v>
      </c>
      <c r="AC101" s="17">
        <f>+(VLOOKUP($L101,ceny!$A$3:R$7,2,FALSE))*AB101</f>
        <v>328.006885</v>
      </c>
      <c r="AD101" s="24">
        <v>0.7174</v>
      </c>
      <c r="AE101" s="17">
        <f>+(VLOOKUP($L101,ceny!$A$3:T$7,2,FALSE))*AD101</f>
        <v>305.54066</v>
      </c>
      <c r="AF101" s="24">
        <v>2.35265</v>
      </c>
      <c r="AG101" s="17">
        <f>+(VLOOKUP($L101,ceny!$A$3:V$7,2,FALSE))*AF101</f>
        <v>1001.993635</v>
      </c>
      <c r="AH101" s="24">
        <v>3.1755500000000003</v>
      </c>
      <c r="AI101" s="17">
        <f>+(VLOOKUP($L101,ceny!$A$3:X$7,2,FALSE))*AH101</f>
        <v>1352.4667450000002</v>
      </c>
      <c r="AJ101" s="24">
        <v>3.89295</v>
      </c>
      <c r="AK101" s="17">
        <f>+(VLOOKUP($L101,ceny!$A$3:Z$7,2,FALSE))*AJ101</f>
        <v>1658.0074049999998</v>
      </c>
      <c r="AL101" s="24">
        <v>26.4805</v>
      </c>
      <c r="AM101" s="17">
        <f>+(VLOOKUP($L101,ceny!$A$3:AB$7,2,FALSE))*AL101</f>
        <v>11278.04495</v>
      </c>
    </row>
    <row r="102" spans="3:39" ht="25.5">
      <c r="C102" s="35"/>
      <c r="D102" s="35"/>
      <c r="E102" s="35"/>
      <c r="F102" s="35"/>
      <c r="G102" s="35"/>
      <c r="H102" s="23" t="s">
        <v>1088</v>
      </c>
      <c r="I102" s="23" t="s">
        <v>158</v>
      </c>
      <c r="J102" s="23" t="s">
        <v>1089</v>
      </c>
      <c r="K102" s="23" t="s">
        <v>1090</v>
      </c>
      <c r="L102" s="23" t="s">
        <v>850</v>
      </c>
      <c r="M102" s="23">
        <f>VLOOKUP(H102,kapacita!A:B,2,0)</f>
        <v>0</v>
      </c>
      <c r="N102" s="24">
        <v>7.2584</v>
      </c>
      <c r="O102" s="17">
        <f>+(VLOOKUP($L102,ceny!$A$3:D$7,2,FALSE))*N102</f>
        <v>3091.35256</v>
      </c>
      <c r="P102" s="24">
        <v>7.648750000000001</v>
      </c>
      <c r="Q102" s="17">
        <f>+(VLOOKUP($L102,ceny!$A$3:F$7,2,FALSE))*P102</f>
        <v>3257.602625</v>
      </c>
      <c r="R102" s="24">
        <v>8.3767</v>
      </c>
      <c r="S102" s="17">
        <f>+(VLOOKUP($L102,ceny!$A$3:H$7,2,FALSE))*R102</f>
        <v>3567.6365299999998</v>
      </c>
      <c r="T102" s="24">
        <v>4.20945</v>
      </c>
      <c r="U102" s="17">
        <f>+(VLOOKUP($L102,ceny!$A$3:J$7,2,FALSE))*T102</f>
        <v>1792.8047550000001</v>
      </c>
      <c r="V102" s="24">
        <v>2.31045</v>
      </c>
      <c r="W102" s="17">
        <f>+(VLOOKUP($L102,ceny!$A$3:L$7,2,FALSE))*V102</f>
        <v>984.0206549999999</v>
      </c>
      <c r="X102" s="24">
        <v>0.6963</v>
      </c>
      <c r="Y102" s="17">
        <f>+(VLOOKUP($L102,ceny!$A$3:N$7,2,FALSE))*X102</f>
        <v>296.55417</v>
      </c>
      <c r="Z102" s="24">
        <v>0.8651</v>
      </c>
      <c r="AA102" s="17">
        <f>+(VLOOKUP($L102,ceny!$A$3:P$7,2,FALSE))*Z102</f>
        <v>368.44608999999997</v>
      </c>
      <c r="AB102" s="24">
        <v>1.27655</v>
      </c>
      <c r="AC102" s="17">
        <f>+(VLOOKUP($L102,ceny!$A$3:R$7,2,FALSE))*AB102</f>
        <v>543.682645</v>
      </c>
      <c r="AD102" s="24">
        <v>1.74075</v>
      </c>
      <c r="AE102" s="17">
        <f>+(VLOOKUP($L102,ceny!$A$3:T$7,2,FALSE))*AD102</f>
        <v>741.3854249999999</v>
      </c>
      <c r="AF102" s="24">
        <v>4.916300000000001</v>
      </c>
      <c r="AG102" s="17">
        <f>+(VLOOKUP($L102,ceny!$A$3:V$7,2,FALSE))*AF102</f>
        <v>2093.85217</v>
      </c>
      <c r="AH102" s="24">
        <v>8.0391</v>
      </c>
      <c r="AI102" s="17">
        <f>+(VLOOKUP($L102,ceny!$A$3:X$7,2,FALSE))*AH102</f>
        <v>3423.8526899999997</v>
      </c>
      <c r="AJ102" s="24">
        <v>10.6555</v>
      </c>
      <c r="AK102" s="17">
        <f>+(VLOOKUP($L102,ceny!$A$3:Z$7,2,FALSE))*AJ102</f>
        <v>4538.17745</v>
      </c>
      <c r="AL102" s="24">
        <v>57.99335</v>
      </c>
      <c r="AM102" s="17">
        <f>+(VLOOKUP($L102,ceny!$A$3:AB$7,2,FALSE))*AL102</f>
        <v>24699.367765</v>
      </c>
    </row>
    <row r="103" spans="3:39" ht="25.5">
      <c r="C103" s="35"/>
      <c r="D103" s="35"/>
      <c r="E103" s="35"/>
      <c r="F103" s="35"/>
      <c r="G103" s="35"/>
      <c r="H103" s="23" t="s">
        <v>1091</v>
      </c>
      <c r="I103" s="23" t="s">
        <v>196</v>
      </c>
      <c r="J103" s="23" t="s">
        <v>1092</v>
      </c>
      <c r="K103" s="23" t="s">
        <v>1093</v>
      </c>
      <c r="L103" s="23" t="s">
        <v>850</v>
      </c>
      <c r="M103" s="23">
        <f>VLOOKUP(H103,kapacita!A:B,2,0)</f>
        <v>0</v>
      </c>
      <c r="N103" s="24">
        <v>6.53045</v>
      </c>
      <c r="O103" s="17">
        <f>+(VLOOKUP($L103,ceny!$A$3:D$7,2,FALSE))*N103</f>
        <v>2781.318655</v>
      </c>
      <c r="P103" s="24">
        <v>5.20115</v>
      </c>
      <c r="Q103" s="17">
        <f>+(VLOOKUP($L103,ceny!$A$3:F$7,2,FALSE))*P103</f>
        <v>2215.169785</v>
      </c>
      <c r="R103" s="24">
        <v>5.5809500000000005</v>
      </c>
      <c r="S103" s="17">
        <f>+(VLOOKUP($L103,ceny!$A$3:H$7,2,FALSE))*R103</f>
        <v>2376.926605</v>
      </c>
      <c r="T103" s="24">
        <v>3.53425</v>
      </c>
      <c r="U103" s="17">
        <f>+(VLOOKUP($L103,ceny!$A$3:J$7,2,FALSE))*T103</f>
        <v>1505.237075</v>
      </c>
      <c r="V103" s="24">
        <v>1.82515</v>
      </c>
      <c r="W103" s="17">
        <f>+(VLOOKUP($L103,ceny!$A$3:L$7,2,FALSE))*V103</f>
        <v>777.331385</v>
      </c>
      <c r="X103" s="24">
        <v>0.74905</v>
      </c>
      <c r="Y103" s="17">
        <f>+(VLOOKUP($L103,ceny!$A$3:N$7,2,FALSE))*X103</f>
        <v>319.020395</v>
      </c>
      <c r="Z103" s="24">
        <v>0.72795</v>
      </c>
      <c r="AA103" s="17">
        <f>+(VLOOKUP($L103,ceny!$A$3:P$7,2,FALSE))*Z103</f>
        <v>310.033905</v>
      </c>
      <c r="AB103" s="24">
        <v>0.74905</v>
      </c>
      <c r="AC103" s="17">
        <f>+(VLOOKUP($L103,ceny!$A$3:R$7,2,FALSE))*AB103</f>
        <v>319.020395</v>
      </c>
      <c r="AD103" s="24">
        <v>0.85455</v>
      </c>
      <c r="AE103" s="17">
        <f>+(VLOOKUP($L103,ceny!$A$3:T$7,2,FALSE))*AD103</f>
        <v>363.95284499999997</v>
      </c>
      <c r="AF103" s="24">
        <v>2.50035</v>
      </c>
      <c r="AG103" s="17">
        <f>+(VLOOKUP($L103,ceny!$A$3:V$7,2,FALSE))*AF103</f>
        <v>1064.899065</v>
      </c>
      <c r="AH103" s="24">
        <v>6.1612</v>
      </c>
      <c r="AI103" s="17">
        <f>+(VLOOKUP($L103,ceny!$A$3:X$7,2,FALSE))*AH103</f>
        <v>2624.05508</v>
      </c>
      <c r="AJ103" s="24">
        <v>6.2456000000000005</v>
      </c>
      <c r="AK103" s="17">
        <f>+(VLOOKUP($L103,ceny!$A$3:Z$7,2,FALSE))*AJ103</f>
        <v>2660.00104</v>
      </c>
      <c r="AL103" s="24">
        <v>40.6597</v>
      </c>
      <c r="AM103" s="17">
        <f>+(VLOOKUP($L103,ceny!$A$3:AB$7,2,FALSE))*AL103</f>
        <v>17316.966229999998</v>
      </c>
    </row>
    <row r="104" spans="3:39" ht="12.75">
      <c r="C104" s="35"/>
      <c r="D104" s="35"/>
      <c r="E104" s="35"/>
      <c r="F104" s="35"/>
      <c r="G104" s="35"/>
      <c r="H104" s="23" t="s">
        <v>1094</v>
      </c>
      <c r="I104" s="23" t="s">
        <v>929</v>
      </c>
      <c r="J104" s="23" t="s">
        <v>1060</v>
      </c>
      <c r="K104" s="23" t="s">
        <v>1095</v>
      </c>
      <c r="L104" s="23" t="s">
        <v>850</v>
      </c>
      <c r="M104" s="23">
        <f>VLOOKUP(H104,kapacita!A:B,2,0)</f>
        <v>0</v>
      </c>
      <c r="N104" s="24">
        <v>7.0685</v>
      </c>
      <c r="O104" s="17">
        <f>+(VLOOKUP($L104,ceny!$A$3:D$7,2,FALSE))*N104</f>
        <v>3010.47415</v>
      </c>
      <c r="P104" s="24">
        <v>4.7897</v>
      </c>
      <c r="Q104" s="17">
        <f>+(VLOOKUP($L104,ceny!$A$3:F$7,2,FALSE))*P104</f>
        <v>2039.9332299999999</v>
      </c>
      <c r="R104" s="24">
        <v>4.684200000000001</v>
      </c>
      <c r="S104" s="17">
        <f>+(VLOOKUP($L104,ceny!$A$3:H$7,2,FALSE))*R104</f>
        <v>1995.00078</v>
      </c>
      <c r="T104" s="24">
        <v>3.13335</v>
      </c>
      <c r="U104" s="17">
        <f>+(VLOOKUP($L104,ceny!$A$3:J$7,2,FALSE))*T104</f>
        <v>1334.493765</v>
      </c>
      <c r="V104" s="24">
        <v>2.0889</v>
      </c>
      <c r="W104" s="17">
        <f>+(VLOOKUP($L104,ceny!$A$3:L$7,2,FALSE))*V104</f>
        <v>889.66251</v>
      </c>
      <c r="X104" s="24">
        <v>0.45365</v>
      </c>
      <c r="Y104" s="17">
        <f>+(VLOOKUP($L104,ceny!$A$3:N$7,2,FALSE))*X104</f>
        <v>193.209535</v>
      </c>
      <c r="Z104" s="24">
        <v>0.40090000000000003</v>
      </c>
      <c r="AA104" s="17">
        <f>+(VLOOKUP($L104,ceny!$A$3:P$7,2,FALSE))*Z104</f>
        <v>170.74331</v>
      </c>
      <c r="AB104" s="24">
        <v>0.51695</v>
      </c>
      <c r="AC104" s="17">
        <f>+(VLOOKUP($L104,ceny!$A$3:R$7,2,FALSE))*AB104</f>
        <v>220.169005</v>
      </c>
      <c r="AD104" s="24">
        <v>0.8018000000000001</v>
      </c>
      <c r="AE104" s="17">
        <f>+(VLOOKUP($L104,ceny!$A$3:T$7,2,FALSE))*AD104</f>
        <v>341.48662</v>
      </c>
      <c r="AF104" s="24">
        <v>3.2916000000000003</v>
      </c>
      <c r="AG104" s="17">
        <f>+(VLOOKUP($L104,ceny!$A$3:V$7,2,FALSE))*AF104</f>
        <v>1401.89244</v>
      </c>
      <c r="AH104" s="24">
        <v>5.07455</v>
      </c>
      <c r="AI104" s="17">
        <f>+(VLOOKUP($L104,ceny!$A$3:X$7,2,FALSE))*AH104</f>
        <v>2161.250845</v>
      </c>
      <c r="AJ104" s="24">
        <v>6.0557</v>
      </c>
      <c r="AK104" s="17">
        <f>+(VLOOKUP($L104,ceny!$A$3:Z$7,2,FALSE))*AJ104</f>
        <v>2579.12263</v>
      </c>
      <c r="AL104" s="24">
        <v>38.3598</v>
      </c>
      <c r="AM104" s="17">
        <f>+(VLOOKUP($L104,ceny!$A$3:AB$7,2,FALSE))*AL104</f>
        <v>16337.43882</v>
      </c>
    </row>
    <row r="105" spans="3:39" ht="25.5">
      <c r="C105" s="34"/>
      <c r="D105" s="34"/>
      <c r="E105" s="34"/>
      <c r="F105" s="34"/>
      <c r="G105" s="34"/>
      <c r="H105" s="23" t="s">
        <v>1096</v>
      </c>
      <c r="I105" s="23" t="s">
        <v>484</v>
      </c>
      <c r="J105" s="23" t="s">
        <v>485</v>
      </c>
      <c r="K105" s="23" t="s">
        <v>1097</v>
      </c>
      <c r="L105" s="23" t="s">
        <v>850</v>
      </c>
      <c r="M105" s="23">
        <f>VLOOKUP(H105,kapacita!A:B,2,0)</f>
        <v>0</v>
      </c>
      <c r="N105" s="24">
        <v>5.07455</v>
      </c>
      <c r="O105" s="17">
        <f>+(VLOOKUP($L105,ceny!$A$3:D$7,2,FALSE))*N105</f>
        <v>2161.250845</v>
      </c>
      <c r="P105" s="24">
        <v>3.8402000000000003</v>
      </c>
      <c r="Q105" s="17">
        <f>+(VLOOKUP($L105,ceny!$A$3:F$7,2,FALSE))*P105</f>
        <v>1635.54118</v>
      </c>
      <c r="R105" s="24">
        <v>3.68195</v>
      </c>
      <c r="S105" s="17">
        <f>+(VLOOKUP($L105,ceny!$A$3:H$7,2,FALSE))*R105</f>
        <v>1568.142505</v>
      </c>
      <c r="T105" s="24">
        <v>2.5531</v>
      </c>
      <c r="U105" s="17">
        <f>+(VLOOKUP($L105,ceny!$A$3:J$7,2,FALSE))*T105</f>
        <v>1087.36529</v>
      </c>
      <c r="V105" s="24">
        <v>1.2238</v>
      </c>
      <c r="W105" s="17">
        <f>+(VLOOKUP($L105,ceny!$A$3:L$7,2,FALSE))*V105</f>
        <v>521.21642</v>
      </c>
      <c r="X105" s="24">
        <v>0.8862</v>
      </c>
      <c r="Y105" s="17">
        <f>+(VLOOKUP($L105,ceny!$A$3:N$7,2,FALSE))*X105</f>
        <v>377.43258</v>
      </c>
      <c r="Z105" s="24">
        <v>0.83345</v>
      </c>
      <c r="AA105" s="17">
        <f>+(VLOOKUP($L105,ceny!$A$3:P$7,2,FALSE))*Z105</f>
        <v>354.96635499999996</v>
      </c>
      <c r="AB105" s="24">
        <v>0.7807000000000001</v>
      </c>
      <c r="AC105" s="17">
        <f>+(VLOOKUP($L105,ceny!$A$3:R$7,2,FALSE))*AB105</f>
        <v>332.50013</v>
      </c>
      <c r="AD105" s="24">
        <v>0.9495</v>
      </c>
      <c r="AE105" s="17">
        <f>+(VLOOKUP($L105,ceny!$A$3:T$7,2,FALSE))*AD105</f>
        <v>404.39205</v>
      </c>
      <c r="AF105" s="24">
        <v>2.31045</v>
      </c>
      <c r="AG105" s="17">
        <f>+(VLOOKUP($L105,ceny!$A$3:V$7,2,FALSE))*AF105</f>
        <v>984.0206549999999</v>
      </c>
      <c r="AH105" s="24">
        <v>3.3760000000000003</v>
      </c>
      <c r="AI105" s="17">
        <f>+(VLOOKUP($L105,ceny!$A$3:X$7,2,FALSE))*AH105</f>
        <v>1437.8384</v>
      </c>
      <c r="AJ105" s="24">
        <v>4.20945</v>
      </c>
      <c r="AK105" s="17">
        <f>+(VLOOKUP($L105,ceny!$A$3:Z$7,2,FALSE))*AJ105</f>
        <v>1792.8047550000001</v>
      </c>
      <c r="AL105" s="24">
        <v>29.719350000000002</v>
      </c>
      <c r="AM105" s="17">
        <f>+(VLOOKUP($L105,ceny!$A$3:AB$7,2,FALSE))*AL105</f>
        <v>12657.471165</v>
      </c>
    </row>
    <row r="106" spans="3:49" s="55" customFormat="1" ht="12.75">
      <c r="C106" s="25" t="s">
        <v>1111</v>
      </c>
      <c r="D106" s="56">
        <v>70890749</v>
      </c>
      <c r="E106" s="57" t="s">
        <v>58</v>
      </c>
      <c r="F106" s="57" t="s">
        <v>1112</v>
      </c>
      <c r="G106" s="58" t="s">
        <v>1113</v>
      </c>
      <c r="H106" s="59" t="s">
        <v>1122</v>
      </c>
      <c r="I106" s="59" t="s">
        <v>53</v>
      </c>
      <c r="J106" s="59" t="s">
        <v>1123</v>
      </c>
      <c r="K106" s="59" t="s">
        <v>1124</v>
      </c>
      <c r="L106" s="60" t="s">
        <v>850</v>
      </c>
      <c r="M106" s="61"/>
      <c r="N106" s="62">
        <v>6.31945</v>
      </c>
      <c r="O106" s="63">
        <f>+(VLOOKUP($L106,'[1]ceny'!$A$3:D$7,2,FALSE))*N106</f>
        <v>2691.4537549999995</v>
      </c>
      <c r="P106" s="61">
        <v>5.1062</v>
      </c>
      <c r="Q106" s="63">
        <f>+(VLOOKUP($L106,'[1]ceny'!$A$3:F$7,2,FALSE))*P106</f>
        <v>2174.73058</v>
      </c>
      <c r="R106" s="62">
        <v>5.72865</v>
      </c>
      <c r="S106" s="63">
        <f>+(VLOOKUP($L106,'[1]ceny'!$A$3:H$7,2,FALSE))*R106</f>
        <v>2439.832035</v>
      </c>
      <c r="T106" s="61">
        <v>2.7008</v>
      </c>
      <c r="U106" s="63">
        <f>+(VLOOKUP($L106,'[1]ceny'!$A$3:J$7,2,FALSE))*T106</f>
        <v>1150.27072</v>
      </c>
      <c r="V106" s="62">
        <v>2.4687</v>
      </c>
      <c r="W106" s="63">
        <f>+(VLOOKUP($L106,'[1]ceny'!$A$3:L$7,2,FALSE))*V106</f>
        <v>1051.41933</v>
      </c>
      <c r="X106" s="61">
        <v>0.0211</v>
      </c>
      <c r="Y106" s="63">
        <f>+(VLOOKUP($L106,'[1]ceny'!$A$3:N$7,2,FALSE))*X106</f>
        <v>8.98649</v>
      </c>
      <c r="Z106" s="62">
        <v>0</v>
      </c>
      <c r="AA106" s="63">
        <f>+(VLOOKUP($L106,'[1]ceny'!$A$3:P$7,2,FALSE))*Z106</f>
        <v>0</v>
      </c>
      <c r="AB106" s="61">
        <v>0</v>
      </c>
      <c r="AC106" s="63">
        <f>+(VLOOKUP($L106,'[1]ceny'!$A$3:R$7,2,FALSE))*AB106</f>
        <v>0</v>
      </c>
      <c r="AD106" s="62">
        <v>0.052750000000000005</v>
      </c>
      <c r="AE106" s="63">
        <f>+(VLOOKUP($L106,'[1]ceny'!$A$3:T$7,2,FALSE))*AD106</f>
        <v>22.466225</v>
      </c>
      <c r="AF106" s="61">
        <v>3.82965</v>
      </c>
      <c r="AG106" s="63">
        <f>+(VLOOKUP($L106,'[1]ceny'!$A$3:V$7,2,FALSE))*AF106</f>
        <v>1631.0479349999998</v>
      </c>
      <c r="AH106" s="62">
        <v>4.9374</v>
      </c>
      <c r="AI106" s="63">
        <f>+(VLOOKUP($L106,'[1]ceny'!$A$3:X$7,2,FALSE))*AH106</f>
        <v>2102.83866</v>
      </c>
      <c r="AJ106" s="62">
        <v>6.3933</v>
      </c>
      <c r="AK106" s="63">
        <f>+(VLOOKUP($L106,'[1]ceny'!$A$3:Z$7,2,FALSE))*AJ106</f>
        <v>2722.90647</v>
      </c>
      <c r="AL106" s="61">
        <v>37.558</v>
      </c>
      <c r="AM106" s="17">
        <f>+(VLOOKUP($L106,'[1]ceny'!$A$3:AB$7,2,FALSE))*AL106</f>
        <v>15995.9522</v>
      </c>
      <c r="AN106" s="61"/>
      <c r="AO106" s="62"/>
      <c r="AP106" s="61"/>
      <c r="AQ106" s="62"/>
      <c r="AR106" s="61"/>
      <c r="AS106" s="62"/>
      <c r="AT106" s="61"/>
      <c r="AU106" s="62"/>
      <c r="AV106" s="61"/>
      <c r="AW106" s="64"/>
    </row>
    <row r="107" spans="3:49" s="55" customFormat="1" ht="12.75">
      <c r="C107" s="66" t="s">
        <v>15</v>
      </c>
      <c r="D107" s="66"/>
      <c r="E107" s="66"/>
      <c r="F107" s="66"/>
      <c r="G107" s="66"/>
      <c r="H107" s="67" t="s">
        <v>1128</v>
      </c>
      <c r="I107" s="67"/>
      <c r="J107" s="67"/>
      <c r="K107" s="67"/>
      <c r="L107" s="67"/>
      <c r="M107" s="68">
        <f>SUM(M5:M106)</f>
        <v>0.132</v>
      </c>
      <c r="N107" s="68">
        <f>SUM(N5:N106)</f>
        <v>756.7937000000002</v>
      </c>
      <c r="O107" s="68">
        <f aca="true" t="shared" si="0" ref="O107:AM107">SUM(O5:O106)</f>
        <v>322318.43683000014</v>
      </c>
      <c r="P107" s="68">
        <f t="shared" si="0"/>
        <v>744.12315</v>
      </c>
      <c r="Q107" s="68">
        <f t="shared" si="0"/>
        <v>316922.0495849998</v>
      </c>
      <c r="R107" s="68">
        <f t="shared" si="0"/>
        <v>529.5572500000001</v>
      </c>
      <c r="S107" s="68">
        <f t="shared" si="0"/>
        <v>225538.4327749999</v>
      </c>
      <c r="T107" s="68">
        <f t="shared" si="0"/>
        <v>417.96990000000005</v>
      </c>
      <c r="U107" s="68">
        <f t="shared" si="0"/>
        <v>178013.38040999993</v>
      </c>
      <c r="V107" s="68">
        <f t="shared" si="0"/>
        <v>246.9860500000001</v>
      </c>
      <c r="W107" s="68">
        <f t="shared" si="0"/>
        <v>105191.35869499999</v>
      </c>
      <c r="X107" s="68">
        <f t="shared" si="0"/>
        <v>133.01440000000005</v>
      </c>
      <c r="Y107" s="68">
        <f t="shared" si="0"/>
        <v>56650.83296</v>
      </c>
      <c r="Z107" s="68">
        <f t="shared" si="0"/>
        <v>64.68205000000002</v>
      </c>
      <c r="AA107" s="68">
        <f t="shared" si="0"/>
        <v>27548.085095</v>
      </c>
      <c r="AB107" s="68">
        <f t="shared" si="0"/>
        <v>47.918099999999995</v>
      </c>
      <c r="AC107" s="68">
        <f t="shared" si="0"/>
        <v>20408.318789999998</v>
      </c>
      <c r="AD107" s="68">
        <f t="shared" si="0"/>
        <v>85.09630000000004</v>
      </c>
      <c r="AE107" s="68">
        <f t="shared" si="0"/>
        <v>36242.51417</v>
      </c>
      <c r="AF107" s="68">
        <f t="shared" si="0"/>
        <v>476.74395000000004</v>
      </c>
      <c r="AG107" s="68">
        <f t="shared" si="0"/>
        <v>203045.24830500002</v>
      </c>
      <c r="AH107" s="68">
        <f t="shared" si="0"/>
        <v>537.0794000000002</v>
      </c>
      <c r="AI107" s="68">
        <f t="shared" si="0"/>
        <v>228742.11646000002</v>
      </c>
      <c r="AJ107" s="68">
        <f t="shared" si="0"/>
        <v>645.5122999999998</v>
      </c>
      <c r="AK107" s="68">
        <f t="shared" si="0"/>
        <v>274923.68857</v>
      </c>
      <c r="AL107" s="68">
        <f t="shared" si="0"/>
        <v>4685.47655</v>
      </c>
      <c r="AM107" s="68">
        <f t="shared" si="0"/>
        <v>1995544.4626449998</v>
      </c>
      <c r="AP107" s="61"/>
      <c r="AQ107" s="62"/>
      <c r="AR107" s="61"/>
      <c r="AS107" s="62"/>
      <c r="AT107" s="61"/>
      <c r="AU107" s="62"/>
      <c r="AV107" s="61"/>
      <c r="AW107" s="64"/>
    </row>
    <row r="108" spans="3:49" s="55" customFormat="1" ht="12.75">
      <c r="C108" s="21"/>
      <c r="P108" s="65"/>
      <c r="Q108" s="65"/>
      <c r="AP108" s="61"/>
      <c r="AQ108" s="62"/>
      <c r="AR108" s="61"/>
      <c r="AS108" s="62"/>
      <c r="AT108" s="61"/>
      <c r="AU108" s="62"/>
      <c r="AV108" s="61"/>
      <c r="AW108" s="64"/>
    </row>
    <row r="109" spans="16:17" s="55" customFormat="1" ht="12.75">
      <c r="P109" s="65"/>
      <c r="Q109" s="65"/>
    </row>
  </sheetData>
  <sheetProtection/>
  <mergeCells count="17">
    <mergeCell ref="X3:Y3"/>
    <mergeCell ref="H3:M3"/>
    <mergeCell ref="N3:O3"/>
    <mergeCell ref="P3:Q3"/>
    <mergeCell ref="R3:S3"/>
    <mergeCell ref="T3:U3"/>
    <mergeCell ref="V3:W3"/>
    <mergeCell ref="AL3:AM3"/>
    <mergeCell ref="C1:F1"/>
    <mergeCell ref="Z3:AA3"/>
    <mergeCell ref="AB3:AC3"/>
    <mergeCell ref="AD3:AE3"/>
    <mergeCell ref="AF3:AG3"/>
    <mergeCell ref="AH3:AI3"/>
    <mergeCell ref="AJ3:AK3"/>
    <mergeCell ref="C3:D3"/>
    <mergeCell ref="E3:G3"/>
  </mergeCells>
  <hyperlinks>
    <hyperlink ref="G106" r:id="rId1" display="smidova.i@kr-vysocina.cz"/>
  </hyperlinks>
  <printOptions/>
  <pageMargins left="0" right="0.3937007874015748" top="0" bottom="0.24381889763779527" header="0" footer="0"/>
  <pageSetup fitToHeight="0" fitToWidth="1" horizontalDpi="600" verticalDpi="600" orientation="landscape" paperSize="8" scale="30" r:id="rId2"/>
  <headerFooter alignWithMargins="0">
    <oddFooter>&amp;L&amp;"Arial"&amp;8&amp;F &amp;C&amp;"Arial"&amp;8 1/1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M13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2.140625" style="0" customWidth="1"/>
    <col min="3" max="3" width="51.8515625" style="0" customWidth="1"/>
    <col min="4" max="4" width="9.00390625" style="11" bestFit="1" customWidth="1"/>
    <col min="5" max="5" width="9.28125" style="11" bestFit="1" customWidth="1"/>
    <col min="6" max="6" width="10.140625" style="11" bestFit="1" customWidth="1"/>
    <col min="7" max="7" width="27.7109375" style="11" bestFit="1" customWidth="1"/>
    <col min="8" max="8" width="18.57421875" style="0" bestFit="1" customWidth="1"/>
    <col min="9" max="9" width="25.140625" style="0" customWidth="1"/>
    <col min="10" max="10" width="26.57421875" style="0" customWidth="1"/>
    <col min="11" max="13" width="13.421875" style="0" customWidth="1"/>
    <col min="14" max="14" width="14.421875" style="0" customWidth="1"/>
    <col min="15" max="15" width="12.00390625" style="15" bestFit="1" customWidth="1"/>
    <col min="16" max="17" width="11.57421875" style="9" customWidth="1"/>
    <col min="18" max="38" width="11.57421875" style="0" customWidth="1"/>
    <col min="39" max="39" width="12.7109375" style="0" bestFit="1" customWidth="1"/>
  </cols>
  <sheetData>
    <row r="1" spans="3:7" ht="15">
      <c r="C1" s="101" t="s">
        <v>1107</v>
      </c>
      <c r="D1" s="92"/>
      <c r="E1" s="92"/>
      <c r="F1" s="92"/>
      <c r="G1" s="92"/>
    </row>
    <row r="3" spans="3:39" ht="12.75">
      <c r="C3" s="95" t="s">
        <v>0</v>
      </c>
      <c r="D3" s="96"/>
      <c r="E3" s="97" t="s">
        <v>1</v>
      </c>
      <c r="F3" s="98"/>
      <c r="G3" s="99"/>
      <c r="H3" s="95" t="s">
        <v>2</v>
      </c>
      <c r="I3" s="100"/>
      <c r="J3" s="100"/>
      <c r="K3" s="100"/>
      <c r="L3" s="100"/>
      <c r="M3" s="96"/>
      <c r="N3" s="93">
        <v>1</v>
      </c>
      <c r="O3" s="94"/>
      <c r="P3" s="93">
        <v>2</v>
      </c>
      <c r="Q3" s="94"/>
      <c r="R3" s="93">
        <v>3</v>
      </c>
      <c r="S3" s="94"/>
      <c r="T3" s="93">
        <v>4</v>
      </c>
      <c r="U3" s="94"/>
      <c r="V3" s="93">
        <v>5</v>
      </c>
      <c r="W3" s="94"/>
      <c r="X3" s="93">
        <v>6</v>
      </c>
      <c r="Y3" s="94"/>
      <c r="Z3" s="93">
        <v>7</v>
      </c>
      <c r="AA3" s="94"/>
      <c r="AB3" s="93">
        <v>8</v>
      </c>
      <c r="AC3" s="94"/>
      <c r="AD3" s="93">
        <v>9</v>
      </c>
      <c r="AE3" s="94"/>
      <c r="AF3" s="93">
        <v>10</v>
      </c>
      <c r="AG3" s="94"/>
      <c r="AH3" s="93">
        <v>11</v>
      </c>
      <c r="AI3" s="94"/>
      <c r="AJ3" s="93">
        <v>12</v>
      </c>
      <c r="AK3" s="94"/>
      <c r="AL3" s="93" t="s">
        <v>15</v>
      </c>
      <c r="AM3" s="94"/>
    </row>
    <row r="4" spans="3:39" ht="38.25">
      <c r="C4" s="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3</v>
      </c>
      <c r="O4" s="16" t="s">
        <v>637</v>
      </c>
      <c r="P4" s="1" t="s">
        <v>3</v>
      </c>
      <c r="Q4" s="10" t="s">
        <v>637</v>
      </c>
      <c r="R4" s="1" t="s">
        <v>3</v>
      </c>
      <c r="S4" s="10" t="s">
        <v>637</v>
      </c>
      <c r="T4" s="1" t="s">
        <v>3</v>
      </c>
      <c r="U4" s="10" t="s">
        <v>637</v>
      </c>
      <c r="V4" s="1" t="s">
        <v>3</v>
      </c>
      <c r="W4" s="10" t="s">
        <v>637</v>
      </c>
      <c r="X4" s="1" t="s">
        <v>3</v>
      </c>
      <c r="Y4" s="10" t="s">
        <v>637</v>
      </c>
      <c r="Z4" s="1" t="s">
        <v>3</v>
      </c>
      <c r="AA4" s="10" t="s">
        <v>637</v>
      </c>
      <c r="AB4" s="1" t="s">
        <v>3</v>
      </c>
      <c r="AC4" s="10" t="s">
        <v>637</v>
      </c>
      <c r="AD4" s="1" t="s">
        <v>3</v>
      </c>
      <c r="AE4" s="10" t="s">
        <v>637</v>
      </c>
      <c r="AF4" s="1" t="s">
        <v>3</v>
      </c>
      <c r="AG4" s="10" t="s">
        <v>637</v>
      </c>
      <c r="AH4" s="1" t="s">
        <v>3</v>
      </c>
      <c r="AI4" s="10" t="s">
        <v>637</v>
      </c>
      <c r="AJ4" s="1" t="s">
        <v>3</v>
      </c>
      <c r="AK4" s="10" t="s">
        <v>637</v>
      </c>
      <c r="AL4" s="1" t="s">
        <v>3</v>
      </c>
      <c r="AM4" s="10" t="s">
        <v>637</v>
      </c>
    </row>
    <row r="5" spans="3:39" ht="25.5"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3" t="s">
        <v>21</v>
      </c>
      <c r="I5" s="3" t="s">
        <v>22</v>
      </c>
      <c r="J5" s="3" t="s">
        <v>22</v>
      </c>
      <c r="K5" s="3" t="s">
        <v>23</v>
      </c>
      <c r="L5" s="3" t="s">
        <v>24</v>
      </c>
      <c r="M5" s="3">
        <f>VLOOKUP(H5,kapacita!A:B,2,0)</f>
        <v>0.164</v>
      </c>
      <c r="N5" s="4">
        <v>48.435050000000004</v>
      </c>
      <c r="O5" s="17">
        <f>+(VLOOKUP($L5,ceny!$A$3:D$7,2,FALSE))*N5</f>
        <v>21289.141877000002</v>
      </c>
      <c r="P5" s="4">
        <v>35.4269</v>
      </c>
      <c r="Q5" s="17">
        <f>+(VLOOKUP($L5,ceny!$A$3:F$7,2,FALSE))*P5</f>
        <v>15571.539626000002</v>
      </c>
      <c r="R5" s="4">
        <v>33.87605</v>
      </c>
      <c r="S5" s="17">
        <f>+(VLOOKUP($L5,ceny!$A$3:H$7,2,FALSE))*R5</f>
        <v>14889.879017000001</v>
      </c>
      <c r="T5" s="4">
        <v>11.5839</v>
      </c>
      <c r="U5" s="17">
        <f>+(VLOOKUP($L5,ceny!$A$3:J$7,2,FALSE))*T5</f>
        <v>5091.587406000001</v>
      </c>
      <c r="V5" s="4">
        <v>10.9298</v>
      </c>
      <c r="W5" s="17">
        <f>+(VLOOKUP($L5,ceny!$A$3:L$7,2,FALSE))*V5</f>
        <v>4804.0842920000005</v>
      </c>
      <c r="X5" s="4">
        <v>3.74525</v>
      </c>
      <c r="Y5" s="17">
        <f>+(VLOOKUP($L5,ceny!$A$3:N$7,2,FALSE))*X5</f>
        <v>1646.187185</v>
      </c>
      <c r="Z5" s="4">
        <v>0</v>
      </c>
      <c r="AA5" s="17">
        <f>+(VLOOKUP($L5,ceny!$A$3:P$7,2,FALSE))*Z5</f>
        <v>0</v>
      </c>
      <c r="AB5" s="4">
        <v>1.7513</v>
      </c>
      <c r="AC5" s="17">
        <f>+(VLOOKUP($L5,ceny!$A$3:R$7,2,FALSE))*AB5</f>
        <v>769.7664020000001</v>
      </c>
      <c r="AD5" s="4">
        <v>9.2207</v>
      </c>
      <c r="AE5" s="17">
        <f>+(VLOOKUP($L5,ceny!$A$3:T$7,2,FALSE))*AD5</f>
        <v>4052.8664780000004</v>
      </c>
      <c r="AF5" s="4">
        <v>22.54535</v>
      </c>
      <c r="AG5" s="17">
        <f>+(VLOOKUP($L5,ceny!$A$3:V$7,2,FALSE))*AF5</f>
        <v>9909.583139</v>
      </c>
      <c r="AH5" s="4">
        <v>25.509900000000002</v>
      </c>
      <c r="AI5" s="17">
        <f>+(VLOOKUP($L5,ceny!$A$3:X$7,2,FALSE))*AH5</f>
        <v>11212.621446000001</v>
      </c>
      <c r="AJ5" s="4">
        <v>27.3245</v>
      </c>
      <c r="AK5" s="17">
        <f>+(VLOOKUP($L5,ceny!$A$3:Z$7,2,FALSE))*AJ5</f>
        <v>12010.21073</v>
      </c>
      <c r="AL5" s="4">
        <v>230.3487</v>
      </c>
      <c r="AM5" s="17">
        <f>+(VLOOKUP($L5,ceny!$A$3:AB$7,2,FALSE))*AL5</f>
        <v>101247.467598</v>
      </c>
    </row>
    <row r="6" spans="3:39" ht="12.75">
      <c r="C6" s="5"/>
      <c r="D6" s="13"/>
      <c r="E6" s="13"/>
      <c r="F6" s="13"/>
      <c r="G6" s="13"/>
      <c r="H6" s="3" t="s">
        <v>25</v>
      </c>
      <c r="I6" s="3" t="s">
        <v>22</v>
      </c>
      <c r="J6" s="3" t="s">
        <v>22</v>
      </c>
      <c r="K6" s="3" t="s">
        <v>23</v>
      </c>
      <c r="L6" s="53" t="s">
        <v>24</v>
      </c>
      <c r="M6" s="3">
        <f>VLOOKUP(H6,kapacita!A:B,2,0)</f>
        <v>0.1</v>
      </c>
      <c r="N6" s="4">
        <v>25.8897</v>
      </c>
      <c r="O6" s="17">
        <f>+(VLOOKUP($L6,ceny!$A$3:D$7,2,FALSE))*N6</f>
        <v>11379.558738000002</v>
      </c>
      <c r="P6" s="4">
        <v>29.8565</v>
      </c>
      <c r="Q6" s="17">
        <f>+(VLOOKUP($L6,ceny!$A$3:F$7,2,FALSE))*P6</f>
        <v>13123.12601</v>
      </c>
      <c r="R6" s="4">
        <v>24.7714</v>
      </c>
      <c r="S6" s="17">
        <f>+(VLOOKUP($L6,ceny!$A$3:H$7,2,FALSE))*R6</f>
        <v>10888.021156</v>
      </c>
      <c r="T6" s="4">
        <v>9.094100000000001</v>
      </c>
      <c r="U6" s="17">
        <f>+(VLOOKUP($L6,ceny!$A$3:J$7,2,FALSE))*T6</f>
        <v>3997.2207140000005</v>
      </c>
      <c r="V6" s="4">
        <v>4.7158500000000005</v>
      </c>
      <c r="W6" s="17">
        <f>+(VLOOKUP($L6,ceny!$A$3:L$7,2,FALSE))*V6</f>
        <v>2072.8047090000005</v>
      </c>
      <c r="X6" s="4">
        <v>1.78295</v>
      </c>
      <c r="Y6" s="17">
        <f>+(VLOOKUP($L6,ceny!$A$3:N$7,2,FALSE))*X6</f>
        <v>783.677843</v>
      </c>
      <c r="Z6" s="4">
        <v>0</v>
      </c>
      <c r="AA6" s="17">
        <f>+(VLOOKUP($L6,ceny!$A$3:P$7,2,FALSE))*Z6</f>
        <v>0</v>
      </c>
      <c r="AB6" s="4">
        <v>0</v>
      </c>
      <c r="AC6" s="17">
        <f>+(VLOOKUP($L6,ceny!$A$3:R$7,2,FALSE))*AB6</f>
        <v>0</v>
      </c>
      <c r="AD6" s="4">
        <v>0.01055</v>
      </c>
      <c r="AE6" s="17">
        <f>+(VLOOKUP($L6,ceny!$A$3:T$7,2,FALSE))*AD6</f>
        <v>4.637147000000001</v>
      </c>
      <c r="AF6" s="4">
        <v>12.449</v>
      </c>
      <c r="AG6" s="17">
        <f>+(VLOOKUP($L6,ceny!$A$3:V$7,2,FALSE))*AF6</f>
        <v>5471.83346</v>
      </c>
      <c r="AH6" s="4">
        <v>21.1422</v>
      </c>
      <c r="AI6" s="17">
        <f>+(VLOOKUP($L6,ceny!$A$3:X$7,2,FALSE))*AH6</f>
        <v>9292.842588</v>
      </c>
      <c r="AJ6" s="4">
        <v>23.7164</v>
      </c>
      <c r="AK6" s="17">
        <f>+(VLOOKUP($L6,ceny!$A$3:Z$7,2,FALSE))*AJ6</f>
        <v>10424.306456</v>
      </c>
      <c r="AL6" s="4">
        <v>153.42865</v>
      </c>
      <c r="AM6" s="17">
        <f>+(VLOOKUP($L6,ceny!$A$3:AB$7,2,FALSE))*AL6</f>
        <v>67438.028821</v>
      </c>
    </row>
    <row r="7" spans="3:39" ht="12.75"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24</v>
      </c>
      <c r="M7" s="3">
        <f>VLOOKUP(H7,kapacita!A:B,2,0)</f>
        <v>0.075</v>
      </c>
      <c r="N7" s="4">
        <v>11.5839</v>
      </c>
      <c r="O7" s="17">
        <f>+(VLOOKUP($L7,ceny!$A$3:D$7,2,FALSE))*N7</f>
        <v>5091.587406000001</v>
      </c>
      <c r="P7" s="4">
        <v>8.967500000000001</v>
      </c>
      <c r="Q7" s="17">
        <f>+(VLOOKUP($L7,ceny!$A$3:F$7,2,FALSE))*P7</f>
        <v>3941.5749500000006</v>
      </c>
      <c r="R7" s="4">
        <v>10.560550000000001</v>
      </c>
      <c r="S7" s="17">
        <f>+(VLOOKUP($L7,ceny!$A$3:H$7,2,FALSE))*R7</f>
        <v>4641.784147</v>
      </c>
      <c r="T7" s="4">
        <v>4.73695</v>
      </c>
      <c r="U7" s="17">
        <f>+(VLOOKUP($L7,ceny!$A$3:J$7,2,FALSE))*T7</f>
        <v>2082.0790030000003</v>
      </c>
      <c r="V7" s="4">
        <v>4.84245</v>
      </c>
      <c r="W7" s="17">
        <f>+(VLOOKUP($L7,ceny!$A$3:L$7,2,FALSE))*V7</f>
        <v>2128.4504730000003</v>
      </c>
      <c r="X7" s="4">
        <v>0.5697</v>
      </c>
      <c r="Y7" s="17">
        <f>+(VLOOKUP($L7,ceny!$A$3:N$7,2,FALSE))*X7</f>
        <v>250.405938</v>
      </c>
      <c r="Z7" s="4">
        <v>0.1688</v>
      </c>
      <c r="AA7" s="17">
        <f>+(VLOOKUP($L7,ceny!$A$3:P$7,2,FALSE))*Z7</f>
        <v>74.19435200000001</v>
      </c>
      <c r="AB7" s="4">
        <v>0.2321</v>
      </c>
      <c r="AC7" s="17">
        <f>+(VLOOKUP($L7,ceny!$A$3:R$7,2,FALSE))*AB7</f>
        <v>102.017234</v>
      </c>
      <c r="AD7" s="4">
        <v>0.40090000000000003</v>
      </c>
      <c r="AE7" s="17">
        <f>+(VLOOKUP($L7,ceny!$A$3:T$7,2,FALSE))*AD7</f>
        <v>176.211586</v>
      </c>
      <c r="AF7" s="4">
        <v>7.4272</v>
      </c>
      <c r="AG7" s="17">
        <f>+(VLOOKUP($L7,ceny!$A$3:V$7,2,FALSE))*AF7</f>
        <v>3264.551488</v>
      </c>
      <c r="AH7" s="4">
        <v>9.7904</v>
      </c>
      <c r="AI7" s="17">
        <f>+(VLOOKUP($L7,ceny!$A$3:X$7,2,FALSE))*AH7</f>
        <v>4303.272416</v>
      </c>
      <c r="AJ7" s="4">
        <v>16.0149</v>
      </c>
      <c r="AK7" s="17">
        <f>+(VLOOKUP($L7,ceny!$A$3:Z$7,2,FALSE))*AJ7</f>
        <v>7039.189146000001</v>
      </c>
      <c r="AL7" s="4">
        <v>75.29535</v>
      </c>
      <c r="AM7" s="17">
        <f>+(VLOOKUP($L7,ceny!$A$3:AB$7,2,FALSE))*AL7</f>
        <v>33095.318139</v>
      </c>
    </row>
    <row r="8" spans="3:39" ht="12.75">
      <c r="C8" s="6"/>
      <c r="D8" s="14"/>
      <c r="E8" s="14"/>
      <c r="F8" s="14"/>
      <c r="G8" s="14"/>
      <c r="H8" s="3" t="s">
        <v>35</v>
      </c>
      <c r="I8" s="3" t="s">
        <v>36</v>
      </c>
      <c r="J8" s="3" t="s">
        <v>37</v>
      </c>
      <c r="K8" s="3" t="s">
        <v>38</v>
      </c>
      <c r="L8" s="3" t="s">
        <v>24</v>
      </c>
      <c r="M8" s="3">
        <f>VLOOKUP(H8,kapacita!A:B,2,0)</f>
        <v>0.05</v>
      </c>
      <c r="N8" s="4">
        <v>3.8824</v>
      </c>
      <c r="O8" s="17">
        <f>+(VLOOKUP($L8,ceny!$A$3:D$7,2,FALSE))*N8</f>
        <v>1706.470096</v>
      </c>
      <c r="P8" s="4">
        <v>5.01125</v>
      </c>
      <c r="Q8" s="17">
        <f>+(VLOOKUP($L8,ceny!$A$3:F$7,2,FALSE))*P8</f>
        <v>2202.6448250000003</v>
      </c>
      <c r="R8" s="4">
        <v>4.7158500000000005</v>
      </c>
      <c r="S8" s="17">
        <f>+(VLOOKUP($L8,ceny!$A$3:H$7,2,FALSE))*R8</f>
        <v>2072.8047090000005</v>
      </c>
      <c r="T8" s="4">
        <v>5.1273</v>
      </c>
      <c r="U8" s="17">
        <f>+(VLOOKUP($L8,ceny!$A$3:J$7,2,FALSE))*T8</f>
        <v>2253.6534420000003</v>
      </c>
      <c r="V8" s="4">
        <v>5.2117</v>
      </c>
      <c r="W8" s="17">
        <f>+(VLOOKUP($L8,ceny!$A$3:L$7,2,FALSE))*V8</f>
        <v>2290.7506180000005</v>
      </c>
      <c r="X8" s="4">
        <v>4.483750000000001</v>
      </c>
      <c r="Y8" s="17">
        <f>+(VLOOKUP($L8,ceny!$A$3:N$7,2,FALSE))*X8</f>
        <v>1970.7874750000003</v>
      </c>
      <c r="Z8" s="4">
        <v>3.8191</v>
      </c>
      <c r="AA8" s="17">
        <f>+(VLOOKUP($L8,ceny!$A$3:P$7,2,FALSE))*Z8</f>
        <v>1678.647214</v>
      </c>
      <c r="AB8" s="4">
        <v>5.5915</v>
      </c>
      <c r="AC8" s="17">
        <f>+(VLOOKUP($L8,ceny!$A$3:R$7,2,FALSE))*AB8</f>
        <v>2457.68791</v>
      </c>
      <c r="AD8" s="4">
        <v>5.09565</v>
      </c>
      <c r="AE8" s="17">
        <f>+(VLOOKUP($L8,ceny!$A$3:T$7,2,FALSE))*AD8</f>
        <v>2239.742001</v>
      </c>
      <c r="AF8" s="4">
        <v>6.6465000000000005</v>
      </c>
      <c r="AG8" s="17">
        <f>+(VLOOKUP($L8,ceny!$A$3:V$7,2,FALSE))*AF8</f>
        <v>2921.4026100000005</v>
      </c>
      <c r="AH8" s="4">
        <v>5.2961</v>
      </c>
      <c r="AI8" s="17">
        <f>+(VLOOKUP($L8,ceny!$A$3:X$7,2,FALSE))*AH8</f>
        <v>2327.8477940000002</v>
      </c>
      <c r="AJ8" s="4">
        <v>3.51315</v>
      </c>
      <c r="AK8" s="17">
        <f>+(VLOOKUP($L8,ceny!$A$3:Z$7,2,FALSE))*AJ8</f>
        <v>1544.169951</v>
      </c>
      <c r="AL8" s="4">
        <v>58.39425</v>
      </c>
      <c r="AM8" s="17">
        <f>+(VLOOKUP($L8,ceny!$A$3:AB$7,2,FALSE))*AL8</f>
        <v>25666.608645</v>
      </c>
    </row>
    <row r="9" spans="3:39" ht="12.75">
      <c r="C9" s="6"/>
      <c r="D9" s="14"/>
      <c r="E9" s="14"/>
      <c r="F9" s="14"/>
      <c r="G9" s="14"/>
      <c r="H9" s="3" t="s">
        <v>39</v>
      </c>
      <c r="I9" s="3" t="s">
        <v>36</v>
      </c>
      <c r="J9" s="3" t="s">
        <v>37</v>
      </c>
      <c r="K9" s="3" t="s">
        <v>38</v>
      </c>
      <c r="L9" s="3" t="s">
        <v>24</v>
      </c>
      <c r="M9" s="3">
        <f>VLOOKUP(H9,kapacita!A:B,2,0)</f>
        <v>0.372</v>
      </c>
      <c r="N9" s="4">
        <v>75.2215</v>
      </c>
      <c r="O9" s="17">
        <f>+(VLOOKUP($L9,ceny!$A$3:D$7,2,FALSE))*N9</f>
        <v>33062.85811</v>
      </c>
      <c r="P9" s="4">
        <v>82.8386</v>
      </c>
      <c r="Q9" s="17">
        <f>+(VLOOKUP($L9,ceny!$A$3:F$7,2,FALSE))*P9</f>
        <v>36410.878244</v>
      </c>
      <c r="R9" s="4">
        <v>65.199</v>
      </c>
      <c r="S9" s="17">
        <f>+(VLOOKUP($L9,ceny!$A$3:H$7,2,FALSE))*R9</f>
        <v>28657.568460000002</v>
      </c>
      <c r="T9" s="4">
        <v>40.564750000000004</v>
      </c>
      <c r="U9" s="17">
        <f>+(VLOOKUP($L9,ceny!$A$3:J$7,2,FALSE))*T9</f>
        <v>17829.830215</v>
      </c>
      <c r="V9" s="4">
        <v>21.93345</v>
      </c>
      <c r="W9" s="17">
        <f>+(VLOOKUP($L9,ceny!$A$3:L$7,2,FALSE))*V9</f>
        <v>9640.628613</v>
      </c>
      <c r="X9" s="4">
        <v>0</v>
      </c>
      <c r="Y9" s="17">
        <f>+(VLOOKUP($L9,ceny!$A$3:N$7,2,FALSE))*X9</f>
        <v>0</v>
      </c>
      <c r="Z9" s="4">
        <v>0</v>
      </c>
      <c r="AA9" s="17">
        <f>+(VLOOKUP($L9,ceny!$A$3:P$7,2,FALSE))*Z9</f>
        <v>0</v>
      </c>
      <c r="AB9" s="4">
        <v>0</v>
      </c>
      <c r="AC9" s="17">
        <f>+(VLOOKUP($L9,ceny!$A$3:R$7,2,FALSE))*AB9</f>
        <v>0</v>
      </c>
      <c r="AD9" s="4">
        <v>3.165</v>
      </c>
      <c r="AE9" s="17">
        <f>+(VLOOKUP($L9,ceny!$A$3:T$7,2,FALSE))*AD9</f>
        <v>1391.1441</v>
      </c>
      <c r="AF9" s="4">
        <v>53.20365</v>
      </c>
      <c r="AG9" s="17">
        <f>+(VLOOKUP($L9,ceny!$A$3:V$7,2,FALSE))*AF9</f>
        <v>23385.132321</v>
      </c>
      <c r="AH9" s="4">
        <v>68.29015</v>
      </c>
      <c r="AI9" s="17">
        <f>+(VLOOKUP($L9,ceny!$A$3:X$7,2,FALSE))*AH9</f>
        <v>30016.252531</v>
      </c>
      <c r="AJ9" s="4">
        <v>82.44825</v>
      </c>
      <c r="AK9" s="17">
        <f>+(VLOOKUP($L9,ceny!$A$3:Z$7,2,FALSE))*AJ9</f>
        <v>36239.303805</v>
      </c>
      <c r="AL9" s="4">
        <v>492.86435</v>
      </c>
      <c r="AM9" s="17">
        <f>+(VLOOKUP($L9,ceny!$A$3:AB$7,2,FALSE))*AL9</f>
        <v>216633.596399</v>
      </c>
    </row>
    <row r="10" spans="3:39" ht="12.75">
      <c r="C10" s="6"/>
      <c r="D10" s="14"/>
      <c r="E10" s="14"/>
      <c r="F10" s="14"/>
      <c r="G10" s="14"/>
      <c r="H10" s="3" t="s">
        <v>40</v>
      </c>
      <c r="I10" s="3" t="s">
        <v>36</v>
      </c>
      <c r="J10" s="3" t="s">
        <v>37</v>
      </c>
      <c r="K10" s="3" t="s">
        <v>38</v>
      </c>
      <c r="L10" s="3" t="s">
        <v>24</v>
      </c>
      <c r="M10" s="3">
        <f>VLOOKUP(H10,kapacita!A:B,2,0)</f>
        <v>0.06</v>
      </c>
      <c r="N10" s="4">
        <v>3.74525</v>
      </c>
      <c r="O10" s="17">
        <f>+(VLOOKUP($L10,ceny!$A$3:D$7,2,FALSE))*N10</f>
        <v>1646.187185</v>
      </c>
      <c r="P10" s="4">
        <v>5.83415</v>
      </c>
      <c r="Q10" s="17">
        <f>+(VLOOKUP($L10,ceny!$A$3:F$7,2,FALSE))*P10</f>
        <v>2564.3422910000004</v>
      </c>
      <c r="R10" s="4">
        <v>4.9585</v>
      </c>
      <c r="S10" s="17">
        <f>+(VLOOKUP($L10,ceny!$A$3:H$7,2,FALSE))*R10</f>
        <v>2179.4590900000003</v>
      </c>
      <c r="T10" s="4">
        <v>3.42875</v>
      </c>
      <c r="U10" s="17">
        <f>+(VLOOKUP($L10,ceny!$A$3:J$7,2,FALSE))*T10</f>
        <v>1507.072775</v>
      </c>
      <c r="V10" s="4">
        <v>4.884650000000001</v>
      </c>
      <c r="W10" s="17">
        <f>+(VLOOKUP($L10,ceny!$A$3:L$7,2,FALSE))*V10</f>
        <v>2146.9990610000004</v>
      </c>
      <c r="X10" s="4">
        <v>4.7053</v>
      </c>
      <c r="Y10" s="17">
        <f>+(VLOOKUP($L10,ceny!$A$3:N$7,2,FALSE))*X10</f>
        <v>2068.167562</v>
      </c>
      <c r="Z10" s="4">
        <v>3.0173</v>
      </c>
      <c r="AA10" s="17">
        <f>+(VLOOKUP($L10,ceny!$A$3:P$7,2,FALSE))*Z10</f>
        <v>1326.224042</v>
      </c>
      <c r="AB10" s="4">
        <v>3.5659</v>
      </c>
      <c r="AC10" s="17">
        <f>+(VLOOKUP($L10,ceny!$A$3:R$7,2,FALSE))*AB10</f>
        <v>1567.355686</v>
      </c>
      <c r="AD10" s="4">
        <v>4.7791500000000005</v>
      </c>
      <c r="AE10" s="17">
        <f>+(VLOOKUP($L10,ceny!$A$3:T$7,2,FALSE))*AD10</f>
        <v>2100.6275910000004</v>
      </c>
      <c r="AF10" s="4">
        <v>5.45435</v>
      </c>
      <c r="AG10" s="17">
        <f>+(VLOOKUP($L10,ceny!$A$3:V$7,2,FALSE))*AF10</f>
        <v>2397.404999</v>
      </c>
      <c r="AH10" s="4">
        <v>3.9457</v>
      </c>
      <c r="AI10" s="17">
        <f>+(VLOOKUP($L10,ceny!$A$3:X$7,2,FALSE))*AH10</f>
        <v>1734.2929780000002</v>
      </c>
      <c r="AJ10" s="4">
        <v>4.4943</v>
      </c>
      <c r="AK10" s="17">
        <f>+(VLOOKUP($L10,ceny!$A$3:Z$7,2,FALSE))*AJ10</f>
        <v>1975.424622</v>
      </c>
      <c r="AL10" s="4">
        <v>52.813300000000005</v>
      </c>
      <c r="AM10" s="17">
        <f>+(VLOOKUP($L10,ceny!$A$3:AB$7,2,FALSE))*AL10</f>
        <v>23213.557882000005</v>
      </c>
    </row>
    <row r="11" spans="3:39" ht="12.75">
      <c r="C11" s="6"/>
      <c r="D11" s="14"/>
      <c r="E11" s="14"/>
      <c r="F11" s="14"/>
      <c r="G11" s="14"/>
      <c r="H11" s="3" t="s">
        <v>41</v>
      </c>
      <c r="I11" s="3" t="s">
        <v>36</v>
      </c>
      <c r="J11" s="3" t="s">
        <v>42</v>
      </c>
      <c r="K11" s="3" t="s">
        <v>43</v>
      </c>
      <c r="L11" s="3" t="s">
        <v>24</v>
      </c>
      <c r="M11" s="3">
        <f>VLOOKUP(H11,kapacita!A:B,2,0)</f>
        <v>0.092</v>
      </c>
      <c r="N11" s="4">
        <v>18.662950000000002</v>
      </c>
      <c r="O11" s="17">
        <f>+(VLOOKUP($L11,ceny!$A$3:D$7,2,FALSE))*N11</f>
        <v>8203.113043000001</v>
      </c>
      <c r="P11" s="4">
        <v>17.513</v>
      </c>
      <c r="Q11" s="17">
        <f>+(VLOOKUP($L11,ceny!$A$3:F$7,2,FALSE))*P11</f>
        <v>7697.664020000001</v>
      </c>
      <c r="R11" s="4">
        <v>17.6396</v>
      </c>
      <c r="S11" s="17">
        <f>+(VLOOKUP($L11,ceny!$A$3:H$7,2,FALSE))*R11</f>
        <v>7753.309784000001</v>
      </c>
      <c r="T11" s="4">
        <v>8.74595</v>
      </c>
      <c r="U11" s="17">
        <f>+(VLOOKUP($L11,ceny!$A$3:J$7,2,FALSE))*T11</f>
        <v>3844.1948630000006</v>
      </c>
      <c r="V11" s="4">
        <v>7.14235</v>
      </c>
      <c r="W11" s="17">
        <f>+(VLOOKUP($L11,ceny!$A$3:L$7,2,FALSE))*V11</f>
        <v>3139.348519</v>
      </c>
      <c r="X11" s="4">
        <v>0.41145000000000004</v>
      </c>
      <c r="Y11" s="17">
        <f>+(VLOOKUP($L11,ceny!$A$3:N$7,2,FALSE))*X11</f>
        <v>180.84873300000004</v>
      </c>
      <c r="Z11" s="4">
        <v>0.15825</v>
      </c>
      <c r="AA11" s="17">
        <f>+(VLOOKUP($L11,ceny!$A$3:P$7,2,FALSE))*Z11</f>
        <v>69.55720500000001</v>
      </c>
      <c r="AB11" s="4">
        <v>0</v>
      </c>
      <c r="AC11" s="17">
        <f>+(VLOOKUP($L11,ceny!$A$3:R$7,2,FALSE))*AB11</f>
        <v>0</v>
      </c>
      <c r="AD11" s="4">
        <v>0.5908</v>
      </c>
      <c r="AE11" s="17">
        <f>+(VLOOKUP($L11,ceny!$A$3:T$7,2,FALSE))*AD11</f>
        <v>259.680232</v>
      </c>
      <c r="AF11" s="4">
        <v>9.58995</v>
      </c>
      <c r="AG11" s="17">
        <f>+(VLOOKUP($L11,ceny!$A$3:V$7,2,FALSE))*AF11</f>
        <v>4215.166623</v>
      </c>
      <c r="AH11" s="4">
        <v>15.403</v>
      </c>
      <c r="AI11" s="17">
        <f>+(VLOOKUP($L11,ceny!$A$3:X$7,2,FALSE))*AH11</f>
        <v>6770.23462</v>
      </c>
      <c r="AJ11" s="4">
        <v>20.2771</v>
      </c>
      <c r="AK11" s="17">
        <f>+(VLOOKUP($L11,ceny!$A$3:Z$7,2,FALSE))*AJ11</f>
        <v>8912.596534</v>
      </c>
      <c r="AL11" s="4">
        <v>116.1344</v>
      </c>
      <c r="AM11" s="17">
        <f>+(VLOOKUP($L11,ceny!$A$3:AB$7,2,FALSE))*AL11</f>
        <v>51045.714176</v>
      </c>
    </row>
    <row r="12" spans="3:39" ht="12.75">
      <c r="C12" s="5"/>
      <c r="D12" s="13"/>
      <c r="E12" s="13"/>
      <c r="F12" s="13"/>
      <c r="G12" s="13"/>
      <c r="H12" s="3" t="s">
        <v>44</v>
      </c>
      <c r="I12" s="3" t="s">
        <v>36</v>
      </c>
      <c r="J12" s="3" t="s">
        <v>45</v>
      </c>
      <c r="K12" s="3" t="s">
        <v>46</v>
      </c>
      <c r="L12" s="3" t="s">
        <v>24</v>
      </c>
      <c r="M12" s="3">
        <f>VLOOKUP(H12,kapacita!A:B,2,0)</f>
        <v>0.353</v>
      </c>
      <c r="N12" s="4">
        <v>68.71215000000001</v>
      </c>
      <c r="O12" s="17">
        <f>+(VLOOKUP($L12,ceny!$A$3:D$7,2,FALSE))*N12</f>
        <v>30201.738411000006</v>
      </c>
      <c r="P12" s="4">
        <v>78.7452</v>
      </c>
      <c r="Q12" s="17">
        <f>+(VLOOKUP($L12,ceny!$A$3:F$7,2,FALSE))*P12</f>
        <v>34611.665208</v>
      </c>
      <c r="R12" s="4">
        <v>46.5255</v>
      </c>
      <c r="S12" s="17">
        <f>+(VLOOKUP($L12,ceny!$A$3:H$7,2,FALSE))*R12</f>
        <v>20449.81827</v>
      </c>
      <c r="T12" s="4">
        <v>35.58515</v>
      </c>
      <c r="U12" s="17">
        <f>+(VLOOKUP($L12,ceny!$A$3:J$7,2,FALSE))*T12</f>
        <v>15641.096831</v>
      </c>
      <c r="V12" s="4">
        <v>23.452650000000002</v>
      </c>
      <c r="W12" s="17">
        <f>+(VLOOKUP($L12,ceny!$A$3:L$7,2,FALSE))*V12</f>
        <v>10308.377781000001</v>
      </c>
      <c r="X12" s="4">
        <v>0.01055</v>
      </c>
      <c r="Y12" s="17">
        <f>+(VLOOKUP($L12,ceny!$A$3:N$7,2,FALSE))*X12</f>
        <v>4.637147000000001</v>
      </c>
      <c r="Z12" s="4">
        <v>0</v>
      </c>
      <c r="AA12" s="17">
        <f>+(VLOOKUP($L12,ceny!$A$3:P$7,2,FALSE))*Z12</f>
        <v>0</v>
      </c>
      <c r="AB12" s="4">
        <v>0</v>
      </c>
      <c r="AC12" s="17">
        <f>+(VLOOKUP($L12,ceny!$A$3:R$7,2,FALSE))*AB12</f>
        <v>0</v>
      </c>
      <c r="AD12" s="4">
        <v>0</v>
      </c>
      <c r="AE12" s="17">
        <f>+(VLOOKUP($L12,ceny!$A$3:T$7,2,FALSE))*AD12</f>
        <v>0</v>
      </c>
      <c r="AF12" s="4">
        <v>51.969300000000004</v>
      </c>
      <c r="AG12" s="17">
        <f>+(VLOOKUP($L12,ceny!$A$3:V$7,2,FALSE))*AF12</f>
        <v>22842.586122000004</v>
      </c>
      <c r="AH12" s="4">
        <v>65.3467</v>
      </c>
      <c r="AI12" s="17">
        <f>+(VLOOKUP($L12,ceny!$A$3:X$7,2,FALSE))*AH12</f>
        <v>28722.488518000002</v>
      </c>
      <c r="AJ12" s="4">
        <v>99.70805</v>
      </c>
      <c r="AK12" s="17">
        <f>+(VLOOKUP($L12,ceny!$A$3:Z$7,2,FALSE))*AJ12</f>
        <v>43825.676297000005</v>
      </c>
      <c r="AL12" s="4">
        <v>470.05525</v>
      </c>
      <c r="AM12" s="17">
        <f>+(VLOOKUP($L12,ceny!$A$3:AB$7,2,FALSE))*AL12</f>
        <v>206608.084585</v>
      </c>
    </row>
    <row r="13" spans="3:39" ht="12.75">
      <c r="C13" s="2" t="s">
        <v>47</v>
      </c>
      <c r="D13" s="2" t="s">
        <v>48</v>
      </c>
      <c r="E13" s="2" t="s">
        <v>49</v>
      </c>
      <c r="F13" s="2" t="s">
        <v>50</v>
      </c>
      <c r="G13" s="2" t="s">
        <v>51</v>
      </c>
      <c r="H13" s="3" t="s">
        <v>52</v>
      </c>
      <c r="I13" s="3" t="s">
        <v>53</v>
      </c>
      <c r="J13" s="3" t="s">
        <v>54</v>
      </c>
      <c r="K13" s="3" t="s">
        <v>55</v>
      </c>
      <c r="L13" s="3" t="s">
        <v>24</v>
      </c>
      <c r="M13" s="3">
        <f>VLOOKUP(H13,kapacita!A:B,2,0)</f>
        <v>0.233</v>
      </c>
      <c r="N13" s="4">
        <v>38.75015</v>
      </c>
      <c r="O13" s="17">
        <f>+(VLOOKUP($L13,ceny!$A$3:D$7,2,FALSE))*N13</f>
        <v>17032.240931</v>
      </c>
      <c r="P13" s="4">
        <v>31.069750000000003</v>
      </c>
      <c r="Q13" s="17">
        <f>+(VLOOKUP($L13,ceny!$A$3:F$7,2,FALSE))*P13</f>
        <v>13656.397915000001</v>
      </c>
      <c r="R13" s="4">
        <v>40.8707</v>
      </c>
      <c r="S13" s="17">
        <f>+(VLOOKUP($L13,ceny!$A$3:H$7,2,FALSE))*R13</f>
        <v>17964.307478</v>
      </c>
      <c r="T13" s="4">
        <v>22.197200000000002</v>
      </c>
      <c r="U13" s="17">
        <f>+(VLOOKUP($L13,ceny!$A$3:J$7,2,FALSE))*T13</f>
        <v>9756.557288000002</v>
      </c>
      <c r="V13" s="4">
        <v>21.0578</v>
      </c>
      <c r="W13" s="17">
        <f>+(VLOOKUP($L13,ceny!$A$3:L$7,2,FALSE))*V13</f>
        <v>9255.745412</v>
      </c>
      <c r="X13" s="4">
        <v>9.1574</v>
      </c>
      <c r="Y13" s="17">
        <f>+(VLOOKUP($L13,ceny!$A$3:N$7,2,FALSE))*X13</f>
        <v>4025.0435960000004</v>
      </c>
      <c r="Z13" s="4">
        <v>8.229000000000001</v>
      </c>
      <c r="AA13" s="17">
        <f>+(VLOOKUP($L13,ceny!$A$3:P$7,2,FALSE))*Z13</f>
        <v>3616.9746600000008</v>
      </c>
      <c r="AB13" s="4">
        <v>11.225200000000001</v>
      </c>
      <c r="AC13" s="17">
        <f>+(VLOOKUP($L13,ceny!$A$3:R$7,2,FALSE))*AB13</f>
        <v>4933.924408000001</v>
      </c>
      <c r="AD13" s="4">
        <v>11.21465</v>
      </c>
      <c r="AE13" s="17">
        <f>+(VLOOKUP($L13,ceny!$A$3:T$7,2,FALSE))*AD13</f>
        <v>4929.287261</v>
      </c>
      <c r="AF13" s="4">
        <v>28.5483</v>
      </c>
      <c r="AG13" s="17">
        <f>+(VLOOKUP($L13,ceny!$A$3:V$7,2,FALSE))*AF13</f>
        <v>12548.119782000002</v>
      </c>
      <c r="AH13" s="4">
        <v>30.33125</v>
      </c>
      <c r="AI13" s="17">
        <f>+(VLOOKUP($L13,ceny!$A$3:X$7,2,FALSE))*AH13</f>
        <v>13331.797625000001</v>
      </c>
      <c r="AJ13" s="4">
        <v>36.91445</v>
      </c>
      <c r="AK13" s="17">
        <f>+(VLOOKUP($L13,ceny!$A$3:Z$7,2,FALSE))*AJ13</f>
        <v>16225.377353000002</v>
      </c>
      <c r="AL13" s="4">
        <v>289.56585</v>
      </c>
      <c r="AM13" s="17">
        <f>+(VLOOKUP($L13,ceny!$A$3:AB$7,2,FALSE))*AL13</f>
        <v>127275.77370900002</v>
      </c>
    </row>
    <row r="14" spans="3:39" ht="12.75">
      <c r="C14" s="2" t="s">
        <v>56</v>
      </c>
      <c r="D14" s="2" t="s">
        <v>57</v>
      </c>
      <c r="E14" s="2" t="s">
        <v>58</v>
      </c>
      <c r="F14" s="2" t="s">
        <v>59</v>
      </c>
      <c r="G14" s="2" t="s">
        <v>60</v>
      </c>
      <c r="H14" s="3" t="s">
        <v>61</v>
      </c>
      <c r="I14" s="3" t="s">
        <v>62</v>
      </c>
      <c r="J14" s="3" t="s">
        <v>63</v>
      </c>
      <c r="K14" s="3" t="s">
        <v>64</v>
      </c>
      <c r="L14" s="3" t="s">
        <v>24</v>
      </c>
      <c r="M14" s="3">
        <f>VLOOKUP(H14,kapacita!A:B,2,0)</f>
        <v>0.253</v>
      </c>
      <c r="N14" s="4">
        <v>49.91205</v>
      </c>
      <c r="O14" s="17">
        <f>+(VLOOKUP($L14,ceny!$A$3:D$7,2,FALSE))*N14</f>
        <v>21938.342457000002</v>
      </c>
      <c r="P14" s="4">
        <v>53.11925</v>
      </c>
      <c r="Q14" s="17">
        <f>+(VLOOKUP($L14,ceny!$A$3:F$7,2,FALSE))*P14</f>
        <v>23348.035145</v>
      </c>
      <c r="R14" s="4">
        <v>44.647600000000004</v>
      </c>
      <c r="S14" s="17">
        <f>+(VLOOKUP($L14,ceny!$A$3:H$7,2,FALSE))*R14</f>
        <v>19624.406104</v>
      </c>
      <c r="T14" s="4">
        <v>25.182850000000002</v>
      </c>
      <c r="U14" s="17">
        <f>+(VLOOKUP($L14,ceny!$A$3:J$7,2,FALSE))*T14</f>
        <v>11068.869889000001</v>
      </c>
      <c r="V14" s="4">
        <v>23.11505</v>
      </c>
      <c r="W14" s="17">
        <f>+(VLOOKUP($L14,ceny!$A$3:L$7,2,FALSE))*V14</f>
        <v>10159.989077</v>
      </c>
      <c r="X14" s="4">
        <v>4.44155</v>
      </c>
      <c r="Y14" s="17">
        <f>+(VLOOKUP($L14,ceny!$A$3:N$7,2,FALSE))*X14</f>
        <v>1952.2388870000002</v>
      </c>
      <c r="Z14" s="4">
        <v>1.97285</v>
      </c>
      <c r="AA14" s="17">
        <f>+(VLOOKUP($L14,ceny!$A$3:P$7,2,FALSE))*Z14</f>
        <v>867.1464890000001</v>
      </c>
      <c r="AB14" s="4">
        <v>2.50035</v>
      </c>
      <c r="AC14" s="17">
        <f>+(VLOOKUP($L14,ceny!$A$3:R$7,2,FALSE))*AB14</f>
        <v>1099.003839</v>
      </c>
      <c r="AD14" s="4">
        <v>3.0384</v>
      </c>
      <c r="AE14" s="17">
        <f>+(VLOOKUP($L14,ceny!$A$3:T$7,2,FALSE))*AD14</f>
        <v>1335.498336</v>
      </c>
      <c r="AF14" s="4">
        <v>30.2785</v>
      </c>
      <c r="AG14" s="17">
        <f>+(VLOOKUP($L14,ceny!$A$3:V$7,2,FALSE))*AF14</f>
        <v>13308.611890000002</v>
      </c>
      <c r="AH14" s="4">
        <v>42.6009</v>
      </c>
      <c r="AI14" s="17">
        <f>+(VLOOKUP($L14,ceny!$A$3:X$7,2,FALSE))*AH14</f>
        <v>18724.799586</v>
      </c>
      <c r="AJ14" s="4">
        <v>68.58555</v>
      </c>
      <c r="AK14" s="17">
        <f>+(VLOOKUP($L14,ceny!$A$3:Z$7,2,FALSE))*AJ14</f>
        <v>30146.092647</v>
      </c>
      <c r="AL14" s="4">
        <v>349.3949</v>
      </c>
      <c r="AM14" s="17">
        <f>+(VLOOKUP($L14,ceny!$A$3:AB$7,2,FALSE))*AL14</f>
        <v>153573.034346</v>
      </c>
    </row>
    <row r="15" spans="3:39" ht="12.75">
      <c r="C15" s="2" t="s">
        <v>65</v>
      </c>
      <c r="D15" s="2" t="s">
        <v>66</v>
      </c>
      <c r="E15" s="2" t="s">
        <v>67</v>
      </c>
      <c r="F15" s="2" t="s">
        <v>68</v>
      </c>
      <c r="G15" s="2" t="s">
        <v>69</v>
      </c>
      <c r="H15" s="3" t="s">
        <v>70</v>
      </c>
      <c r="I15" s="3" t="s">
        <v>71</v>
      </c>
      <c r="J15" s="3" t="s">
        <v>72</v>
      </c>
      <c r="K15" s="3" t="s">
        <v>73</v>
      </c>
      <c r="L15" s="3" t="s">
        <v>24</v>
      </c>
      <c r="M15" s="3">
        <f>VLOOKUP(H15,kapacita!A:B,2,0)</f>
        <v>0.09</v>
      </c>
      <c r="N15" s="4">
        <v>15.223650000000001</v>
      </c>
      <c r="O15" s="17">
        <f>+(VLOOKUP($L15,ceny!$A$3:D$7,2,FALSE))*N15</f>
        <v>6691.403121000001</v>
      </c>
      <c r="P15" s="4">
        <v>16.8167</v>
      </c>
      <c r="Q15" s="17">
        <f>+(VLOOKUP($L15,ceny!$A$3:F$7,2,FALSE))*P15</f>
        <v>7391.612318</v>
      </c>
      <c r="R15" s="4">
        <v>13.4407</v>
      </c>
      <c r="S15" s="17">
        <f>+(VLOOKUP($L15,ceny!$A$3:H$7,2,FALSE))*R15</f>
        <v>5907.725278</v>
      </c>
      <c r="T15" s="4">
        <v>8.40835</v>
      </c>
      <c r="U15" s="17">
        <f>+(VLOOKUP($L15,ceny!$A$3:J$7,2,FALSE))*T15</f>
        <v>3695.806159</v>
      </c>
      <c r="V15" s="4">
        <v>8.2501</v>
      </c>
      <c r="W15" s="17">
        <f>+(VLOOKUP($L15,ceny!$A$3:L$7,2,FALSE))*V15</f>
        <v>3626.248954</v>
      </c>
      <c r="X15" s="4">
        <v>1.86735</v>
      </c>
      <c r="Y15" s="17">
        <f>+(VLOOKUP($L15,ceny!$A$3:N$7,2,FALSE))*X15</f>
        <v>820.775019</v>
      </c>
      <c r="Z15" s="4">
        <v>1.3504</v>
      </c>
      <c r="AA15" s="17">
        <f>+(VLOOKUP($L15,ceny!$A$3:P$7,2,FALSE))*Z15</f>
        <v>593.5548160000001</v>
      </c>
      <c r="AB15" s="4">
        <v>1.23435</v>
      </c>
      <c r="AC15" s="17">
        <f>+(VLOOKUP($L15,ceny!$A$3:R$7,2,FALSE))*AB15</f>
        <v>542.546199</v>
      </c>
      <c r="AD15" s="4">
        <v>2.26825</v>
      </c>
      <c r="AE15" s="17">
        <f>+(VLOOKUP($L15,ceny!$A$3:T$7,2,FALSE))*AD15</f>
        <v>996.986605</v>
      </c>
      <c r="AF15" s="4">
        <v>9.5794</v>
      </c>
      <c r="AG15" s="17">
        <f>+(VLOOKUP($L15,ceny!$A$3:V$7,2,FALSE))*AF15</f>
        <v>4210.529476</v>
      </c>
      <c r="AH15" s="4">
        <v>11.00365</v>
      </c>
      <c r="AI15" s="17">
        <f>+(VLOOKUP($L15,ceny!$A$3:X$7,2,FALSE))*AH15</f>
        <v>4836.544321</v>
      </c>
      <c r="AJ15" s="4">
        <v>14.40075</v>
      </c>
      <c r="AK15" s="17">
        <f>+(VLOOKUP($L15,ceny!$A$3:Z$7,2,FALSE))*AJ15</f>
        <v>6329.705655000001</v>
      </c>
      <c r="AL15" s="4">
        <v>103.84365</v>
      </c>
      <c r="AM15" s="17">
        <f>+(VLOOKUP($L15,ceny!$A$3:AB$7,2,FALSE))*AL15</f>
        <v>45643.437921000004</v>
      </c>
    </row>
    <row r="16" spans="3:39" ht="12.75">
      <c r="C16" s="2" t="s">
        <v>74</v>
      </c>
      <c r="D16" s="2" t="s">
        <v>75</v>
      </c>
      <c r="E16" s="2" t="s">
        <v>76</v>
      </c>
      <c r="F16" s="2" t="s">
        <v>77</v>
      </c>
      <c r="G16" s="2" t="s">
        <v>78</v>
      </c>
      <c r="H16" s="3" t="s">
        <v>79</v>
      </c>
      <c r="I16" s="3" t="s">
        <v>36</v>
      </c>
      <c r="J16" s="3" t="s">
        <v>80</v>
      </c>
      <c r="K16" s="3" t="s">
        <v>81</v>
      </c>
      <c r="L16" s="3" t="s">
        <v>24</v>
      </c>
      <c r="M16" s="3">
        <f>VLOOKUP(H16,kapacita!A:B,2,0)</f>
        <v>0.181</v>
      </c>
      <c r="N16" s="4">
        <v>34.15035</v>
      </c>
      <c r="O16" s="17">
        <f>+(VLOOKUP($L16,ceny!$A$3:D$7,2,FALSE))*N16</f>
        <v>15010.444839000002</v>
      </c>
      <c r="P16" s="4">
        <v>32.588950000000004</v>
      </c>
      <c r="Q16" s="17">
        <f>+(VLOOKUP($L16,ceny!$A$3:F$7,2,FALSE))*P16</f>
        <v>14324.147083000002</v>
      </c>
      <c r="R16" s="4">
        <v>27.39835</v>
      </c>
      <c r="S16" s="17">
        <f>+(VLOOKUP($L16,ceny!$A$3:H$7,2,FALSE))*R16</f>
        <v>12042.670759</v>
      </c>
      <c r="T16" s="4">
        <v>17.0066</v>
      </c>
      <c r="U16" s="17">
        <f>+(VLOOKUP($L16,ceny!$A$3:J$7,2,FALSE))*T16</f>
        <v>7475.080964</v>
      </c>
      <c r="V16" s="4">
        <v>17.460250000000002</v>
      </c>
      <c r="W16" s="17">
        <f>+(VLOOKUP($L16,ceny!$A$3:L$7,2,FALSE))*V16</f>
        <v>7674.478285000001</v>
      </c>
      <c r="X16" s="4">
        <v>5.5282</v>
      </c>
      <c r="Y16" s="17">
        <f>+(VLOOKUP($L16,ceny!$A$3:N$7,2,FALSE))*X16</f>
        <v>2429.865028</v>
      </c>
      <c r="Z16" s="4">
        <v>4.86355</v>
      </c>
      <c r="AA16" s="17">
        <f>+(VLOOKUP($L16,ceny!$A$3:P$7,2,FALSE))*Z16</f>
        <v>2137.724767</v>
      </c>
      <c r="AB16" s="4">
        <v>4.44155</v>
      </c>
      <c r="AC16" s="17">
        <f>+(VLOOKUP($L16,ceny!$A$3:R$7,2,FALSE))*AB16</f>
        <v>1952.2388870000002</v>
      </c>
      <c r="AD16" s="4">
        <v>7.60655</v>
      </c>
      <c r="AE16" s="17">
        <f>+(VLOOKUP($L16,ceny!$A$3:T$7,2,FALSE))*AD16</f>
        <v>3343.3829870000004</v>
      </c>
      <c r="AF16" s="4">
        <v>24.982400000000002</v>
      </c>
      <c r="AG16" s="17">
        <f>+(VLOOKUP($L16,ceny!$A$3:V$7,2,FALSE))*AF16</f>
        <v>10980.764096</v>
      </c>
      <c r="AH16" s="4">
        <v>26.712600000000002</v>
      </c>
      <c r="AI16" s="17">
        <f>+(VLOOKUP($L16,ceny!$A$3:X$7,2,FALSE))*AH16</f>
        <v>11741.256204000001</v>
      </c>
      <c r="AJ16" s="4">
        <v>33.549</v>
      </c>
      <c r="AK16" s="17">
        <f>+(VLOOKUP($L16,ceny!$A$3:Z$7,2,FALSE))*AJ16</f>
        <v>14746.12746</v>
      </c>
      <c r="AL16" s="4">
        <v>236.28835</v>
      </c>
      <c r="AM16" s="17">
        <f>+(VLOOKUP($L16,ceny!$A$3:AB$7,2,FALSE))*AL16</f>
        <v>103858.18135900001</v>
      </c>
    </row>
    <row r="17" spans="3:39" ht="12.75">
      <c r="C17" s="2" t="s">
        <v>82</v>
      </c>
      <c r="D17" s="2" t="s">
        <v>83</v>
      </c>
      <c r="E17" s="2" t="s">
        <v>84</v>
      </c>
      <c r="F17" s="2" t="s">
        <v>85</v>
      </c>
      <c r="G17" s="2" t="s">
        <v>86</v>
      </c>
      <c r="H17" s="3" t="s">
        <v>87</v>
      </c>
      <c r="I17" s="3" t="s">
        <v>88</v>
      </c>
      <c r="J17" s="3" t="s">
        <v>89</v>
      </c>
      <c r="K17" s="3" t="s">
        <v>90</v>
      </c>
      <c r="L17" s="3" t="s">
        <v>24</v>
      </c>
      <c r="M17" s="3">
        <f>VLOOKUP(H17,kapacita!A:B,2,0)</f>
        <v>0.143</v>
      </c>
      <c r="N17" s="4">
        <v>25.4677</v>
      </c>
      <c r="O17" s="17">
        <f>+(VLOOKUP($L17,ceny!$A$3:D$7,2,FALSE))*N17</f>
        <v>11194.072858000001</v>
      </c>
      <c r="P17" s="4">
        <v>19.8762</v>
      </c>
      <c r="Q17" s="17">
        <f>+(VLOOKUP($L17,ceny!$A$3:F$7,2,FALSE))*P17</f>
        <v>8736.384948</v>
      </c>
      <c r="R17" s="4">
        <v>20.68855</v>
      </c>
      <c r="S17" s="17">
        <f>+(VLOOKUP($L17,ceny!$A$3:H$7,2,FALSE))*R17</f>
        <v>9093.445267000001</v>
      </c>
      <c r="T17" s="4">
        <v>13.082</v>
      </c>
      <c r="U17" s="17">
        <f>+(VLOOKUP($L17,ceny!$A$3:J$7,2,FALSE))*T17</f>
        <v>5750.062280000001</v>
      </c>
      <c r="V17" s="4">
        <v>12.07975</v>
      </c>
      <c r="W17" s="17">
        <f>+(VLOOKUP($L17,ceny!$A$3:L$7,2,FALSE))*V17</f>
        <v>5309.533315000001</v>
      </c>
      <c r="X17" s="4">
        <v>4.8108</v>
      </c>
      <c r="Y17" s="17">
        <f>+(VLOOKUP($L17,ceny!$A$3:N$7,2,FALSE))*X17</f>
        <v>2114.539032</v>
      </c>
      <c r="Z17" s="4">
        <v>1.25545</v>
      </c>
      <c r="AA17" s="17">
        <f>+(VLOOKUP($L17,ceny!$A$3:P$7,2,FALSE))*Z17</f>
        <v>551.820493</v>
      </c>
      <c r="AB17" s="4">
        <v>0.47475</v>
      </c>
      <c r="AC17" s="17">
        <f>+(VLOOKUP($L17,ceny!$A$3:R$7,2,FALSE))*AB17</f>
        <v>208.671615</v>
      </c>
      <c r="AD17" s="4">
        <v>5.07455</v>
      </c>
      <c r="AE17" s="17">
        <f>+(VLOOKUP($L17,ceny!$A$3:T$7,2,FALSE))*AD17</f>
        <v>2230.4677070000002</v>
      </c>
      <c r="AF17" s="4">
        <v>15.94105</v>
      </c>
      <c r="AG17" s="17">
        <f>+(VLOOKUP($L17,ceny!$A$3:V$7,2,FALSE))*AF17</f>
        <v>7006.729117000001</v>
      </c>
      <c r="AH17" s="4">
        <v>19.0322</v>
      </c>
      <c r="AI17" s="17">
        <f>+(VLOOKUP($L17,ceny!$A$3:X$7,2,FALSE))*AH17</f>
        <v>8365.413188</v>
      </c>
      <c r="AJ17" s="4">
        <v>23.79025</v>
      </c>
      <c r="AK17" s="17">
        <f>+(VLOOKUP($L17,ceny!$A$3:Z$7,2,FALSE))*AJ17</f>
        <v>10456.766485</v>
      </c>
      <c r="AL17" s="4">
        <v>161.57325</v>
      </c>
      <c r="AM17" s="17">
        <f>+(VLOOKUP($L17,ceny!$A$3:AB$7,2,FALSE))*AL17</f>
        <v>71017.906305</v>
      </c>
    </row>
    <row r="18" spans="3:39" ht="12.75">
      <c r="C18" s="2" t="s">
        <v>91</v>
      </c>
      <c r="D18" s="2" t="s">
        <v>92</v>
      </c>
      <c r="E18" s="2" t="s">
        <v>93</v>
      </c>
      <c r="F18" s="2" t="s">
        <v>94</v>
      </c>
      <c r="G18" s="2" t="s">
        <v>95</v>
      </c>
      <c r="H18" s="3" t="s">
        <v>96</v>
      </c>
      <c r="I18" s="3" t="s">
        <v>97</v>
      </c>
      <c r="J18" s="3" t="s">
        <v>98</v>
      </c>
      <c r="K18" s="3" t="s">
        <v>99</v>
      </c>
      <c r="L18" s="3" t="s">
        <v>24</v>
      </c>
      <c r="M18" s="3">
        <f>VLOOKUP(H18,kapacita!A:B,2,0)</f>
        <v>0.073</v>
      </c>
      <c r="N18" s="4">
        <v>12.955400000000001</v>
      </c>
      <c r="O18" s="17">
        <f>+(VLOOKUP($L18,ceny!$A$3:D$7,2,FALSE))*N18</f>
        <v>5694.416516</v>
      </c>
      <c r="P18" s="4">
        <v>13.4407</v>
      </c>
      <c r="Q18" s="17">
        <f>+(VLOOKUP($L18,ceny!$A$3:F$7,2,FALSE))*P18</f>
        <v>5907.725278</v>
      </c>
      <c r="R18" s="4">
        <v>8.15515</v>
      </c>
      <c r="S18" s="17">
        <f>+(VLOOKUP($L18,ceny!$A$3:H$7,2,FALSE))*R18</f>
        <v>3584.5146310000005</v>
      </c>
      <c r="T18" s="4">
        <v>6.614850000000001</v>
      </c>
      <c r="U18" s="17">
        <f>+(VLOOKUP($L18,ceny!$A$3:J$7,2,FALSE))*T18</f>
        <v>2907.4911690000004</v>
      </c>
      <c r="V18" s="4">
        <v>5.6548</v>
      </c>
      <c r="W18" s="17">
        <f>+(VLOOKUP($L18,ceny!$A$3:L$7,2,FALSE))*V18</f>
        <v>2485.510792</v>
      </c>
      <c r="X18" s="4">
        <v>0.9917</v>
      </c>
      <c r="Y18" s="17">
        <f>+(VLOOKUP($L18,ceny!$A$3:N$7,2,FALSE))*X18</f>
        <v>435.89181800000006</v>
      </c>
      <c r="Z18" s="4">
        <v>0.5486</v>
      </c>
      <c r="AA18" s="17">
        <f>+(VLOOKUP($L18,ceny!$A$3:P$7,2,FALSE))*Z18</f>
        <v>241.131644</v>
      </c>
      <c r="AB18" s="4">
        <v>0.8651</v>
      </c>
      <c r="AC18" s="17">
        <f>+(VLOOKUP($L18,ceny!$A$3:R$7,2,FALSE))*AB18</f>
        <v>380.246054</v>
      </c>
      <c r="AD18" s="4">
        <v>0.79125</v>
      </c>
      <c r="AE18" s="17">
        <f>+(VLOOKUP($L18,ceny!$A$3:T$7,2,FALSE))*AD18</f>
        <v>347.786025</v>
      </c>
      <c r="AF18" s="4">
        <v>8.5877</v>
      </c>
      <c r="AG18" s="17">
        <f>+(VLOOKUP($L18,ceny!$A$3:V$7,2,FALSE))*AF18</f>
        <v>3774.637658</v>
      </c>
      <c r="AH18" s="4">
        <v>7.0790500000000005</v>
      </c>
      <c r="AI18" s="17">
        <f>+(VLOOKUP($L18,ceny!$A$3:X$7,2,FALSE))*AH18</f>
        <v>3111.525637</v>
      </c>
      <c r="AJ18" s="4">
        <v>14.9177</v>
      </c>
      <c r="AK18" s="17">
        <f>+(VLOOKUP($L18,ceny!$A$3:Z$7,2,FALSE))*AJ18</f>
        <v>6556.9258580000005</v>
      </c>
      <c r="AL18" s="4">
        <v>80.602</v>
      </c>
      <c r="AM18" s="17">
        <f>+(VLOOKUP($L18,ceny!$A$3:AB$7,2,FALSE))*AL18</f>
        <v>35427.803080000005</v>
      </c>
    </row>
    <row r="19" spans="3:39" ht="12.75">
      <c r="C19" s="2" t="s">
        <v>100</v>
      </c>
      <c r="D19" s="2" t="s">
        <v>101</v>
      </c>
      <c r="E19" s="2" t="s">
        <v>102</v>
      </c>
      <c r="F19" s="2" t="s">
        <v>103</v>
      </c>
      <c r="G19" s="2" t="s">
        <v>104</v>
      </c>
      <c r="H19" s="3" t="s">
        <v>105</v>
      </c>
      <c r="I19" s="3" t="s">
        <v>106</v>
      </c>
      <c r="J19" s="3" t="s">
        <v>106</v>
      </c>
      <c r="K19" s="3" t="s">
        <v>107</v>
      </c>
      <c r="L19" s="3" t="s">
        <v>24</v>
      </c>
      <c r="M19" s="3">
        <f>VLOOKUP(H19,kapacita!A:B,2,0)</f>
        <v>0.216</v>
      </c>
      <c r="N19" s="4">
        <v>45.48105</v>
      </c>
      <c r="O19" s="17">
        <f>+(VLOOKUP($L19,ceny!$A$3:D$7,2,FALSE))*N19</f>
        <v>19990.740717</v>
      </c>
      <c r="P19" s="4">
        <v>43.47655</v>
      </c>
      <c r="Q19" s="17">
        <f>+(VLOOKUP($L19,ceny!$A$3:F$7,2,FALSE))*P19</f>
        <v>19109.682787</v>
      </c>
      <c r="R19" s="4">
        <v>35.9966</v>
      </c>
      <c r="S19" s="17">
        <f>+(VLOOKUP($L19,ceny!$A$3:H$7,2,FALSE))*R19</f>
        <v>15821.945564000001</v>
      </c>
      <c r="T19" s="4">
        <v>19.69685</v>
      </c>
      <c r="U19" s="17">
        <f>+(VLOOKUP($L19,ceny!$A$3:J$7,2,FALSE))*T19</f>
        <v>8657.553449000001</v>
      </c>
      <c r="V19" s="4">
        <v>16.42635</v>
      </c>
      <c r="W19" s="17">
        <f>+(VLOOKUP($L19,ceny!$A$3:L$7,2,FALSE))*V19</f>
        <v>7220.037879</v>
      </c>
      <c r="X19" s="4">
        <v>2.4581500000000003</v>
      </c>
      <c r="Y19" s="17">
        <f>+(VLOOKUP($L19,ceny!$A$3:N$7,2,FALSE))*X19</f>
        <v>1080.455251</v>
      </c>
      <c r="Z19" s="4">
        <v>1.1288500000000001</v>
      </c>
      <c r="AA19" s="17">
        <f>+(VLOOKUP($L19,ceny!$A$3:P$7,2,FALSE))*Z19</f>
        <v>496.17472900000007</v>
      </c>
      <c r="AB19" s="4">
        <v>0.633</v>
      </c>
      <c r="AC19" s="17">
        <f>+(VLOOKUP($L19,ceny!$A$3:R$7,2,FALSE))*AB19</f>
        <v>278.22882000000004</v>
      </c>
      <c r="AD19" s="4">
        <v>3.6397500000000003</v>
      </c>
      <c r="AE19" s="17">
        <f>+(VLOOKUP($L19,ceny!$A$3:T$7,2,FALSE))*AD19</f>
        <v>1599.8157150000002</v>
      </c>
      <c r="AF19" s="4">
        <v>26.46995</v>
      </c>
      <c r="AG19" s="17">
        <f>+(VLOOKUP($L19,ceny!$A$3:V$7,2,FALSE))*AF19</f>
        <v>11634.601823</v>
      </c>
      <c r="AH19" s="4">
        <v>31.4601</v>
      </c>
      <c r="AI19" s="17">
        <f>+(VLOOKUP($L19,ceny!$A$3:X$7,2,FALSE))*AH19</f>
        <v>13827.972354000001</v>
      </c>
      <c r="AJ19" s="4">
        <v>43.044000000000004</v>
      </c>
      <c r="AK19" s="17">
        <f>+(VLOOKUP($L19,ceny!$A$3:Z$7,2,FALSE))*AJ19</f>
        <v>18919.559760000004</v>
      </c>
      <c r="AL19" s="4">
        <v>269.9112</v>
      </c>
      <c r="AM19" s="17">
        <f>+(VLOOKUP($L19,ceny!$A$3:AB$7,2,FALSE))*AL19</f>
        <v>118636.768848</v>
      </c>
    </row>
    <row r="20" spans="3:39" ht="12.75">
      <c r="C20" s="2" t="s">
        <v>108</v>
      </c>
      <c r="D20" s="2" t="s">
        <v>109</v>
      </c>
      <c r="E20" s="2" t="s">
        <v>110</v>
      </c>
      <c r="F20" s="2" t="s">
        <v>111</v>
      </c>
      <c r="G20" s="2" t="s">
        <v>112</v>
      </c>
      <c r="H20" s="3" t="s">
        <v>113</v>
      </c>
      <c r="I20" s="3" t="s">
        <v>114</v>
      </c>
      <c r="J20" s="3" t="s">
        <v>114</v>
      </c>
      <c r="K20" s="3" t="s">
        <v>115</v>
      </c>
      <c r="L20" s="3" t="s">
        <v>24</v>
      </c>
      <c r="M20" s="3">
        <f>VLOOKUP(H20,kapacita!A:B,2,0)</f>
        <v>0.156</v>
      </c>
      <c r="N20" s="4">
        <v>30.58445</v>
      </c>
      <c r="O20" s="17">
        <f>+(VLOOKUP($L20,ceny!$A$3:D$7,2,FALSE))*N20</f>
        <v>13443.089153</v>
      </c>
      <c r="P20" s="4">
        <v>30.141350000000003</v>
      </c>
      <c r="Q20" s="17">
        <f>+(VLOOKUP($L20,ceny!$A$3:F$7,2,FALSE))*P20</f>
        <v>13248.328979000002</v>
      </c>
      <c r="R20" s="4">
        <v>25.5521</v>
      </c>
      <c r="S20" s="17">
        <f>+(VLOOKUP($L20,ceny!$A$3:H$7,2,FALSE))*R20</f>
        <v>11231.170034</v>
      </c>
      <c r="T20" s="4">
        <v>15.58235</v>
      </c>
      <c r="U20" s="17">
        <f>+(VLOOKUP($L20,ceny!$A$3:J$7,2,FALSE))*T20</f>
        <v>6849.066119</v>
      </c>
      <c r="V20" s="4">
        <v>12.31185</v>
      </c>
      <c r="W20" s="17">
        <f>+(VLOOKUP($L20,ceny!$A$3:L$7,2,FALSE))*V20</f>
        <v>5411.5505490000005</v>
      </c>
      <c r="X20" s="4">
        <v>1.97285</v>
      </c>
      <c r="Y20" s="17">
        <f>+(VLOOKUP($L20,ceny!$A$3:N$7,2,FALSE))*X20</f>
        <v>867.1464890000001</v>
      </c>
      <c r="Z20" s="4">
        <v>1.90955</v>
      </c>
      <c r="AA20" s="17">
        <f>+(VLOOKUP($L20,ceny!$A$3:P$7,2,FALSE))*Z20</f>
        <v>839.323607</v>
      </c>
      <c r="AB20" s="4">
        <v>2.0256</v>
      </c>
      <c r="AC20" s="17">
        <f>+(VLOOKUP($L20,ceny!$A$3:R$7,2,FALSE))*AB20</f>
        <v>890.332224</v>
      </c>
      <c r="AD20" s="4">
        <v>2.2788</v>
      </c>
      <c r="AE20" s="17">
        <f>+(VLOOKUP($L20,ceny!$A$3:T$7,2,FALSE))*AD20</f>
        <v>1001.623752</v>
      </c>
      <c r="AF20" s="4">
        <v>18.70515</v>
      </c>
      <c r="AG20" s="17">
        <f>+(VLOOKUP($L20,ceny!$A$3:V$7,2,FALSE))*AF20</f>
        <v>8221.661631</v>
      </c>
      <c r="AH20" s="4">
        <v>24.88745</v>
      </c>
      <c r="AI20" s="17">
        <f>+(VLOOKUP($L20,ceny!$A$3:X$7,2,FALSE))*AH20</f>
        <v>10939.029773</v>
      </c>
      <c r="AJ20" s="4">
        <v>21.0578</v>
      </c>
      <c r="AK20" s="17">
        <f>+(VLOOKUP($L20,ceny!$A$3:Z$7,2,FALSE))*AJ20</f>
        <v>9255.745412</v>
      </c>
      <c r="AL20" s="4">
        <v>187.0093</v>
      </c>
      <c r="AM20" s="17">
        <f>+(VLOOKUP($L20,ceny!$A$3:AB$7,2,FALSE))*AL20</f>
        <v>82198.067722</v>
      </c>
    </row>
    <row r="21" spans="3:39" ht="12.75">
      <c r="C21" s="2" t="s">
        <v>116</v>
      </c>
      <c r="D21" s="2" t="s">
        <v>117</v>
      </c>
      <c r="E21" s="2" t="s">
        <v>118</v>
      </c>
      <c r="F21" s="2" t="s">
        <v>119</v>
      </c>
      <c r="G21" s="2" t="s">
        <v>120</v>
      </c>
      <c r="H21" s="3" t="s">
        <v>121</v>
      </c>
      <c r="I21" s="3" t="s">
        <v>122</v>
      </c>
      <c r="J21" s="3" t="s">
        <v>123</v>
      </c>
      <c r="K21" s="3" t="s">
        <v>124</v>
      </c>
      <c r="L21" s="3" t="s">
        <v>24</v>
      </c>
      <c r="M21" s="3">
        <f>VLOOKUP(H21,kapacita!A:B,2,0)</f>
        <v>0.231</v>
      </c>
      <c r="N21" s="4">
        <v>45.270050000000005</v>
      </c>
      <c r="O21" s="17">
        <f>+(VLOOKUP($L21,ceny!$A$3:D$7,2,FALSE))*N21</f>
        <v>19897.997777000004</v>
      </c>
      <c r="P21" s="4">
        <v>45.20675</v>
      </c>
      <c r="Q21" s="17">
        <f>+(VLOOKUP($L21,ceny!$A$3:F$7,2,FALSE))*P21</f>
        <v>19870.174895</v>
      </c>
      <c r="R21" s="4">
        <v>35.3636</v>
      </c>
      <c r="S21" s="17">
        <f>+(VLOOKUP($L21,ceny!$A$3:H$7,2,FALSE))*R21</f>
        <v>15543.716744</v>
      </c>
      <c r="T21" s="4">
        <v>19.7707</v>
      </c>
      <c r="U21" s="17">
        <f>+(VLOOKUP($L21,ceny!$A$3:J$7,2,FALSE))*T21</f>
        <v>8690.013478</v>
      </c>
      <c r="V21" s="4">
        <v>17.8928</v>
      </c>
      <c r="W21" s="17">
        <f>+(VLOOKUP($L21,ceny!$A$3:L$7,2,FALSE))*V21</f>
        <v>7864.601312000001</v>
      </c>
      <c r="X21" s="4">
        <v>4.4732</v>
      </c>
      <c r="Y21" s="17">
        <f>+(VLOOKUP($L21,ceny!$A$3:N$7,2,FALSE))*X21</f>
        <v>1966.1503280000002</v>
      </c>
      <c r="Z21" s="4">
        <v>2.6164</v>
      </c>
      <c r="AA21" s="17">
        <f>+(VLOOKUP($L21,ceny!$A$3:P$7,2,FALSE))*Z21</f>
        <v>1150.0124560000002</v>
      </c>
      <c r="AB21" s="4">
        <v>2.24715</v>
      </c>
      <c r="AC21" s="17">
        <f>+(VLOOKUP($L21,ceny!$A$3:R$7,2,FALSE))*AB21</f>
        <v>987.712311</v>
      </c>
      <c r="AD21" s="4">
        <v>4.86355</v>
      </c>
      <c r="AE21" s="17">
        <f>+(VLOOKUP($L21,ceny!$A$3:T$7,2,FALSE))*AD21</f>
        <v>2137.724767</v>
      </c>
      <c r="AF21" s="4">
        <v>28.0208</v>
      </c>
      <c r="AG21" s="17">
        <f>+(VLOOKUP($L21,ceny!$A$3:V$7,2,FALSE))*AF21</f>
        <v>12316.262432000001</v>
      </c>
      <c r="AH21" s="4">
        <v>34.371900000000004</v>
      </c>
      <c r="AI21" s="17">
        <f>+(VLOOKUP($L21,ceny!$A$3:X$7,2,FALSE))*AH21</f>
        <v>15107.824926000003</v>
      </c>
      <c r="AJ21" s="4">
        <v>44.4788</v>
      </c>
      <c r="AK21" s="17">
        <f>+(VLOOKUP($L21,ceny!$A$3:Z$7,2,FALSE))*AJ21</f>
        <v>19550.211752</v>
      </c>
      <c r="AL21" s="4">
        <v>284.5757</v>
      </c>
      <c r="AM21" s="17">
        <f>+(VLOOKUP($L21,ceny!$A$3:AB$7,2,FALSE))*AL21</f>
        <v>125082.403178</v>
      </c>
    </row>
    <row r="22" spans="3:39" ht="12.75">
      <c r="C22" s="2" t="s">
        <v>125</v>
      </c>
      <c r="D22" s="2" t="s">
        <v>126</v>
      </c>
      <c r="E22" s="2" t="s">
        <v>127</v>
      </c>
      <c r="F22" s="2" t="s">
        <v>128</v>
      </c>
      <c r="G22" s="2" t="s">
        <v>129</v>
      </c>
      <c r="H22" s="3" t="s">
        <v>130</v>
      </c>
      <c r="I22" s="3" t="s">
        <v>32</v>
      </c>
      <c r="J22" s="3" t="s">
        <v>131</v>
      </c>
      <c r="K22" s="3" t="s">
        <v>132</v>
      </c>
      <c r="L22" s="3" t="s">
        <v>24</v>
      </c>
      <c r="M22" s="3">
        <f>VLOOKUP(H22,kapacita!A:B,2,0)</f>
        <v>0.1</v>
      </c>
      <c r="N22" s="4">
        <v>7.174</v>
      </c>
      <c r="O22" s="17">
        <f>+(VLOOKUP($L22,ceny!$A$3:D$7,2,FALSE))*N22</f>
        <v>3153.2599600000003</v>
      </c>
      <c r="P22" s="4">
        <v>5.2328</v>
      </c>
      <c r="Q22" s="17">
        <f>+(VLOOKUP($L22,ceny!$A$3:F$7,2,FALSE))*P22</f>
        <v>2300.0249120000003</v>
      </c>
      <c r="R22" s="4">
        <v>4.3044</v>
      </c>
      <c r="S22" s="17">
        <f>+(VLOOKUP($L22,ceny!$A$3:H$7,2,FALSE))*R22</f>
        <v>1891.9559760000002</v>
      </c>
      <c r="T22" s="4">
        <v>2.71135</v>
      </c>
      <c r="U22" s="17">
        <f>+(VLOOKUP($L22,ceny!$A$3:J$7,2,FALSE))*T22</f>
        <v>1191.746779</v>
      </c>
      <c r="V22" s="4">
        <v>2.41595</v>
      </c>
      <c r="W22" s="17">
        <f>+(VLOOKUP($L22,ceny!$A$3:L$7,2,FALSE))*V22</f>
        <v>1061.906663</v>
      </c>
      <c r="X22" s="4">
        <v>0.36925</v>
      </c>
      <c r="Y22" s="17">
        <f>+(VLOOKUP($L22,ceny!$A$3:N$7,2,FALSE))*X22</f>
        <v>162.30014500000001</v>
      </c>
      <c r="Z22" s="4">
        <v>0.5064</v>
      </c>
      <c r="AA22" s="17">
        <f>+(VLOOKUP($L22,ceny!$A$3:P$7,2,FALSE))*Z22</f>
        <v>222.583056</v>
      </c>
      <c r="AB22" s="4">
        <v>0.5064</v>
      </c>
      <c r="AC22" s="17">
        <f>+(VLOOKUP($L22,ceny!$A$3:R$7,2,FALSE))*AB22</f>
        <v>222.583056</v>
      </c>
      <c r="AD22" s="4">
        <v>0.6646500000000001</v>
      </c>
      <c r="AE22" s="17">
        <f>+(VLOOKUP($L22,ceny!$A$3:T$7,2,FALSE))*AD22</f>
        <v>292.14026100000007</v>
      </c>
      <c r="AF22" s="4">
        <v>3.5659</v>
      </c>
      <c r="AG22" s="17">
        <f>+(VLOOKUP($L22,ceny!$A$3:V$7,2,FALSE))*AF22</f>
        <v>1567.355686</v>
      </c>
      <c r="AH22" s="4">
        <v>4.56815</v>
      </c>
      <c r="AI22" s="17">
        <f>+(VLOOKUP($L22,ceny!$A$3:X$7,2,FALSE))*AH22</f>
        <v>2007.884651</v>
      </c>
      <c r="AJ22" s="4">
        <v>6.80475</v>
      </c>
      <c r="AK22" s="17">
        <f>+(VLOOKUP($L22,ceny!$A$3:Z$7,2,FALSE))*AJ22</f>
        <v>2990.959815</v>
      </c>
      <c r="AL22" s="4">
        <v>38.824</v>
      </c>
      <c r="AM22" s="17">
        <f>+(VLOOKUP($L22,ceny!$A$3:AB$7,2,FALSE))*AL22</f>
        <v>17064.70096</v>
      </c>
    </row>
    <row r="23" spans="3:39" ht="12.75">
      <c r="C23" s="2" t="s">
        <v>133</v>
      </c>
      <c r="D23" s="2" t="s">
        <v>134</v>
      </c>
      <c r="E23" s="2" t="s">
        <v>93</v>
      </c>
      <c r="F23" s="2" t="s">
        <v>135</v>
      </c>
      <c r="G23" s="2" t="s">
        <v>136</v>
      </c>
      <c r="H23" s="3" t="s">
        <v>137</v>
      </c>
      <c r="I23" s="3" t="s">
        <v>138</v>
      </c>
      <c r="J23" s="3" t="s">
        <v>139</v>
      </c>
      <c r="K23" s="3" t="s">
        <v>140</v>
      </c>
      <c r="L23" s="3" t="s">
        <v>24</v>
      </c>
      <c r="M23" s="3">
        <f>VLOOKUP(H23,kapacita!A:B,2,0)</f>
        <v>0.24</v>
      </c>
      <c r="N23" s="4">
        <v>42.0312</v>
      </c>
      <c r="O23" s="17">
        <f>+(VLOOKUP($L23,ceny!$A$3:D$7,2,FALSE))*N23</f>
        <v>18474.393648</v>
      </c>
      <c r="P23" s="4">
        <v>39.805150000000005</v>
      </c>
      <c r="Q23" s="17">
        <f>+(VLOOKUP($L23,ceny!$A$3:F$7,2,FALSE))*P23</f>
        <v>17495.955631000004</v>
      </c>
      <c r="R23" s="4">
        <v>31.89265</v>
      </c>
      <c r="S23" s="17">
        <f>+(VLOOKUP($L23,ceny!$A$3:H$7,2,FALSE))*R23</f>
        <v>14018.095381000001</v>
      </c>
      <c r="T23" s="4">
        <v>23.34715</v>
      </c>
      <c r="U23" s="17">
        <f>+(VLOOKUP($L23,ceny!$A$3:J$7,2,FALSE))*T23</f>
        <v>10262.006311000001</v>
      </c>
      <c r="V23" s="4">
        <v>23.28385</v>
      </c>
      <c r="W23" s="17">
        <f>+(VLOOKUP($L23,ceny!$A$3:L$7,2,FALSE))*V23</f>
        <v>10234.183429</v>
      </c>
      <c r="X23" s="4">
        <v>8.8409</v>
      </c>
      <c r="Y23" s="17">
        <f>+(VLOOKUP($L23,ceny!$A$3:N$7,2,FALSE))*X23</f>
        <v>3885.929186</v>
      </c>
      <c r="Z23" s="4">
        <v>7.62765</v>
      </c>
      <c r="AA23" s="17">
        <f>+(VLOOKUP($L23,ceny!$A$3:P$7,2,FALSE))*Z23</f>
        <v>3352.6572810000002</v>
      </c>
      <c r="AB23" s="4">
        <v>10.98255</v>
      </c>
      <c r="AC23" s="17">
        <f>+(VLOOKUP($L23,ceny!$A$3:R$7,2,FALSE))*AB23</f>
        <v>4827.2700270000005</v>
      </c>
      <c r="AD23" s="4">
        <v>10.159650000000001</v>
      </c>
      <c r="AE23" s="17">
        <f>+(VLOOKUP($L23,ceny!$A$3:T$7,2,FALSE))*AD23</f>
        <v>4465.572561000001</v>
      </c>
      <c r="AF23" s="4">
        <v>27.82035</v>
      </c>
      <c r="AG23" s="17">
        <f>+(VLOOKUP($L23,ceny!$A$3:V$7,2,FALSE))*AF23</f>
        <v>12228.156639</v>
      </c>
      <c r="AH23" s="4">
        <v>30.58445</v>
      </c>
      <c r="AI23" s="17">
        <f>+(VLOOKUP($L23,ceny!$A$3:X$7,2,FALSE))*AH23</f>
        <v>13443.089153</v>
      </c>
      <c r="AJ23" s="4">
        <v>35.96495</v>
      </c>
      <c r="AK23" s="17">
        <f>+(VLOOKUP($L23,ceny!$A$3:Z$7,2,FALSE))*AJ23</f>
        <v>15808.034123000001</v>
      </c>
      <c r="AL23" s="4">
        <v>292.3405</v>
      </c>
      <c r="AM23" s="17">
        <f>+(VLOOKUP($L23,ceny!$A$3:AB$7,2,FALSE))*AL23</f>
        <v>128495.34337000002</v>
      </c>
    </row>
    <row r="24" spans="3:39" ht="12.75">
      <c r="C24" s="5"/>
      <c r="D24" s="13"/>
      <c r="E24" s="13"/>
      <c r="F24" s="13"/>
      <c r="G24" s="13"/>
      <c r="H24" s="3" t="s">
        <v>141</v>
      </c>
      <c r="I24" s="3" t="s">
        <v>138</v>
      </c>
      <c r="J24" s="3" t="s">
        <v>142</v>
      </c>
      <c r="K24" s="3" t="s">
        <v>143</v>
      </c>
      <c r="L24" s="3" t="s">
        <v>24</v>
      </c>
      <c r="M24" s="3">
        <f>VLOOKUP(H24,kapacita!A:B,2,0)</f>
        <v>0.082</v>
      </c>
      <c r="N24" s="4">
        <v>15.360800000000001</v>
      </c>
      <c r="O24" s="17">
        <f>+(VLOOKUP($L24,ceny!$A$3:D$7,2,FALSE))*N24</f>
        <v>6751.6860320000005</v>
      </c>
      <c r="P24" s="4">
        <v>15.687850000000001</v>
      </c>
      <c r="Q24" s="17">
        <f>+(VLOOKUP($L24,ceny!$A$3:F$7,2,FALSE))*P24</f>
        <v>6895.437589000001</v>
      </c>
      <c r="R24" s="4">
        <v>12.7233</v>
      </c>
      <c r="S24" s="17">
        <f>+(VLOOKUP($L24,ceny!$A$3:H$7,2,FALSE))*R24</f>
        <v>5592.399282</v>
      </c>
      <c r="T24" s="4">
        <v>8.492750000000001</v>
      </c>
      <c r="U24" s="17">
        <f>+(VLOOKUP($L24,ceny!$A$3:J$7,2,FALSE))*T24</f>
        <v>3732.9033350000004</v>
      </c>
      <c r="V24" s="4">
        <v>7.29005</v>
      </c>
      <c r="W24" s="17">
        <f>+(VLOOKUP($L24,ceny!$A$3:L$7,2,FALSE))*V24</f>
        <v>3204.2685770000003</v>
      </c>
      <c r="X24" s="4">
        <v>2.2366</v>
      </c>
      <c r="Y24" s="17">
        <f>+(VLOOKUP($L24,ceny!$A$3:N$7,2,FALSE))*X24</f>
        <v>983.0751640000001</v>
      </c>
      <c r="Z24" s="4">
        <v>1.4348</v>
      </c>
      <c r="AA24" s="17">
        <f>+(VLOOKUP($L24,ceny!$A$3:P$7,2,FALSE))*Z24</f>
        <v>630.6519920000001</v>
      </c>
      <c r="AB24" s="4">
        <v>1.8568</v>
      </c>
      <c r="AC24" s="17">
        <f>+(VLOOKUP($L24,ceny!$A$3:R$7,2,FALSE))*AB24</f>
        <v>816.137872</v>
      </c>
      <c r="AD24" s="4">
        <v>1.7724</v>
      </c>
      <c r="AE24" s="17">
        <f>+(VLOOKUP($L24,ceny!$A$3:T$7,2,FALSE))*AD24</f>
        <v>779.040696</v>
      </c>
      <c r="AF24" s="4">
        <v>9.632150000000001</v>
      </c>
      <c r="AG24" s="17">
        <f>+(VLOOKUP($L24,ceny!$A$3:V$7,2,FALSE))*AF24</f>
        <v>4233.715211000001</v>
      </c>
      <c r="AH24" s="4">
        <v>11.91095</v>
      </c>
      <c r="AI24" s="17">
        <f>+(VLOOKUP($L24,ceny!$A$3:X$7,2,FALSE))*AH24</f>
        <v>5235.338963</v>
      </c>
      <c r="AJ24" s="4">
        <v>14.14755</v>
      </c>
      <c r="AK24" s="17">
        <f>+(VLOOKUP($L24,ceny!$A$3:Z$7,2,FALSE))*AJ24</f>
        <v>6218.414127000001</v>
      </c>
      <c r="AL24" s="4">
        <v>102.546</v>
      </c>
      <c r="AM24" s="17">
        <f>+(VLOOKUP($L24,ceny!$A$3:AB$7,2,FALSE))*AL24</f>
        <v>45073.06884000001</v>
      </c>
    </row>
    <row r="25" spans="3:39" ht="12.75">
      <c r="C25" s="2" t="s">
        <v>144</v>
      </c>
      <c r="D25" s="2" t="s">
        <v>145</v>
      </c>
      <c r="E25" s="2" t="s">
        <v>146</v>
      </c>
      <c r="F25" s="2" t="s">
        <v>147</v>
      </c>
      <c r="G25" s="2" t="s">
        <v>148</v>
      </c>
      <c r="H25" s="3" t="s">
        <v>149</v>
      </c>
      <c r="I25" s="3" t="s">
        <v>36</v>
      </c>
      <c r="J25" s="3" t="s">
        <v>150</v>
      </c>
      <c r="K25" s="3" t="s">
        <v>151</v>
      </c>
      <c r="L25" s="3" t="s">
        <v>24</v>
      </c>
      <c r="M25" s="3">
        <f>VLOOKUP(H25,kapacita!A:B,2,0)</f>
        <v>0.461</v>
      </c>
      <c r="N25" s="4">
        <v>78.27045</v>
      </c>
      <c r="O25" s="17">
        <f>+(VLOOKUP($L25,ceny!$A$3:D$7,2,FALSE))*N25</f>
        <v>34402.993593</v>
      </c>
      <c r="P25" s="4">
        <v>81.07675</v>
      </c>
      <c r="Q25" s="17">
        <f>+(VLOOKUP($L25,ceny!$A$3:F$7,2,FALSE))*P25</f>
        <v>35636.474695000004</v>
      </c>
      <c r="R25" s="4">
        <v>67.2035</v>
      </c>
      <c r="S25" s="17">
        <f>+(VLOOKUP($L25,ceny!$A$3:H$7,2,FALSE))*R25</f>
        <v>29538.626390000005</v>
      </c>
      <c r="T25" s="4">
        <v>47.94975</v>
      </c>
      <c r="U25" s="17">
        <f>+(VLOOKUP($L25,ceny!$A$3:J$7,2,FALSE))*T25</f>
        <v>21075.833115</v>
      </c>
      <c r="V25" s="4">
        <v>44.84805</v>
      </c>
      <c r="W25" s="17">
        <f>+(VLOOKUP($L25,ceny!$A$3:L$7,2,FALSE))*V25</f>
        <v>19712.511897</v>
      </c>
      <c r="X25" s="4">
        <v>18.335900000000002</v>
      </c>
      <c r="Y25" s="17">
        <f>+(VLOOKUP($L25,ceny!$A$3:N$7,2,FALSE))*X25</f>
        <v>8059.361486000002</v>
      </c>
      <c r="Z25" s="4">
        <v>15.635100000000001</v>
      </c>
      <c r="AA25" s="17">
        <f>+(VLOOKUP($L25,ceny!$A$3:P$7,2,FALSE))*Z25</f>
        <v>6872.251854000001</v>
      </c>
      <c r="AB25" s="4">
        <v>20.5725</v>
      </c>
      <c r="AC25" s="17">
        <f>+(VLOOKUP($L25,ceny!$A$3:R$7,2,FALSE))*AB25</f>
        <v>9042.436650000001</v>
      </c>
      <c r="AD25" s="4">
        <v>20.3826</v>
      </c>
      <c r="AE25" s="17">
        <f>+(VLOOKUP($L25,ceny!$A$3:T$7,2,FALSE))*AD25</f>
        <v>8958.968004</v>
      </c>
      <c r="AF25" s="4">
        <v>56.853950000000005</v>
      </c>
      <c r="AG25" s="17">
        <f>+(VLOOKUP($L25,ceny!$A$3:V$7,2,FALSE))*AF25</f>
        <v>24989.585183000003</v>
      </c>
      <c r="AH25" s="4">
        <v>62.76195</v>
      </c>
      <c r="AI25" s="17">
        <f>+(VLOOKUP($L25,ceny!$A$3:X$7,2,FALSE))*AH25</f>
        <v>27586.387503</v>
      </c>
      <c r="AJ25" s="4">
        <v>74.99995</v>
      </c>
      <c r="AK25" s="17">
        <f>+(VLOOKUP($L25,ceny!$A$3:Z$7,2,FALSE))*AJ25</f>
        <v>32965.478023</v>
      </c>
      <c r="AL25" s="4">
        <v>588.89045</v>
      </c>
      <c r="AM25" s="17">
        <f>+(VLOOKUP($L25,ceny!$A$3:AB$7,2,FALSE))*AL25</f>
        <v>258840.90839300002</v>
      </c>
    </row>
    <row r="26" spans="3:39" ht="25.5">
      <c r="C26" s="2" t="s">
        <v>152</v>
      </c>
      <c r="D26" s="2" t="s">
        <v>153</v>
      </c>
      <c r="E26" s="2" t="s">
        <v>154</v>
      </c>
      <c r="F26" s="2" t="s">
        <v>155</v>
      </c>
      <c r="G26" s="2" t="s">
        <v>156</v>
      </c>
      <c r="H26" s="3" t="s">
        <v>157</v>
      </c>
      <c r="I26" s="3" t="s">
        <v>158</v>
      </c>
      <c r="J26" s="3" t="s">
        <v>159</v>
      </c>
      <c r="K26" s="3" t="s">
        <v>160</v>
      </c>
      <c r="L26" s="3" t="s">
        <v>24</v>
      </c>
      <c r="M26" s="3">
        <f>VLOOKUP(H26,kapacita!A:B,2,0)</f>
        <v>0.238</v>
      </c>
      <c r="N26" s="4">
        <v>46.2301</v>
      </c>
      <c r="O26" s="17">
        <f>+(VLOOKUP($L26,ceny!$A$3:D$7,2,FALSE))*N26</f>
        <v>20319.978154</v>
      </c>
      <c r="P26" s="4">
        <v>46.504400000000004</v>
      </c>
      <c r="Q26" s="17">
        <f>+(VLOOKUP($L26,ceny!$A$3:F$7,2,FALSE))*P26</f>
        <v>20440.543976000004</v>
      </c>
      <c r="R26" s="4">
        <v>35.7012</v>
      </c>
      <c r="S26" s="17">
        <f>+(VLOOKUP($L26,ceny!$A$3:H$7,2,FALSE))*R26</f>
        <v>15692.105448</v>
      </c>
      <c r="T26" s="4">
        <v>25.109</v>
      </c>
      <c r="U26" s="17">
        <f>+(VLOOKUP($L26,ceny!$A$3:J$7,2,FALSE))*T26</f>
        <v>11036.409860000002</v>
      </c>
      <c r="V26" s="4">
        <v>23.178350000000002</v>
      </c>
      <c r="W26" s="17">
        <f>+(VLOOKUP($L26,ceny!$A$3:L$7,2,FALSE))*V26</f>
        <v>10187.811959</v>
      </c>
      <c r="X26" s="4">
        <v>5.22225</v>
      </c>
      <c r="Y26" s="17">
        <f>+(VLOOKUP($L26,ceny!$A$3:N$7,2,FALSE))*X26</f>
        <v>2295.387765</v>
      </c>
      <c r="Z26" s="4">
        <v>3.9246000000000003</v>
      </c>
      <c r="AA26" s="17">
        <f>+(VLOOKUP($L26,ceny!$A$3:P$7,2,FALSE))*Z26</f>
        <v>1725.0186840000001</v>
      </c>
      <c r="AB26" s="4">
        <v>5.45435</v>
      </c>
      <c r="AC26" s="17">
        <f>+(VLOOKUP($L26,ceny!$A$3:R$7,2,FALSE))*AB26</f>
        <v>2397.404999</v>
      </c>
      <c r="AD26" s="4">
        <v>6.1401</v>
      </c>
      <c r="AE26" s="17">
        <f>+(VLOOKUP($L26,ceny!$A$3:T$7,2,FALSE))*AD26</f>
        <v>2698.819554</v>
      </c>
      <c r="AF26" s="4">
        <v>27.90475</v>
      </c>
      <c r="AG26" s="17">
        <f>+(VLOOKUP($L26,ceny!$A$3:V$7,2,FALSE))*AF26</f>
        <v>12265.253815</v>
      </c>
      <c r="AH26" s="4">
        <v>24.97185</v>
      </c>
      <c r="AI26" s="17">
        <f>+(VLOOKUP($L26,ceny!$A$3:X$7,2,FALSE))*AH26</f>
        <v>10976.126949000001</v>
      </c>
      <c r="AJ26" s="4">
        <v>42.2844</v>
      </c>
      <c r="AK26" s="17">
        <f>+(VLOOKUP($L26,ceny!$A$3:Z$7,2,FALSE))*AJ26</f>
        <v>18585.685176</v>
      </c>
      <c r="AL26" s="4">
        <v>292.62535</v>
      </c>
      <c r="AM26" s="17">
        <f>+(VLOOKUP($L26,ceny!$A$3:AB$7,2,FALSE))*AL26</f>
        <v>128620.54633900002</v>
      </c>
    </row>
    <row r="27" spans="3:39" ht="12.75">
      <c r="C27" s="2" t="s">
        <v>161</v>
      </c>
      <c r="D27" s="2" t="s">
        <v>162</v>
      </c>
      <c r="E27" s="2" t="s">
        <v>163</v>
      </c>
      <c r="F27" s="2" t="s">
        <v>164</v>
      </c>
      <c r="G27" s="2" t="s">
        <v>165</v>
      </c>
      <c r="H27" s="3" t="s">
        <v>166</v>
      </c>
      <c r="I27" s="3" t="s">
        <v>167</v>
      </c>
      <c r="J27" s="3" t="s">
        <v>168</v>
      </c>
      <c r="K27" s="3" t="s">
        <v>169</v>
      </c>
      <c r="L27" s="3" t="s">
        <v>24</v>
      </c>
      <c r="M27" s="3">
        <f>VLOOKUP(H27,kapacita!A:B,2,0)</f>
        <v>0.448</v>
      </c>
      <c r="N27" s="4">
        <v>78.69245000000001</v>
      </c>
      <c r="O27" s="17">
        <f>+(VLOOKUP($L27,ceny!$A$3:D$7,2,FALSE))*N27</f>
        <v>34588.47947300001</v>
      </c>
      <c r="P27" s="4">
        <v>86.7632</v>
      </c>
      <c r="Q27" s="17">
        <f>+(VLOOKUP($L27,ceny!$A$3:F$7,2,FALSE))*P27</f>
        <v>38135.896928</v>
      </c>
      <c r="R27" s="4">
        <v>72.67895</v>
      </c>
      <c r="S27" s="17">
        <f>+(VLOOKUP($L27,ceny!$A$3:H$7,2,FALSE))*R27</f>
        <v>31945.305683000002</v>
      </c>
      <c r="T27" s="4">
        <v>44.25725</v>
      </c>
      <c r="U27" s="17">
        <f>+(VLOOKUP($L27,ceny!$A$3:J$7,2,FALSE))*T27</f>
        <v>19452.831665</v>
      </c>
      <c r="V27" s="4">
        <v>42.37935</v>
      </c>
      <c r="W27" s="17">
        <f>+(VLOOKUP($L27,ceny!$A$3:L$7,2,FALSE))*V27</f>
        <v>18627.419499000003</v>
      </c>
      <c r="X27" s="4">
        <v>17.4919</v>
      </c>
      <c r="Y27" s="17">
        <f>+(VLOOKUP($L27,ceny!$A$3:N$7,2,FALSE))*X27</f>
        <v>7688.389726000001</v>
      </c>
      <c r="Z27" s="4">
        <v>17.185950000000002</v>
      </c>
      <c r="AA27" s="17">
        <f>+(VLOOKUP($L27,ceny!$A$3:P$7,2,FALSE))*Z27</f>
        <v>7553.9124630000015</v>
      </c>
      <c r="AB27" s="4">
        <v>23.178350000000002</v>
      </c>
      <c r="AC27" s="17">
        <f>+(VLOOKUP($L27,ceny!$A$3:R$7,2,FALSE))*AB27</f>
        <v>10187.811959</v>
      </c>
      <c r="AD27" s="4">
        <v>20.45645</v>
      </c>
      <c r="AE27" s="17">
        <f>+(VLOOKUP($L27,ceny!$A$3:T$7,2,FALSE))*AD27</f>
        <v>8991.428033</v>
      </c>
      <c r="AF27" s="4">
        <v>57.6452</v>
      </c>
      <c r="AG27" s="17">
        <f>+(VLOOKUP($L27,ceny!$A$3:V$7,2,FALSE))*AF27</f>
        <v>25337.371208000004</v>
      </c>
      <c r="AH27" s="4">
        <v>63.078450000000004</v>
      </c>
      <c r="AI27" s="17">
        <f>+(VLOOKUP($L27,ceny!$A$3:X$7,2,FALSE))*AH27</f>
        <v>27725.501913000004</v>
      </c>
      <c r="AJ27" s="4">
        <v>69.51395000000001</v>
      </c>
      <c r="AK27" s="17">
        <f>+(VLOOKUP($L27,ceny!$A$3:Z$7,2,FALSE))*AJ27</f>
        <v>30554.161583000005</v>
      </c>
      <c r="AL27" s="4">
        <v>593.32145</v>
      </c>
      <c r="AM27" s="17">
        <f>+(VLOOKUP($L27,ceny!$A$3:AB$7,2,FALSE))*AL27</f>
        <v>260788.51013300003</v>
      </c>
    </row>
    <row r="28" spans="3:39" ht="12.75">
      <c r="C28" s="2" t="s">
        <v>170</v>
      </c>
      <c r="D28" s="2" t="s">
        <v>171</v>
      </c>
      <c r="E28" s="2" t="s">
        <v>172</v>
      </c>
      <c r="F28" s="2" t="s">
        <v>173</v>
      </c>
      <c r="G28" s="2" t="s">
        <v>174</v>
      </c>
      <c r="H28" s="3" t="s">
        <v>175</v>
      </c>
      <c r="I28" s="3" t="s">
        <v>176</v>
      </c>
      <c r="J28" s="3" t="s">
        <v>176</v>
      </c>
      <c r="K28" s="3" t="s">
        <v>64</v>
      </c>
      <c r="L28" s="3" t="s">
        <v>24</v>
      </c>
      <c r="M28" s="3">
        <f>VLOOKUP(H28,kapacita!A:B,2,0)</f>
        <v>0.41</v>
      </c>
      <c r="N28" s="4">
        <v>69.2924</v>
      </c>
      <c r="O28" s="17">
        <f>+(VLOOKUP($L28,ceny!$A$3:D$7,2,FALSE))*N28</f>
        <v>30456.781496000003</v>
      </c>
      <c r="P28" s="4">
        <v>74.7573</v>
      </c>
      <c r="Q28" s="17">
        <f>+(VLOOKUP($L28,ceny!$A$3:F$7,2,FALSE))*P28</f>
        <v>32858.823642</v>
      </c>
      <c r="R28" s="4">
        <v>62.00235</v>
      </c>
      <c r="S28" s="17">
        <f>+(VLOOKUP($L28,ceny!$A$3:H$7,2,FALSE))*R28</f>
        <v>27252.512919</v>
      </c>
      <c r="T28" s="4">
        <v>45.924150000000004</v>
      </c>
      <c r="U28" s="17">
        <f>+(VLOOKUP($L28,ceny!$A$3:J$7,2,FALSE))*T28</f>
        <v>20185.500891000003</v>
      </c>
      <c r="V28" s="4">
        <v>48.66715</v>
      </c>
      <c r="W28" s="17">
        <f>+(VLOOKUP($L28,ceny!$A$3:L$7,2,FALSE))*V28</f>
        <v>21391.159111</v>
      </c>
      <c r="X28" s="4">
        <v>10.7399</v>
      </c>
      <c r="Y28" s="17">
        <f>+(VLOOKUP($L28,ceny!$A$3:N$7,2,FALSE))*X28</f>
        <v>4720.615646</v>
      </c>
      <c r="Z28" s="4">
        <v>6.80475</v>
      </c>
      <c r="AA28" s="17">
        <f>+(VLOOKUP($L28,ceny!$A$3:P$7,2,FALSE))*Z28</f>
        <v>2990.959815</v>
      </c>
      <c r="AB28" s="4">
        <v>8.59825</v>
      </c>
      <c r="AC28" s="17">
        <f>+(VLOOKUP($L28,ceny!$A$3:R$7,2,FALSE))*AB28</f>
        <v>3779.2748050000005</v>
      </c>
      <c r="AD28" s="4">
        <v>9.4106</v>
      </c>
      <c r="AE28" s="17">
        <f>+(VLOOKUP($L28,ceny!$A$3:T$7,2,FALSE))*AD28</f>
        <v>4136.335124</v>
      </c>
      <c r="AF28" s="4">
        <v>53.794450000000005</v>
      </c>
      <c r="AG28" s="17">
        <f>+(VLOOKUP($L28,ceny!$A$3:V$7,2,FALSE))*AF28</f>
        <v>23644.812553000003</v>
      </c>
      <c r="AH28" s="4">
        <v>65.84255</v>
      </c>
      <c r="AI28" s="17">
        <f>+(VLOOKUP($L28,ceny!$A$3:X$7,2,FALSE))*AH28</f>
        <v>28940.434427000004</v>
      </c>
      <c r="AJ28" s="4">
        <v>64.5449</v>
      </c>
      <c r="AK28" s="17">
        <f>+(VLOOKUP($L28,ceny!$A$3:Z$7,2,FALSE))*AJ28</f>
        <v>28370.065346</v>
      </c>
      <c r="AL28" s="4">
        <v>520.37875</v>
      </c>
      <c r="AM28" s="17">
        <f>+(VLOOKUP($L28,ceny!$A$3:AB$7,2,FALSE))*AL28</f>
        <v>228727.275775</v>
      </c>
    </row>
    <row r="29" spans="3:39" ht="12.75">
      <c r="C29" s="2" t="s">
        <v>177</v>
      </c>
      <c r="D29" s="2" t="s">
        <v>178</v>
      </c>
      <c r="E29" s="2" t="s">
        <v>179</v>
      </c>
      <c r="F29" s="2" t="s">
        <v>180</v>
      </c>
      <c r="G29" s="2" t="s">
        <v>181</v>
      </c>
      <c r="H29" s="3" t="s">
        <v>182</v>
      </c>
      <c r="I29" s="3" t="s">
        <v>183</v>
      </c>
      <c r="J29" s="3"/>
      <c r="K29" s="3" t="s">
        <v>64</v>
      </c>
      <c r="L29" s="3" t="s">
        <v>24</v>
      </c>
      <c r="M29" s="3">
        <f>VLOOKUP(H29,kapacita!A:B,2,0)</f>
        <v>0.328</v>
      </c>
      <c r="N29" s="4">
        <v>52.67615</v>
      </c>
      <c r="O29" s="17">
        <f>+(VLOOKUP($L29,ceny!$A$3:D$7,2,FALSE))*N29</f>
        <v>23153.274971000003</v>
      </c>
      <c r="P29" s="4">
        <v>55.73565</v>
      </c>
      <c r="Q29" s="17">
        <f>+(VLOOKUP($L29,ceny!$A$3:F$7,2,FALSE))*P29</f>
        <v>24498.047601000002</v>
      </c>
      <c r="R29" s="4">
        <v>47.5383</v>
      </c>
      <c r="S29" s="17">
        <f>+(VLOOKUP($L29,ceny!$A$3:H$7,2,FALSE))*R29</f>
        <v>20894.984382000002</v>
      </c>
      <c r="T29" s="4">
        <v>28.30565</v>
      </c>
      <c r="U29" s="17">
        <f>+(VLOOKUP($L29,ceny!$A$3:J$7,2,FALSE))*T29</f>
        <v>12441.465401000001</v>
      </c>
      <c r="V29" s="4">
        <v>26.72315</v>
      </c>
      <c r="W29" s="17">
        <f>+(VLOOKUP($L29,ceny!$A$3:L$7,2,FALSE))*V29</f>
        <v>11745.893351</v>
      </c>
      <c r="X29" s="4">
        <v>10.01195</v>
      </c>
      <c r="Y29" s="17">
        <f>+(VLOOKUP($L29,ceny!$A$3:N$7,2,FALSE))*X29</f>
        <v>4400.652503</v>
      </c>
      <c r="Z29" s="4">
        <v>8.5455</v>
      </c>
      <c r="AA29" s="17">
        <f>+(VLOOKUP($L29,ceny!$A$3:P$7,2,FALSE))*Z29</f>
        <v>3756.0890700000004</v>
      </c>
      <c r="AB29" s="4">
        <v>11.65775</v>
      </c>
      <c r="AC29" s="17">
        <f>+(VLOOKUP($L29,ceny!$A$3:R$7,2,FALSE))*AB29</f>
        <v>5124.047435</v>
      </c>
      <c r="AD29" s="4">
        <v>11.51005</v>
      </c>
      <c r="AE29" s="17">
        <f>+(VLOOKUP($L29,ceny!$A$3:T$7,2,FALSE))*AD29</f>
        <v>5059.127377</v>
      </c>
      <c r="AF29" s="4">
        <v>36.777300000000004</v>
      </c>
      <c r="AG29" s="17">
        <f>+(VLOOKUP($L29,ceny!$A$3:V$7,2,FALSE))*AF29</f>
        <v>16165.094442000003</v>
      </c>
      <c r="AH29" s="4">
        <v>45.122350000000004</v>
      </c>
      <c r="AI29" s="17">
        <f>+(VLOOKUP($L29,ceny!$A$3:X$7,2,FALSE))*AH29</f>
        <v>19833.077719000004</v>
      </c>
      <c r="AJ29" s="4">
        <v>55.1554</v>
      </c>
      <c r="AK29" s="17">
        <f>+(VLOOKUP($L29,ceny!$A$3:Z$7,2,FALSE))*AJ29</f>
        <v>24243.004516</v>
      </c>
      <c r="AL29" s="4">
        <v>389.7592</v>
      </c>
      <c r="AM29" s="17">
        <f>+(VLOOKUP($L29,ceny!$A$3:AB$7,2,FALSE))*AL29</f>
        <v>171314.75876800003</v>
      </c>
    </row>
    <row r="30" spans="3:39" ht="12.75">
      <c r="C30" s="6"/>
      <c r="D30" s="14"/>
      <c r="E30" s="14"/>
      <c r="F30" s="14"/>
      <c r="G30" s="14"/>
      <c r="H30" s="3" t="s">
        <v>184</v>
      </c>
      <c r="I30" s="3" t="s">
        <v>53</v>
      </c>
      <c r="J30" s="3" t="s">
        <v>185</v>
      </c>
      <c r="K30" s="3" t="s">
        <v>186</v>
      </c>
      <c r="L30" s="3" t="s">
        <v>24</v>
      </c>
      <c r="M30" s="3">
        <f>VLOOKUP(H30,kapacita!A:B,2,0)</f>
        <v>0.186</v>
      </c>
      <c r="N30" s="4">
        <v>36.597950000000004</v>
      </c>
      <c r="O30" s="17">
        <f>+(VLOOKUP($L30,ceny!$A$3:D$7,2,FALSE))*N30</f>
        <v>16086.262943000003</v>
      </c>
      <c r="P30" s="4">
        <v>21.30045</v>
      </c>
      <c r="Q30" s="17">
        <f>+(VLOOKUP($L30,ceny!$A$3:F$7,2,FALSE))*P30</f>
        <v>9362.399793</v>
      </c>
      <c r="R30" s="4">
        <v>1.93065</v>
      </c>
      <c r="S30" s="17">
        <f>+(VLOOKUP($L30,ceny!$A$3:H$7,2,FALSE))*R30</f>
        <v>848.597901</v>
      </c>
      <c r="T30" s="4">
        <v>0</v>
      </c>
      <c r="U30" s="17">
        <f>+(VLOOKUP($L30,ceny!$A$3:J$7,2,FALSE))*T30</f>
        <v>0</v>
      </c>
      <c r="V30" s="4">
        <v>0</v>
      </c>
      <c r="W30" s="17">
        <f>+(VLOOKUP($L30,ceny!$A$3:L$7,2,FALSE))*V30</f>
        <v>0</v>
      </c>
      <c r="X30" s="4">
        <v>0</v>
      </c>
      <c r="Y30" s="17">
        <f>+(VLOOKUP($L30,ceny!$A$3:N$7,2,FALSE))*X30</f>
        <v>0</v>
      </c>
      <c r="Z30" s="4">
        <v>0</v>
      </c>
      <c r="AA30" s="17">
        <f>+(VLOOKUP($L30,ceny!$A$3:P$7,2,FALSE))*Z30</f>
        <v>0</v>
      </c>
      <c r="AB30" s="4">
        <v>0</v>
      </c>
      <c r="AC30" s="17">
        <f>+(VLOOKUP($L30,ceny!$A$3:R$7,2,FALSE))*AB30</f>
        <v>0</v>
      </c>
      <c r="AD30" s="4">
        <v>0</v>
      </c>
      <c r="AE30" s="17">
        <f>+(VLOOKUP($L30,ceny!$A$3:T$7,2,FALSE))*AD30</f>
        <v>0</v>
      </c>
      <c r="AF30" s="4">
        <v>0.20045000000000002</v>
      </c>
      <c r="AG30" s="17">
        <f>+(VLOOKUP($L30,ceny!$A$3:V$7,2,FALSE))*AF30</f>
        <v>88.105793</v>
      </c>
      <c r="AH30" s="4">
        <v>5.49655</v>
      </c>
      <c r="AI30" s="17">
        <f>+(VLOOKUP($L30,ceny!$A$3:X$7,2,FALSE))*AH30</f>
        <v>2415.953587</v>
      </c>
      <c r="AJ30" s="4">
        <v>11.1408</v>
      </c>
      <c r="AK30" s="17">
        <f>+(VLOOKUP($L30,ceny!$A$3:Z$7,2,FALSE))*AJ30</f>
        <v>4896.827232000001</v>
      </c>
      <c r="AL30" s="4">
        <v>76.66685</v>
      </c>
      <c r="AM30" s="17">
        <f>+(VLOOKUP($L30,ceny!$A$3:AB$7,2,FALSE))*AL30</f>
        <v>33698.147249</v>
      </c>
    </row>
    <row r="31" spans="3:39" ht="12.75">
      <c r="C31" s="5"/>
      <c r="D31" s="13"/>
      <c r="E31" s="13"/>
      <c r="F31" s="13"/>
      <c r="G31" s="13"/>
      <c r="H31" s="3" t="s">
        <v>187</v>
      </c>
      <c r="I31" s="3" t="s">
        <v>53</v>
      </c>
      <c r="J31" s="3" t="s">
        <v>188</v>
      </c>
      <c r="K31" s="3" t="s">
        <v>189</v>
      </c>
      <c r="L31" s="3" t="s">
        <v>24</v>
      </c>
      <c r="M31" s="3">
        <f>VLOOKUP(H31,kapacita!A:B,2,0)</f>
        <v>0.21</v>
      </c>
      <c r="N31" s="4">
        <v>57.08605</v>
      </c>
      <c r="O31" s="17">
        <f>+(VLOOKUP($L31,ceny!$A$3:D$7,2,FALSE))*N31</f>
        <v>25091.602417000002</v>
      </c>
      <c r="P31" s="4">
        <v>11.5206</v>
      </c>
      <c r="Q31" s="17">
        <f>+(VLOOKUP($L31,ceny!$A$3:F$7,2,FALSE))*P31</f>
        <v>5063.764524</v>
      </c>
      <c r="R31" s="4">
        <v>0</v>
      </c>
      <c r="S31" s="17">
        <f>+(VLOOKUP($L31,ceny!$A$3:H$7,2,FALSE))*R31</f>
        <v>0</v>
      </c>
      <c r="T31" s="4">
        <v>0</v>
      </c>
      <c r="U31" s="17">
        <f>+(VLOOKUP($L31,ceny!$A$3:J$7,2,FALSE))*T31</f>
        <v>0</v>
      </c>
      <c r="V31" s="4">
        <v>0</v>
      </c>
      <c r="W31" s="17">
        <f>+(VLOOKUP($L31,ceny!$A$3:L$7,2,FALSE))*V31</f>
        <v>0</v>
      </c>
      <c r="X31" s="4">
        <v>0</v>
      </c>
      <c r="Y31" s="17">
        <f>+(VLOOKUP($L31,ceny!$A$3:N$7,2,FALSE))*X31</f>
        <v>0</v>
      </c>
      <c r="Z31" s="4">
        <v>0</v>
      </c>
      <c r="AA31" s="17">
        <f>+(VLOOKUP($L31,ceny!$A$3:P$7,2,FALSE))*Z31</f>
        <v>0</v>
      </c>
      <c r="AB31" s="4">
        <v>0</v>
      </c>
      <c r="AC31" s="17">
        <f>+(VLOOKUP($L31,ceny!$A$3:R$7,2,FALSE))*AB31</f>
        <v>0</v>
      </c>
      <c r="AD31" s="4">
        <v>0</v>
      </c>
      <c r="AE31" s="17">
        <f>+(VLOOKUP($L31,ceny!$A$3:T$7,2,FALSE))*AD31</f>
        <v>0</v>
      </c>
      <c r="AF31" s="4">
        <v>0</v>
      </c>
      <c r="AG31" s="17">
        <f>+(VLOOKUP($L31,ceny!$A$3:V$7,2,FALSE))*AF31</f>
        <v>0</v>
      </c>
      <c r="AH31" s="4">
        <v>0</v>
      </c>
      <c r="AI31" s="17">
        <f>+(VLOOKUP($L31,ceny!$A$3:X$7,2,FALSE))*AH31</f>
        <v>0</v>
      </c>
      <c r="AJ31" s="4">
        <v>0</v>
      </c>
      <c r="AK31" s="17">
        <f>+(VLOOKUP($L31,ceny!$A$3:Z$7,2,FALSE))*AJ31</f>
        <v>0</v>
      </c>
      <c r="AL31" s="4">
        <v>68.60665</v>
      </c>
      <c r="AM31" s="17">
        <f>+(VLOOKUP($L31,ceny!$A$3:AB$7,2,FALSE))*AL31</f>
        <v>30155.366941000004</v>
      </c>
    </row>
    <row r="32" spans="3:39" ht="25.5">
      <c r="C32" s="2" t="s">
        <v>190</v>
      </c>
      <c r="D32" s="2" t="s">
        <v>191</v>
      </c>
      <c r="E32" s="2" t="s">
        <v>192</v>
      </c>
      <c r="F32" s="2" t="s">
        <v>193</v>
      </c>
      <c r="G32" s="2" t="s">
        <v>194</v>
      </c>
      <c r="H32" s="3" t="s">
        <v>195</v>
      </c>
      <c r="I32" s="3" t="s">
        <v>196</v>
      </c>
      <c r="J32" s="3" t="s">
        <v>197</v>
      </c>
      <c r="K32" s="3" t="s">
        <v>198</v>
      </c>
      <c r="L32" s="3" t="s">
        <v>24</v>
      </c>
      <c r="M32" s="3">
        <f>VLOOKUP(H32,kapacita!A:B,2,0)</f>
        <v>0.069</v>
      </c>
      <c r="N32" s="4">
        <v>9.6427</v>
      </c>
      <c r="O32" s="17">
        <f>+(VLOOKUP($L32,ceny!$A$3:D$7,2,FALSE))*N32</f>
        <v>4238.352358</v>
      </c>
      <c r="P32" s="4">
        <v>4.69475</v>
      </c>
      <c r="Q32" s="17">
        <f>+(VLOOKUP($L32,ceny!$A$3:F$7,2,FALSE))*P32</f>
        <v>2063.530415</v>
      </c>
      <c r="R32" s="4">
        <v>0</v>
      </c>
      <c r="S32" s="17">
        <f>+(VLOOKUP($L32,ceny!$A$3:H$7,2,FALSE))*R32</f>
        <v>0</v>
      </c>
      <c r="T32" s="4">
        <v>0</v>
      </c>
      <c r="U32" s="17">
        <f>+(VLOOKUP($L32,ceny!$A$3:J$7,2,FALSE))*T32</f>
        <v>0</v>
      </c>
      <c r="V32" s="4">
        <v>0</v>
      </c>
      <c r="W32" s="17">
        <f>+(VLOOKUP($L32,ceny!$A$3:L$7,2,FALSE))*V32</f>
        <v>0</v>
      </c>
      <c r="X32" s="4">
        <v>0</v>
      </c>
      <c r="Y32" s="17">
        <f>+(VLOOKUP($L32,ceny!$A$3:N$7,2,FALSE))*X32</f>
        <v>0</v>
      </c>
      <c r="Z32" s="4">
        <v>0</v>
      </c>
      <c r="AA32" s="17">
        <f>+(VLOOKUP($L32,ceny!$A$3:P$7,2,FALSE))*Z32</f>
        <v>0</v>
      </c>
      <c r="AB32" s="4">
        <v>0</v>
      </c>
      <c r="AC32" s="17">
        <f>+(VLOOKUP($L32,ceny!$A$3:R$7,2,FALSE))*AB32</f>
        <v>0</v>
      </c>
      <c r="AD32" s="4">
        <v>0</v>
      </c>
      <c r="AE32" s="17">
        <f>+(VLOOKUP($L32,ceny!$A$3:T$7,2,FALSE))*AD32</f>
        <v>0</v>
      </c>
      <c r="AF32" s="4">
        <v>0</v>
      </c>
      <c r="AG32" s="17">
        <f>+(VLOOKUP($L32,ceny!$A$3:V$7,2,FALSE))*AF32</f>
        <v>0</v>
      </c>
      <c r="AH32" s="4">
        <v>0</v>
      </c>
      <c r="AI32" s="17">
        <f>+(VLOOKUP($L32,ceny!$A$3:X$7,2,FALSE))*AH32</f>
        <v>0</v>
      </c>
      <c r="AJ32" s="4">
        <v>1.4981</v>
      </c>
      <c r="AK32" s="17">
        <f>+(VLOOKUP($L32,ceny!$A$3:Z$7,2,FALSE))*AJ32</f>
        <v>658.474874</v>
      </c>
      <c r="AL32" s="4">
        <v>15.835550000000001</v>
      </c>
      <c r="AM32" s="17">
        <f>+(VLOOKUP($L32,ceny!$A$3:AB$7,2,FALSE))*AL32</f>
        <v>6960.357647000001</v>
      </c>
    </row>
    <row r="33" spans="3:39" ht="12.75">
      <c r="C33" s="2" t="s">
        <v>199</v>
      </c>
      <c r="D33" s="2" t="s">
        <v>200</v>
      </c>
      <c r="E33" s="2" t="s">
        <v>118</v>
      </c>
      <c r="F33" s="2" t="s">
        <v>201</v>
      </c>
      <c r="G33" s="2" t="s">
        <v>202</v>
      </c>
      <c r="H33" s="3" t="s">
        <v>203</v>
      </c>
      <c r="I33" s="3" t="s">
        <v>204</v>
      </c>
      <c r="J33" s="3" t="s">
        <v>205</v>
      </c>
      <c r="K33" s="3" t="s">
        <v>206</v>
      </c>
      <c r="L33" s="3" t="s">
        <v>24</v>
      </c>
      <c r="M33" s="3">
        <f>VLOOKUP(H33,kapacita!A:B,2,0)</f>
        <v>0.442</v>
      </c>
      <c r="N33" s="4">
        <v>107.7788</v>
      </c>
      <c r="O33" s="17">
        <f>+(VLOOKUP($L33,ceny!$A$3:D$7,2,FALSE))*N33</f>
        <v>47373.093752</v>
      </c>
      <c r="P33" s="4">
        <v>96.98615000000001</v>
      </c>
      <c r="Q33" s="17">
        <f>+(VLOOKUP($L33,ceny!$A$3:F$7,2,FALSE))*P33</f>
        <v>42629.292371</v>
      </c>
      <c r="R33" s="4">
        <v>57.7507</v>
      </c>
      <c r="S33" s="17">
        <f>+(VLOOKUP($L33,ceny!$A$3:H$7,2,FALSE))*R33</f>
        <v>25383.742678000002</v>
      </c>
      <c r="T33" s="4">
        <v>53.6784</v>
      </c>
      <c r="U33" s="17">
        <f>+(VLOOKUP($L33,ceny!$A$3:J$7,2,FALSE))*T33</f>
        <v>23593.803936000004</v>
      </c>
      <c r="V33" s="4">
        <v>26.76535</v>
      </c>
      <c r="W33" s="17">
        <f>+(VLOOKUP($L33,ceny!$A$3:L$7,2,FALSE))*V33</f>
        <v>11764.441939000002</v>
      </c>
      <c r="X33" s="4">
        <v>9.5161</v>
      </c>
      <c r="Y33" s="17">
        <f>+(VLOOKUP($L33,ceny!$A$3:N$7,2,FALSE))*X33</f>
        <v>4182.706594</v>
      </c>
      <c r="Z33" s="4">
        <v>8.13405</v>
      </c>
      <c r="AA33" s="17">
        <f>+(VLOOKUP($L33,ceny!$A$3:P$7,2,FALSE))*Z33</f>
        <v>3575.240337</v>
      </c>
      <c r="AB33" s="4">
        <v>1.55085</v>
      </c>
      <c r="AC33" s="17">
        <f>+(VLOOKUP($L33,ceny!$A$3:R$7,2,FALSE))*AB33</f>
        <v>681.660609</v>
      </c>
      <c r="AD33" s="4">
        <v>8.893650000000001</v>
      </c>
      <c r="AE33" s="17">
        <f>+(VLOOKUP($L33,ceny!$A$3:T$7,2,FALSE))*AD33</f>
        <v>3909.114921000001</v>
      </c>
      <c r="AF33" s="4">
        <v>51.420700000000004</v>
      </c>
      <c r="AG33" s="17">
        <f>+(VLOOKUP($L33,ceny!$A$3:V$7,2,FALSE))*AF33</f>
        <v>22601.454478000003</v>
      </c>
      <c r="AH33" s="4">
        <v>89.83325</v>
      </c>
      <c r="AI33" s="17">
        <f>+(VLOOKUP($L33,ceny!$A$3:X$7,2,FALSE))*AH33</f>
        <v>39485.306705</v>
      </c>
      <c r="AJ33" s="4">
        <v>69.32405</v>
      </c>
      <c r="AK33" s="17">
        <f>+(VLOOKUP($L33,ceny!$A$3:Z$7,2,FALSE))*AJ33</f>
        <v>30470.692937</v>
      </c>
      <c r="AL33" s="4">
        <v>581.63205</v>
      </c>
      <c r="AM33" s="17">
        <f>+(VLOOKUP($L33,ceny!$A$3:AB$7,2,FALSE))*AL33</f>
        <v>255650.55125700004</v>
      </c>
    </row>
    <row r="34" spans="3:39" ht="12.75">
      <c r="C34" s="2" t="s">
        <v>207</v>
      </c>
      <c r="D34" s="2" t="s">
        <v>208</v>
      </c>
      <c r="E34" s="2" t="s">
        <v>93</v>
      </c>
      <c r="F34" s="2" t="s">
        <v>209</v>
      </c>
      <c r="G34" s="2" t="s">
        <v>210</v>
      </c>
      <c r="H34" s="3" t="s">
        <v>211</v>
      </c>
      <c r="I34" s="3" t="s">
        <v>36</v>
      </c>
      <c r="J34" s="3" t="s">
        <v>212</v>
      </c>
      <c r="K34" s="3" t="s">
        <v>213</v>
      </c>
      <c r="L34" s="3" t="s">
        <v>24</v>
      </c>
      <c r="M34" s="3">
        <f>VLOOKUP(H34,kapacita!A:B,2,0)</f>
        <v>0.286</v>
      </c>
      <c r="N34" s="4">
        <v>31.671100000000003</v>
      </c>
      <c r="O34" s="17">
        <f>+(VLOOKUP($L34,ceny!$A$3:D$7,2,FALSE))*N34</f>
        <v>13920.715294000001</v>
      </c>
      <c r="P34" s="4">
        <v>31.977050000000002</v>
      </c>
      <c r="Q34" s="17">
        <f>+(VLOOKUP($L34,ceny!$A$3:F$7,2,FALSE))*P34</f>
        <v>14055.192557000002</v>
      </c>
      <c r="R34" s="4">
        <v>25.79475</v>
      </c>
      <c r="S34" s="17">
        <f>+(VLOOKUP($L34,ceny!$A$3:H$7,2,FALSE))*R34</f>
        <v>11337.824415000001</v>
      </c>
      <c r="T34" s="4">
        <v>13.26135</v>
      </c>
      <c r="U34" s="17">
        <f>+(VLOOKUP($L34,ceny!$A$3:J$7,2,FALSE))*T34</f>
        <v>5828.893779</v>
      </c>
      <c r="V34" s="4">
        <v>9.94865</v>
      </c>
      <c r="W34" s="17">
        <f>+(VLOOKUP($L34,ceny!$A$3:L$7,2,FALSE))*V34</f>
        <v>4372.829621000001</v>
      </c>
      <c r="X34" s="4">
        <v>0</v>
      </c>
      <c r="Y34" s="17">
        <f>+(VLOOKUP($L34,ceny!$A$3:N$7,2,FALSE))*X34</f>
        <v>0</v>
      </c>
      <c r="Z34" s="4">
        <v>0</v>
      </c>
      <c r="AA34" s="17">
        <f>+(VLOOKUP($L34,ceny!$A$3:P$7,2,FALSE))*Z34</f>
        <v>0</v>
      </c>
      <c r="AB34" s="4">
        <v>0</v>
      </c>
      <c r="AC34" s="17">
        <f>+(VLOOKUP($L34,ceny!$A$3:R$7,2,FALSE))*AB34</f>
        <v>0</v>
      </c>
      <c r="AD34" s="4">
        <v>0</v>
      </c>
      <c r="AE34" s="17">
        <f>+(VLOOKUP($L34,ceny!$A$3:T$7,2,FALSE))*AD34</f>
        <v>0</v>
      </c>
      <c r="AF34" s="4">
        <v>13.8627</v>
      </c>
      <c r="AG34" s="17">
        <f>+(VLOOKUP($L34,ceny!$A$3:V$7,2,FALSE))*AF34</f>
        <v>6093.211158</v>
      </c>
      <c r="AH34" s="4">
        <v>23.6109</v>
      </c>
      <c r="AI34" s="17">
        <f>+(VLOOKUP($L34,ceny!$A$3:X$7,2,FALSE))*AH34</f>
        <v>10377.934986</v>
      </c>
      <c r="AJ34" s="4">
        <v>27.9575</v>
      </c>
      <c r="AK34" s="17">
        <f>+(VLOOKUP($L34,ceny!$A$3:Z$7,2,FALSE))*AJ34</f>
        <v>12288.439550000001</v>
      </c>
      <c r="AL34" s="4">
        <v>178.084</v>
      </c>
      <c r="AM34" s="17">
        <f>+(VLOOKUP($L34,ceny!$A$3:AB$7,2,FALSE))*AL34</f>
        <v>78275.04136</v>
      </c>
    </row>
    <row r="35" spans="3:39" ht="12.75">
      <c r="C35" s="2" t="s">
        <v>214</v>
      </c>
      <c r="D35" s="2" t="s">
        <v>215</v>
      </c>
      <c r="E35" s="2" t="s">
        <v>216</v>
      </c>
      <c r="F35" s="2" t="s">
        <v>217</v>
      </c>
      <c r="G35" s="2" t="s">
        <v>218</v>
      </c>
      <c r="H35" s="3" t="s">
        <v>219</v>
      </c>
      <c r="I35" s="3" t="s">
        <v>138</v>
      </c>
      <c r="J35" s="3" t="s">
        <v>220</v>
      </c>
      <c r="K35" s="3" t="s">
        <v>221</v>
      </c>
      <c r="L35" s="3" t="s">
        <v>24</v>
      </c>
      <c r="M35" s="3">
        <f>VLOOKUP(H35,kapacita!A:B,2,0)</f>
        <v>0.054</v>
      </c>
      <c r="N35" s="4">
        <v>15.4452</v>
      </c>
      <c r="O35" s="17">
        <f>+(VLOOKUP($L35,ceny!$A$3:D$7,2,FALSE))*N35</f>
        <v>6788.783208</v>
      </c>
      <c r="P35" s="4">
        <v>11.93205</v>
      </c>
      <c r="Q35" s="17">
        <f>+(VLOOKUP($L35,ceny!$A$3:F$7,2,FALSE))*P35</f>
        <v>5244.613257</v>
      </c>
      <c r="R35" s="4">
        <v>10.01195</v>
      </c>
      <c r="S35" s="17">
        <f>+(VLOOKUP($L35,ceny!$A$3:H$7,2,FALSE))*R35</f>
        <v>4400.652503</v>
      </c>
      <c r="T35" s="4">
        <v>4.8319</v>
      </c>
      <c r="U35" s="17">
        <f>+(VLOOKUP($L35,ceny!$A$3:J$7,2,FALSE))*T35</f>
        <v>2123.813326</v>
      </c>
      <c r="V35" s="4">
        <v>3.82965</v>
      </c>
      <c r="W35" s="17">
        <f>+(VLOOKUP($L35,ceny!$A$3:L$7,2,FALSE))*V35</f>
        <v>1683.284361</v>
      </c>
      <c r="X35" s="4">
        <v>0</v>
      </c>
      <c r="Y35" s="17">
        <f>+(VLOOKUP($L35,ceny!$A$3:N$7,2,FALSE))*X35</f>
        <v>0</v>
      </c>
      <c r="Z35" s="4">
        <v>0</v>
      </c>
      <c r="AA35" s="17">
        <f>+(VLOOKUP($L35,ceny!$A$3:P$7,2,FALSE))*Z35</f>
        <v>0</v>
      </c>
      <c r="AB35" s="4">
        <v>0</v>
      </c>
      <c r="AC35" s="17">
        <f>+(VLOOKUP($L35,ceny!$A$3:R$7,2,FALSE))*AB35</f>
        <v>0</v>
      </c>
      <c r="AD35" s="4">
        <v>0</v>
      </c>
      <c r="AE35" s="17">
        <f>+(VLOOKUP($L35,ceny!$A$3:T$7,2,FALSE))*AD35</f>
        <v>0</v>
      </c>
      <c r="AF35" s="4">
        <v>6.40385</v>
      </c>
      <c r="AG35" s="17">
        <f>+(VLOOKUP($L35,ceny!$A$3:V$7,2,FALSE))*AF35</f>
        <v>2814.7482290000003</v>
      </c>
      <c r="AH35" s="4">
        <v>9.50555</v>
      </c>
      <c r="AI35" s="17">
        <f>+(VLOOKUP($L35,ceny!$A$3:X$7,2,FALSE))*AH35</f>
        <v>4178.069447</v>
      </c>
      <c r="AJ35" s="4">
        <v>9.695450000000001</v>
      </c>
      <c r="AK35" s="17">
        <f>+(VLOOKUP($L35,ceny!$A$3:Z$7,2,FALSE))*AJ35</f>
        <v>4261.538093000001</v>
      </c>
      <c r="AL35" s="4">
        <v>71.6556</v>
      </c>
      <c r="AM35" s="17">
        <f>+(VLOOKUP($L35,ceny!$A$3:AB$7,2,FALSE))*AL35</f>
        <v>31495.502424000006</v>
      </c>
    </row>
    <row r="36" spans="3:39" ht="12.75">
      <c r="C36" s="2" t="s">
        <v>222</v>
      </c>
      <c r="D36" s="2" t="s">
        <v>223</v>
      </c>
      <c r="E36" s="2" t="s">
        <v>224</v>
      </c>
      <c r="F36" s="2" t="s">
        <v>225</v>
      </c>
      <c r="G36" s="2" t="s">
        <v>226</v>
      </c>
      <c r="H36" s="3" t="s">
        <v>227</v>
      </c>
      <c r="I36" s="3" t="s">
        <v>228</v>
      </c>
      <c r="J36" s="3" t="s">
        <v>54</v>
      </c>
      <c r="K36" s="3" t="s">
        <v>229</v>
      </c>
      <c r="L36" s="3" t="s">
        <v>24</v>
      </c>
      <c r="M36" s="3">
        <f>VLOOKUP(H36,kapacita!A:B,2,0)</f>
        <v>0.094</v>
      </c>
      <c r="N36" s="4">
        <v>57.286500000000004</v>
      </c>
      <c r="O36" s="17">
        <f>+(VLOOKUP($L36,ceny!$A$3:D$7,2,FALSE))*N36</f>
        <v>25179.708210000004</v>
      </c>
      <c r="P36" s="4">
        <v>60.135000000000005</v>
      </c>
      <c r="Q36" s="17">
        <f>+(VLOOKUP($L36,ceny!$A$3:F$7,2,FALSE))*P36</f>
        <v>26431.737900000004</v>
      </c>
      <c r="R36" s="4">
        <v>38.824</v>
      </c>
      <c r="S36" s="17">
        <f>+(VLOOKUP($L36,ceny!$A$3:H$7,2,FALSE))*R36</f>
        <v>17064.70096</v>
      </c>
      <c r="T36" s="4">
        <v>19.623</v>
      </c>
      <c r="U36" s="17">
        <f>+(VLOOKUP($L36,ceny!$A$3:J$7,2,FALSE))*T36</f>
        <v>8625.093420000001</v>
      </c>
      <c r="V36" s="4">
        <v>12.60725</v>
      </c>
      <c r="W36" s="17">
        <f>+(VLOOKUP($L36,ceny!$A$3:L$7,2,FALSE))*V36</f>
        <v>5541.390665000001</v>
      </c>
      <c r="X36" s="4">
        <v>0</v>
      </c>
      <c r="Y36" s="17">
        <f>+(VLOOKUP($L36,ceny!$A$3:N$7,2,FALSE))*X36</f>
        <v>0</v>
      </c>
      <c r="Z36" s="4">
        <v>0</v>
      </c>
      <c r="AA36" s="17">
        <f>+(VLOOKUP($L36,ceny!$A$3:P$7,2,FALSE))*Z36</f>
        <v>0</v>
      </c>
      <c r="AB36" s="4">
        <v>0</v>
      </c>
      <c r="AC36" s="17">
        <f>+(VLOOKUP($L36,ceny!$A$3:R$7,2,FALSE))*AB36</f>
        <v>0</v>
      </c>
      <c r="AD36" s="4">
        <v>0</v>
      </c>
      <c r="AE36" s="17">
        <f>+(VLOOKUP($L36,ceny!$A$3:T$7,2,FALSE))*AD36</f>
        <v>0</v>
      </c>
      <c r="AF36" s="4">
        <v>26.84975</v>
      </c>
      <c r="AG36" s="17">
        <f>+(VLOOKUP($L36,ceny!$A$3:V$7,2,FALSE))*AF36</f>
        <v>11801.539115000001</v>
      </c>
      <c r="AH36" s="4">
        <v>37.136</v>
      </c>
      <c r="AI36" s="17">
        <f>+(VLOOKUP($L36,ceny!$A$3:X$7,2,FALSE))*AH36</f>
        <v>16322.757440000001</v>
      </c>
      <c r="AJ36" s="4">
        <v>36.503</v>
      </c>
      <c r="AK36" s="17">
        <f>+(VLOOKUP($L36,ceny!$A$3:Z$7,2,FALSE))*AJ36</f>
        <v>16044.528620000001</v>
      </c>
      <c r="AL36" s="4">
        <v>288.9645</v>
      </c>
      <c r="AM36" s="17">
        <f>+(VLOOKUP($L36,ceny!$A$3:AB$7,2,FALSE))*AL36</f>
        <v>127011.45633</v>
      </c>
    </row>
    <row r="37" spans="3:39" ht="12.75">
      <c r="C37" s="6"/>
      <c r="D37" s="14"/>
      <c r="E37" s="14"/>
      <c r="F37" s="14"/>
      <c r="G37" s="14"/>
      <c r="H37" s="3" t="s">
        <v>230</v>
      </c>
      <c r="I37" s="3" t="s">
        <v>228</v>
      </c>
      <c r="J37" s="3" t="s">
        <v>231</v>
      </c>
      <c r="K37" s="3" t="s">
        <v>232</v>
      </c>
      <c r="L37" s="3" t="s">
        <v>24</v>
      </c>
      <c r="M37" s="3">
        <f>VLOOKUP(H37,kapacita!A:B,2,0)</f>
        <v>0.1</v>
      </c>
      <c r="N37" s="4">
        <v>22.155</v>
      </c>
      <c r="O37" s="17">
        <f>+(VLOOKUP($L37,ceny!$A$3:D$7,2,FALSE))*N37</f>
        <v>9738.0087</v>
      </c>
      <c r="P37" s="4">
        <v>21.36375</v>
      </c>
      <c r="Q37" s="17">
        <f>+(VLOOKUP($L37,ceny!$A$3:F$7,2,FALSE))*P37</f>
        <v>9390.222675</v>
      </c>
      <c r="R37" s="4">
        <v>18.3992</v>
      </c>
      <c r="S37" s="17">
        <f>+(VLOOKUP($L37,ceny!$A$3:H$7,2,FALSE))*R37</f>
        <v>8087.184368</v>
      </c>
      <c r="T37" s="4">
        <v>9.706</v>
      </c>
      <c r="U37" s="17">
        <f>+(VLOOKUP($L37,ceny!$A$3:J$7,2,FALSE))*T37</f>
        <v>4266.17524</v>
      </c>
      <c r="V37" s="4">
        <v>6.2456000000000005</v>
      </c>
      <c r="W37" s="17">
        <f>+(VLOOKUP($L37,ceny!$A$3:L$7,2,FALSE))*V37</f>
        <v>2745.191024</v>
      </c>
      <c r="X37" s="4">
        <v>0</v>
      </c>
      <c r="Y37" s="17">
        <f>+(VLOOKUP($L37,ceny!$A$3:N$7,2,FALSE))*X37</f>
        <v>0</v>
      </c>
      <c r="Z37" s="4">
        <v>0</v>
      </c>
      <c r="AA37" s="17">
        <f>+(VLOOKUP($L37,ceny!$A$3:P$7,2,FALSE))*Z37</f>
        <v>0</v>
      </c>
      <c r="AB37" s="4">
        <v>0</v>
      </c>
      <c r="AC37" s="17">
        <f>+(VLOOKUP($L37,ceny!$A$3:R$7,2,FALSE))*AB37</f>
        <v>0</v>
      </c>
      <c r="AD37" s="4">
        <v>1.82515</v>
      </c>
      <c r="AE37" s="17">
        <f>+(VLOOKUP($L37,ceny!$A$3:T$7,2,FALSE))*AD37</f>
        <v>802.226431</v>
      </c>
      <c r="AF37" s="4">
        <v>9.42115</v>
      </c>
      <c r="AG37" s="17">
        <f>+(VLOOKUP($L37,ceny!$A$3:V$7,2,FALSE))*AF37</f>
        <v>4140.972271000001</v>
      </c>
      <c r="AH37" s="4">
        <v>15.2131</v>
      </c>
      <c r="AI37" s="17">
        <f>+(VLOOKUP($L37,ceny!$A$3:X$7,2,FALSE))*AH37</f>
        <v>6686.765974000001</v>
      </c>
      <c r="AJ37" s="4">
        <v>15.297500000000001</v>
      </c>
      <c r="AK37" s="17">
        <f>+(VLOOKUP($L37,ceny!$A$3:Z$7,2,FALSE))*AJ37</f>
        <v>6723.863150000001</v>
      </c>
      <c r="AL37" s="4">
        <v>119.62645</v>
      </c>
      <c r="AM37" s="17">
        <f>+(VLOOKUP($L37,ceny!$A$3:AB$7,2,FALSE))*AL37</f>
        <v>52580.609833</v>
      </c>
    </row>
    <row r="38" spans="3:39" ht="12.75">
      <c r="C38" s="5"/>
      <c r="D38" s="13"/>
      <c r="E38" s="13"/>
      <c r="F38" s="13"/>
      <c r="G38" s="13"/>
      <c r="H38" s="3" t="s">
        <v>233</v>
      </c>
      <c r="I38" s="3" t="s">
        <v>228</v>
      </c>
      <c r="J38" s="3" t="s">
        <v>54</v>
      </c>
      <c r="K38" s="3" t="s">
        <v>229</v>
      </c>
      <c r="L38" s="3" t="s">
        <v>24</v>
      </c>
      <c r="M38" s="3">
        <f>VLOOKUP(H38,kapacita!A:B,2,0)</f>
        <v>0.094</v>
      </c>
      <c r="N38" s="4">
        <v>22.788</v>
      </c>
      <c r="O38" s="17">
        <f>+(VLOOKUP($L38,ceny!$A$3:D$7,2,FALSE))*N38</f>
        <v>10016.23752</v>
      </c>
      <c r="P38" s="4">
        <v>17.935000000000002</v>
      </c>
      <c r="Q38" s="17">
        <f>+(VLOOKUP($L38,ceny!$A$3:F$7,2,FALSE))*P38</f>
        <v>7883.149900000001</v>
      </c>
      <c r="R38" s="4">
        <v>14.137</v>
      </c>
      <c r="S38" s="17">
        <f>+(VLOOKUP($L38,ceny!$A$3:H$7,2,FALSE))*R38</f>
        <v>6213.776980000001</v>
      </c>
      <c r="T38" s="4">
        <v>7.174</v>
      </c>
      <c r="U38" s="17">
        <f>+(VLOOKUP($L38,ceny!$A$3:J$7,2,FALSE))*T38</f>
        <v>3153.2599600000003</v>
      </c>
      <c r="V38" s="4">
        <v>5.66535</v>
      </c>
      <c r="W38" s="17">
        <f>+(VLOOKUP($L38,ceny!$A$3:L$7,2,FALSE))*V38</f>
        <v>2490.147939</v>
      </c>
      <c r="X38" s="4">
        <v>0</v>
      </c>
      <c r="Y38" s="17">
        <f>+(VLOOKUP($L38,ceny!$A$3:N$7,2,FALSE))*X38</f>
        <v>0</v>
      </c>
      <c r="Z38" s="4">
        <v>0</v>
      </c>
      <c r="AA38" s="17">
        <f>+(VLOOKUP($L38,ceny!$A$3:P$7,2,FALSE))*Z38</f>
        <v>0</v>
      </c>
      <c r="AB38" s="4">
        <v>0</v>
      </c>
      <c r="AC38" s="17">
        <f>+(VLOOKUP($L38,ceny!$A$3:R$7,2,FALSE))*AB38</f>
        <v>0</v>
      </c>
      <c r="AD38" s="4">
        <v>7.9441500000000005</v>
      </c>
      <c r="AE38" s="17">
        <f>+(VLOOKUP($L38,ceny!$A$3:T$7,2,FALSE))*AD38</f>
        <v>3491.7716910000004</v>
      </c>
      <c r="AF38" s="4">
        <v>8.1235</v>
      </c>
      <c r="AG38" s="17">
        <f>+(VLOOKUP($L38,ceny!$A$3:V$7,2,FALSE))*AF38</f>
        <v>3570.6031900000003</v>
      </c>
      <c r="AH38" s="4">
        <v>14.2636</v>
      </c>
      <c r="AI38" s="17">
        <f>+(VLOOKUP($L38,ceny!$A$3:X$7,2,FALSE))*AH38</f>
        <v>6269.422744</v>
      </c>
      <c r="AJ38" s="4">
        <v>13.5884</v>
      </c>
      <c r="AK38" s="17">
        <f>+(VLOOKUP($L38,ceny!$A$3:Z$7,2,FALSE))*AJ38</f>
        <v>5972.6453360000005</v>
      </c>
      <c r="AL38" s="4">
        <v>111.619</v>
      </c>
      <c r="AM38" s="17">
        <f>+(VLOOKUP($L38,ceny!$A$3:AB$7,2,FALSE))*AL38</f>
        <v>49061.01526</v>
      </c>
    </row>
    <row r="39" spans="3:39" ht="12.75">
      <c r="C39" s="2" t="s">
        <v>234</v>
      </c>
      <c r="D39" s="2" t="s">
        <v>235</v>
      </c>
      <c r="E39" s="2" t="s">
        <v>76</v>
      </c>
      <c r="F39" s="2" t="s">
        <v>236</v>
      </c>
      <c r="G39" s="2" t="s">
        <v>237</v>
      </c>
      <c r="H39" s="3" t="s">
        <v>238</v>
      </c>
      <c r="I39" s="3" t="s">
        <v>53</v>
      </c>
      <c r="J39" s="3" t="s">
        <v>239</v>
      </c>
      <c r="K39" s="3" t="s">
        <v>240</v>
      </c>
      <c r="L39" s="3" t="s">
        <v>24</v>
      </c>
      <c r="M39" s="3">
        <f>VLOOKUP(H39,kapacita!A:B,2,0)</f>
        <v>0.076</v>
      </c>
      <c r="N39" s="4">
        <v>26.11125</v>
      </c>
      <c r="O39" s="17">
        <f>+(VLOOKUP($L39,ceny!$A$3:D$7,2,FALSE))*N39</f>
        <v>11476.938825</v>
      </c>
      <c r="P39" s="4">
        <v>1.5825</v>
      </c>
      <c r="Q39" s="17">
        <f>+(VLOOKUP($L39,ceny!$A$3:F$7,2,FALSE))*P39</f>
        <v>695.57205</v>
      </c>
      <c r="R39" s="4">
        <v>0.3798</v>
      </c>
      <c r="S39" s="17">
        <f>+(VLOOKUP($L39,ceny!$A$3:H$7,2,FALSE))*R39</f>
        <v>166.937292</v>
      </c>
      <c r="T39" s="4">
        <v>0</v>
      </c>
      <c r="U39" s="17">
        <f>+(VLOOKUP($L39,ceny!$A$3:J$7,2,FALSE))*T39</f>
        <v>0</v>
      </c>
      <c r="V39" s="4">
        <v>0</v>
      </c>
      <c r="W39" s="17">
        <f>+(VLOOKUP($L39,ceny!$A$3:L$7,2,FALSE))*V39</f>
        <v>0</v>
      </c>
      <c r="X39" s="4">
        <v>0</v>
      </c>
      <c r="Y39" s="17">
        <f>+(VLOOKUP($L39,ceny!$A$3:N$7,2,FALSE))*X39</f>
        <v>0</v>
      </c>
      <c r="Z39" s="4">
        <v>0</v>
      </c>
      <c r="AA39" s="17">
        <f>+(VLOOKUP($L39,ceny!$A$3:P$7,2,FALSE))*Z39</f>
        <v>0</v>
      </c>
      <c r="AB39" s="4">
        <v>0</v>
      </c>
      <c r="AC39" s="17">
        <f>+(VLOOKUP($L39,ceny!$A$3:R$7,2,FALSE))*AB39</f>
        <v>0</v>
      </c>
      <c r="AD39" s="4">
        <v>0</v>
      </c>
      <c r="AE39" s="17">
        <f>+(VLOOKUP($L39,ceny!$A$3:T$7,2,FALSE))*AD39</f>
        <v>0</v>
      </c>
      <c r="AF39" s="4">
        <v>0</v>
      </c>
      <c r="AG39" s="17">
        <f>+(VLOOKUP($L39,ceny!$A$3:V$7,2,FALSE))*AF39</f>
        <v>0</v>
      </c>
      <c r="AH39" s="4">
        <v>5.950200000000001</v>
      </c>
      <c r="AI39" s="17">
        <f>+(VLOOKUP($L39,ceny!$A$3:X$7,2,FALSE))*AH39</f>
        <v>2615.3509080000003</v>
      </c>
      <c r="AJ39" s="4">
        <v>17.724</v>
      </c>
      <c r="AK39" s="17">
        <f>+(VLOOKUP($L39,ceny!$A$3:Z$7,2,FALSE))*AJ39</f>
        <v>7790.40696</v>
      </c>
      <c r="AL39" s="4">
        <v>51.74775</v>
      </c>
      <c r="AM39" s="17">
        <f>+(VLOOKUP($L39,ceny!$A$3:AB$7,2,FALSE))*AL39</f>
        <v>22745.206035000003</v>
      </c>
    </row>
    <row r="40" spans="3:39" ht="12.75">
      <c r="C40" s="2" t="s">
        <v>241</v>
      </c>
      <c r="D40" s="2" t="s">
        <v>242</v>
      </c>
      <c r="E40" s="2" t="s">
        <v>243</v>
      </c>
      <c r="F40" s="2" t="s">
        <v>244</v>
      </c>
      <c r="G40" s="2" t="s">
        <v>245</v>
      </c>
      <c r="H40" s="3" t="s">
        <v>246</v>
      </c>
      <c r="I40" s="3" t="s">
        <v>247</v>
      </c>
      <c r="J40" s="3" t="s">
        <v>248</v>
      </c>
      <c r="K40" s="3" t="s">
        <v>249</v>
      </c>
      <c r="L40" s="3" t="s">
        <v>24</v>
      </c>
      <c r="M40" s="3">
        <f>VLOOKUP(H40,kapacita!A:B,2,0)</f>
        <v>0.547</v>
      </c>
      <c r="N40" s="4">
        <v>116.6408</v>
      </c>
      <c r="O40" s="17">
        <f>+(VLOOKUP($L40,ceny!$A$3:D$7,2,FALSE))*N40</f>
        <v>51268.297232000004</v>
      </c>
      <c r="P40" s="4">
        <v>92.7767</v>
      </c>
      <c r="Q40" s="17">
        <f>+(VLOOKUP($L40,ceny!$A$3:F$7,2,FALSE))*P40</f>
        <v>40779.070718</v>
      </c>
      <c r="R40" s="4">
        <v>70.28410000000001</v>
      </c>
      <c r="S40" s="17">
        <f>+(VLOOKUP($L40,ceny!$A$3:H$7,2,FALSE))*R40</f>
        <v>30892.673314000007</v>
      </c>
      <c r="T40" s="4">
        <v>33.34855</v>
      </c>
      <c r="U40" s="17">
        <f>+(VLOOKUP($L40,ceny!$A$3:J$7,2,FALSE))*T40</f>
        <v>14658.021667000003</v>
      </c>
      <c r="V40" s="4">
        <v>23.853550000000002</v>
      </c>
      <c r="W40" s="17">
        <f>+(VLOOKUP($L40,ceny!$A$3:L$7,2,FALSE))*V40</f>
        <v>10484.589367</v>
      </c>
      <c r="X40" s="4">
        <v>6.0557</v>
      </c>
      <c r="Y40" s="17">
        <f>+(VLOOKUP($L40,ceny!$A$3:N$7,2,FALSE))*X40</f>
        <v>2661.722378</v>
      </c>
      <c r="Z40" s="4">
        <v>3.28105</v>
      </c>
      <c r="AA40" s="17">
        <f>+(VLOOKUP($L40,ceny!$A$3:P$7,2,FALSE))*Z40</f>
        <v>1442.1527170000002</v>
      </c>
      <c r="AB40" s="4">
        <v>4.4099</v>
      </c>
      <c r="AC40" s="17">
        <f>+(VLOOKUP($L40,ceny!$A$3:R$7,2,FALSE))*AB40</f>
        <v>1938.3274460000002</v>
      </c>
      <c r="AD40" s="4">
        <v>6.10845</v>
      </c>
      <c r="AE40" s="17">
        <f>+(VLOOKUP($L40,ceny!$A$3:T$7,2,FALSE))*AD40</f>
        <v>2684.9081130000004</v>
      </c>
      <c r="AF40" s="4">
        <v>42.136700000000005</v>
      </c>
      <c r="AG40" s="17">
        <f>+(VLOOKUP($L40,ceny!$A$3:V$7,2,FALSE))*AF40</f>
        <v>18520.765118000003</v>
      </c>
      <c r="AH40" s="4">
        <v>71.2125</v>
      </c>
      <c r="AI40" s="17">
        <f>+(VLOOKUP($L40,ceny!$A$3:X$7,2,FALSE))*AH40</f>
        <v>31300.742250000003</v>
      </c>
      <c r="AJ40" s="4">
        <v>90.3291</v>
      </c>
      <c r="AK40" s="17">
        <f>+(VLOOKUP($L40,ceny!$A$3:Z$7,2,FALSE))*AJ40</f>
        <v>39703.252614</v>
      </c>
      <c r="AL40" s="4">
        <v>560.4371</v>
      </c>
      <c r="AM40" s="17">
        <f>+(VLOOKUP($L40,ceny!$A$3:AB$7,2,FALSE))*AL40</f>
        <v>246334.522934</v>
      </c>
    </row>
    <row r="41" spans="3:39" ht="12.75">
      <c r="C41" s="2" t="s">
        <v>250</v>
      </c>
      <c r="D41" s="2" t="s">
        <v>251</v>
      </c>
      <c r="E41" s="2" t="s">
        <v>252</v>
      </c>
      <c r="F41" s="2" t="s">
        <v>253</v>
      </c>
      <c r="G41" s="2" t="s">
        <v>254</v>
      </c>
      <c r="H41" s="3" t="s">
        <v>255</v>
      </c>
      <c r="I41" s="3" t="s">
        <v>167</v>
      </c>
      <c r="J41" s="3" t="s">
        <v>256</v>
      </c>
      <c r="K41" s="3" t="s">
        <v>249</v>
      </c>
      <c r="L41" s="3" t="s">
        <v>24</v>
      </c>
      <c r="M41" s="3">
        <f>VLOOKUP(H41,kapacita!A:B,2,0)</f>
        <v>0.554</v>
      </c>
      <c r="N41" s="4">
        <v>108.94985</v>
      </c>
      <c r="O41" s="17">
        <f>+(VLOOKUP($L41,ceny!$A$3:D$7,2,FALSE))*N41</f>
        <v>47887.817069000004</v>
      </c>
      <c r="P41" s="4">
        <v>96.26875</v>
      </c>
      <c r="Q41" s="17">
        <f>+(VLOOKUP($L41,ceny!$A$3:F$7,2,FALSE))*P41</f>
        <v>42313.966375</v>
      </c>
      <c r="R41" s="4">
        <v>68.4062</v>
      </c>
      <c r="S41" s="17">
        <f>+(VLOOKUP($L41,ceny!$A$3:H$7,2,FALSE))*R41</f>
        <v>30067.261148</v>
      </c>
      <c r="T41" s="4">
        <v>31.76605</v>
      </c>
      <c r="U41" s="17">
        <f>+(VLOOKUP($L41,ceny!$A$3:J$7,2,FALSE))*T41</f>
        <v>13962.449617</v>
      </c>
      <c r="V41" s="4">
        <v>20.6147</v>
      </c>
      <c r="W41" s="17">
        <f>+(VLOOKUP($L41,ceny!$A$3:L$7,2,FALSE))*V41</f>
        <v>9060.985238</v>
      </c>
      <c r="X41" s="4">
        <v>0</v>
      </c>
      <c r="Y41" s="17">
        <f>+(VLOOKUP($L41,ceny!$A$3:N$7,2,FALSE))*X41</f>
        <v>0</v>
      </c>
      <c r="Z41" s="4">
        <v>0</v>
      </c>
      <c r="AA41" s="17">
        <f>+(VLOOKUP($L41,ceny!$A$3:P$7,2,FALSE))*Z41</f>
        <v>0</v>
      </c>
      <c r="AB41" s="4">
        <v>0.01055</v>
      </c>
      <c r="AC41" s="17">
        <f>+(VLOOKUP($L41,ceny!$A$3:R$7,2,FALSE))*AB41</f>
        <v>4.637147000000001</v>
      </c>
      <c r="AD41" s="4">
        <v>2.6375</v>
      </c>
      <c r="AE41" s="17">
        <f>+(VLOOKUP($L41,ceny!$A$3:T$7,2,FALSE))*AD41</f>
        <v>1159.2867500000002</v>
      </c>
      <c r="AF41" s="4">
        <v>36.8195</v>
      </c>
      <c r="AG41" s="17">
        <f>+(VLOOKUP($L41,ceny!$A$3:V$7,2,FALSE))*AF41</f>
        <v>16183.64303</v>
      </c>
      <c r="AH41" s="4">
        <v>77.0783</v>
      </c>
      <c r="AI41" s="17">
        <f>+(VLOOKUP($L41,ceny!$A$3:X$7,2,FALSE))*AH41</f>
        <v>33878.995982</v>
      </c>
      <c r="AJ41" s="4">
        <v>73.54405</v>
      </c>
      <c r="AK41" s="17">
        <f>+(VLOOKUP($L41,ceny!$A$3:Z$7,2,FALSE))*AJ41</f>
        <v>32325.551737</v>
      </c>
      <c r="AL41" s="4">
        <v>516.09545</v>
      </c>
      <c r="AM41" s="17">
        <f>+(VLOOKUP($L41,ceny!$A$3:AB$7,2,FALSE))*AL41</f>
        <v>226844.59409300002</v>
      </c>
    </row>
    <row r="42" spans="3:39" ht="25.5">
      <c r="C42" s="2" t="s">
        <v>257</v>
      </c>
      <c r="D42" s="2" t="s">
        <v>258</v>
      </c>
      <c r="E42" s="2" t="s">
        <v>58</v>
      </c>
      <c r="F42" s="2" t="s">
        <v>259</v>
      </c>
      <c r="G42" s="2" t="s">
        <v>260</v>
      </c>
      <c r="H42" s="3" t="s">
        <v>261</v>
      </c>
      <c r="I42" s="3" t="s">
        <v>262</v>
      </c>
      <c r="J42" s="3" t="s">
        <v>263</v>
      </c>
      <c r="K42" s="3" t="s">
        <v>264</v>
      </c>
      <c r="L42" s="3" t="s">
        <v>24</v>
      </c>
      <c r="M42" s="3">
        <f>VLOOKUP(H42,kapacita!A:B,2,0)</f>
        <v>0.415</v>
      </c>
      <c r="N42" s="4">
        <v>87.91315</v>
      </c>
      <c r="O42" s="17">
        <f>+(VLOOKUP($L42,ceny!$A$3:D$7,2,FALSE))*N42</f>
        <v>38641.345951</v>
      </c>
      <c r="P42" s="4">
        <v>69.1025</v>
      </c>
      <c r="Q42" s="17">
        <f>+(VLOOKUP($L42,ceny!$A$3:F$7,2,FALSE))*P42</f>
        <v>30373.312850000006</v>
      </c>
      <c r="R42" s="4">
        <v>87.7971</v>
      </c>
      <c r="S42" s="17">
        <f>+(VLOOKUP($L42,ceny!$A$3:H$7,2,FALSE))*R42</f>
        <v>38590.337334</v>
      </c>
      <c r="T42" s="4">
        <v>37.6002</v>
      </c>
      <c r="U42" s="17">
        <f>+(VLOOKUP($L42,ceny!$A$3:J$7,2,FALSE))*T42</f>
        <v>16526.791908000003</v>
      </c>
      <c r="V42" s="4">
        <v>25.37275</v>
      </c>
      <c r="W42" s="17">
        <f>+(VLOOKUP($L42,ceny!$A$3:L$7,2,FALSE))*V42</f>
        <v>11152.338535</v>
      </c>
      <c r="X42" s="4">
        <v>8.292300000000001</v>
      </c>
      <c r="Y42" s="17">
        <f>+(VLOOKUP($L42,ceny!$A$3:N$7,2,FALSE))*X42</f>
        <v>3644.7975420000007</v>
      </c>
      <c r="Z42" s="4">
        <v>0</v>
      </c>
      <c r="AA42" s="17">
        <f>+(VLOOKUP($L42,ceny!$A$3:P$7,2,FALSE))*Z42</f>
        <v>0</v>
      </c>
      <c r="AB42" s="4">
        <v>0.42200000000000004</v>
      </c>
      <c r="AC42" s="17">
        <f>+(VLOOKUP($L42,ceny!$A$3:R$7,2,FALSE))*AB42</f>
        <v>185.48588000000004</v>
      </c>
      <c r="AD42" s="4">
        <v>6.614850000000001</v>
      </c>
      <c r="AE42" s="17">
        <f>+(VLOOKUP($L42,ceny!$A$3:T$7,2,FALSE))*AD42</f>
        <v>2907.4911690000004</v>
      </c>
      <c r="AF42" s="4">
        <v>41.1028</v>
      </c>
      <c r="AG42" s="17">
        <f>+(VLOOKUP($L42,ceny!$A$3:V$7,2,FALSE))*AF42</f>
        <v>18066.324712</v>
      </c>
      <c r="AH42" s="4">
        <v>81.3405</v>
      </c>
      <c r="AI42" s="17">
        <f>+(VLOOKUP($L42,ceny!$A$3:X$7,2,FALSE))*AH42</f>
        <v>35752.40337000001</v>
      </c>
      <c r="AJ42" s="4">
        <v>85.6027</v>
      </c>
      <c r="AK42" s="17">
        <f>+(VLOOKUP($L42,ceny!$A$3:Z$7,2,FALSE))*AJ42</f>
        <v>37625.810758</v>
      </c>
      <c r="AL42" s="4">
        <v>531.16085</v>
      </c>
      <c r="AM42" s="17">
        <f>+(VLOOKUP($L42,ceny!$A$3:AB$7,2,FALSE))*AL42</f>
        <v>233466.440009</v>
      </c>
    </row>
    <row r="43" spans="3:39" ht="25.5">
      <c r="C43" s="2" t="s">
        <v>265</v>
      </c>
      <c r="D43" s="2" t="s">
        <v>266</v>
      </c>
      <c r="E43" s="2" t="s">
        <v>49</v>
      </c>
      <c r="F43" s="2" t="s">
        <v>267</v>
      </c>
      <c r="G43" s="2" t="s">
        <v>268</v>
      </c>
      <c r="H43" s="3" t="s">
        <v>269</v>
      </c>
      <c r="I43" s="3" t="s">
        <v>270</v>
      </c>
      <c r="J43" s="3" t="s">
        <v>271</v>
      </c>
      <c r="K43" s="3" t="s">
        <v>64</v>
      </c>
      <c r="L43" s="3" t="s">
        <v>24</v>
      </c>
      <c r="M43" s="3">
        <f>VLOOKUP(H43,kapacita!A:B,2,0)</f>
        <v>0.165</v>
      </c>
      <c r="N43" s="4">
        <v>29.139100000000003</v>
      </c>
      <c r="O43" s="17">
        <f>+(VLOOKUP($L43,ceny!$A$3:D$7,2,FALSE))*N43</f>
        <v>12807.800014000002</v>
      </c>
      <c r="P43" s="4">
        <v>29.466150000000003</v>
      </c>
      <c r="Q43" s="17">
        <f>+(VLOOKUP($L43,ceny!$A$3:F$7,2,FALSE))*P43</f>
        <v>12951.551571000002</v>
      </c>
      <c r="R43" s="4">
        <v>19.40145</v>
      </c>
      <c r="S43" s="17">
        <f>+(VLOOKUP($L43,ceny!$A$3:H$7,2,FALSE))*R43</f>
        <v>8527.713333000002</v>
      </c>
      <c r="T43" s="4">
        <v>11.6472</v>
      </c>
      <c r="U43" s="17">
        <f>+(VLOOKUP($L43,ceny!$A$3:J$7,2,FALSE))*T43</f>
        <v>5119.410288</v>
      </c>
      <c r="V43" s="4">
        <v>11.38345</v>
      </c>
      <c r="W43" s="17">
        <f>+(VLOOKUP($L43,ceny!$A$3:L$7,2,FALSE))*V43</f>
        <v>5003.481613</v>
      </c>
      <c r="X43" s="4">
        <v>1.8779000000000001</v>
      </c>
      <c r="Y43" s="17">
        <f>+(VLOOKUP($L43,ceny!$A$3:N$7,2,FALSE))*X43</f>
        <v>825.4121660000001</v>
      </c>
      <c r="Z43" s="4">
        <v>2.4687</v>
      </c>
      <c r="AA43" s="17">
        <f>+(VLOOKUP($L43,ceny!$A$3:P$7,2,FALSE))*Z43</f>
        <v>1085.092398</v>
      </c>
      <c r="AB43" s="4">
        <v>1.04445</v>
      </c>
      <c r="AC43" s="17">
        <f>+(VLOOKUP($L43,ceny!$A$3:R$7,2,FALSE))*AB43</f>
        <v>459.0775530000001</v>
      </c>
      <c r="AD43" s="4">
        <v>2.56365</v>
      </c>
      <c r="AE43" s="17">
        <f>+(VLOOKUP($L43,ceny!$A$3:T$7,2,FALSE))*AD43</f>
        <v>1126.8267210000001</v>
      </c>
      <c r="AF43" s="4">
        <v>12.902650000000001</v>
      </c>
      <c r="AG43" s="17">
        <f>+(VLOOKUP($L43,ceny!$A$3:V$7,2,FALSE))*AF43</f>
        <v>5671.230781000001</v>
      </c>
      <c r="AH43" s="4">
        <v>24.6659</v>
      </c>
      <c r="AI43" s="17">
        <f>+(VLOOKUP($L43,ceny!$A$3:X$7,2,FALSE))*AH43</f>
        <v>10841.649686</v>
      </c>
      <c r="AJ43" s="4">
        <v>40.77575</v>
      </c>
      <c r="AK43" s="17">
        <f>+(VLOOKUP($L43,ceny!$A$3:Z$7,2,FALSE))*AJ43</f>
        <v>17922.573155000002</v>
      </c>
      <c r="AL43" s="4">
        <v>187.33635</v>
      </c>
      <c r="AM43" s="17">
        <f>+(VLOOKUP($L43,ceny!$A$3:AB$7,2,FALSE))*AL43</f>
        <v>82341.819279</v>
      </c>
    </row>
    <row r="44" spans="3:39" ht="12.75">
      <c r="C44" s="6"/>
      <c r="D44" s="14"/>
      <c r="E44" s="14"/>
      <c r="F44" s="14"/>
      <c r="G44" s="14"/>
      <c r="H44" s="3" t="s">
        <v>272</v>
      </c>
      <c r="I44" s="3" t="s">
        <v>270</v>
      </c>
      <c r="J44" s="3" t="s">
        <v>273</v>
      </c>
      <c r="K44" s="3" t="s">
        <v>274</v>
      </c>
      <c r="L44" s="3" t="s">
        <v>24</v>
      </c>
      <c r="M44" s="3">
        <f>VLOOKUP(H44,kapacita!A:B,2,0)</f>
        <v>0.168</v>
      </c>
      <c r="N44" s="4">
        <v>27.67265</v>
      </c>
      <c r="O44" s="17">
        <f>+(VLOOKUP($L44,ceny!$A$3:D$7,2,FALSE))*N44</f>
        <v>12163.236581000001</v>
      </c>
      <c r="P44" s="4">
        <v>35.8911</v>
      </c>
      <c r="Q44" s="17">
        <f>+(VLOOKUP($L44,ceny!$A$3:F$7,2,FALSE))*P44</f>
        <v>15775.574094000001</v>
      </c>
      <c r="R44" s="4">
        <v>24.54985</v>
      </c>
      <c r="S44" s="17">
        <f>+(VLOOKUP($L44,ceny!$A$3:H$7,2,FALSE))*R44</f>
        <v>10790.641069</v>
      </c>
      <c r="T44" s="4">
        <v>13.567300000000001</v>
      </c>
      <c r="U44" s="17">
        <f>+(VLOOKUP($L44,ceny!$A$3:J$7,2,FALSE))*T44</f>
        <v>5963.371042000001</v>
      </c>
      <c r="V44" s="4">
        <v>10.79265</v>
      </c>
      <c r="W44" s="17">
        <f>+(VLOOKUP($L44,ceny!$A$3:L$7,2,FALSE))*V44</f>
        <v>4743.801381</v>
      </c>
      <c r="X44" s="4">
        <v>5.517650000000001</v>
      </c>
      <c r="Y44" s="17">
        <f>+(VLOOKUP($L44,ceny!$A$3:N$7,2,FALSE))*X44</f>
        <v>2425.2278810000003</v>
      </c>
      <c r="Z44" s="4">
        <v>5.9291</v>
      </c>
      <c r="AA44" s="17">
        <f>+(VLOOKUP($L44,ceny!$A$3:P$7,2,FALSE))*Z44</f>
        <v>2606.076614</v>
      </c>
      <c r="AB44" s="4">
        <v>2.6902500000000003</v>
      </c>
      <c r="AC44" s="17">
        <f>+(VLOOKUP($L44,ceny!$A$3:R$7,2,FALSE))*AB44</f>
        <v>1182.4724850000002</v>
      </c>
      <c r="AD44" s="4">
        <v>4.684200000000001</v>
      </c>
      <c r="AE44" s="17">
        <f>+(VLOOKUP($L44,ceny!$A$3:T$7,2,FALSE))*AD44</f>
        <v>2058.8932680000003</v>
      </c>
      <c r="AF44" s="4">
        <v>18.09325</v>
      </c>
      <c r="AG44" s="17">
        <f>+(VLOOKUP($L44,ceny!$A$3:V$7,2,FALSE))*AF44</f>
        <v>7952.707105000001</v>
      </c>
      <c r="AH44" s="4">
        <v>23.49485</v>
      </c>
      <c r="AI44" s="17">
        <f>+(VLOOKUP($L44,ceny!$A$3:X$7,2,FALSE))*AH44</f>
        <v>10326.926369</v>
      </c>
      <c r="AJ44" s="4">
        <v>28.7804</v>
      </c>
      <c r="AK44" s="17">
        <f>+(VLOOKUP($L44,ceny!$A$3:Z$7,2,FALSE))*AJ44</f>
        <v>12650.137016</v>
      </c>
      <c r="AL44" s="4">
        <v>201.66325</v>
      </c>
      <c r="AM44" s="17">
        <f>+(VLOOKUP($L44,ceny!$A$3:AB$7,2,FALSE))*AL44</f>
        <v>88639.064905</v>
      </c>
    </row>
    <row r="45" spans="3:39" ht="12.75">
      <c r="C45" s="5"/>
      <c r="D45" s="13"/>
      <c r="E45" s="13"/>
      <c r="F45" s="13"/>
      <c r="G45" s="13"/>
      <c r="H45" s="3" t="s">
        <v>275</v>
      </c>
      <c r="I45" s="3" t="s">
        <v>270</v>
      </c>
      <c r="J45" s="3" t="s">
        <v>273</v>
      </c>
      <c r="K45" s="3" t="s">
        <v>276</v>
      </c>
      <c r="L45" s="3" t="s">
        <v>24</v>
      </c>
      <c r="M45" s="3">
        <f>VLOOKUP(H45,kapacita!A:B,2,0)</f>
        <v>0.151</v>
      </c>
      <c r="N45" s="4">
        <v>32.0298</v>
      </c>
      <c r="O45" s="17">
        <f>+(VLOOKUP($L45,ceny!$A$3:D$7,2,FALSE))*N45</f>
        <v>14078.378292000001</v>
      </c>
      <c r="P45" s="4">
        <v>33.570100000000004</v>
      </c>
      <c r="Q45" s="17">
        <f>+(VLOOKUP($L45,ceny!$A$3:F$7,2,FALSE))*P45</f>
        <v>14755.401754000002</v>
      </c>
      <c r="R45" s="4">
        <v>24.52875</v>
      </c>
      <c r="S45" s="17">
        <f>+(VLOOKUP($L45,ceny!$A$3:H$7,2,FALSE))*R45</f>
        <v>10781.366775</v>
      </c>
      <c r="T45" s="4">
        <v>12.83935</v>
      </c>
      <c r="U45" s="17">
        <f>+(VLOOKUP($L45,ceny!$A$3:J$7,2,FALSE))*T45</f>
        <v>5643.407899</v>
      </c>
      <c r="V45" s="4">
        <v>2.8063000000000002</v>
      </c>
      <c r="W45" s="17">
        <f>+(VLOOKUP($L45,ceny!$A$3:L$7,2,FALSE))*V45</f>
        <v>1233.4811020000002</v>
      </c>
      <c r="X45" s="4">
        <v>2.18385</v>
      </c>
      <c r="Y45" s="17">
        <f>+(VLOOKUP($L45,ceny!$A$3:N$7,2,FALSE))*X45</f>
        <v>959.8894290000001</v>
      </c>
      <c r="Z45" s="4">
        <v>1.9201000000000001</v>
      </c>
      <c r="AA45" s="17">
        <f>+(VLOOKUP($L45,ceny!$A$3:P$7,2,FALSE))*Z45</f>
        <v>843.9607540000001</v>
      </c>
      <c r="AB45" s="4">
        <v>2.9223500000000002</v>
      </c>
      <c r="AC45" s="17">
        <f>+(VLOOKUP($L45,ceny!$A$3:R$7,2,FALSE))*AB45</f>
        <v>1284.4897190000002</v>
      </c>
      <c r="AD45" s="4">
        <v>2.3632</v>
      </c>
      <c r="AE45" s="17">
        <f>+(VLOOKUP($L45,ceny!$A$3:T$7,2,FALSE))*AD45</f>
        <v>1038.720928</v>
      </c>
      <c r="AF45" s="4">
        <v>15.5085</v>
      </c>
      <c r="AG45" s="17">
        <f>+(VLOOKUP($L45,ceny!$A$3:V$7,2,FALSE))*AF45</f>
        <v>6816.60609</v>
      </c>
      <c r="AH45" s="4">
        <v>22.7458</v>
      </c>
      <c r="AI45" s="17">
        <f>+(VLOOKUP($L45,ceny!$A$3:X$7,2,FALSE))*AH45</f>
        <v>9997.688932000001</v>
      </c>
      <c r="AJ45" s="4">
        <v>32.0509</v>
      </c>
      <c r="AK45" s="17">
        <f>+(VLOOKUP($L45,ceny!$A$3:Z$7,2,FALSE))*AJ45</f>
        <v>14087.652586</v>
      </c>
      <c r="AL45" s="4">
        <v>185.469</v>
      </c>
      <c r="AM45" s="17">
        <f>+(VLOOKUP($L45,ceny!$A$3:AB$7,2,FALSE))*AL45</f>
        <v>81521.04426</v>
      </c>
    </row>
    <row r="46" spans="3:39" ht="12.75">
      <c r="C46" s="2" t="s">
        <v>277</v>
      </c>
      <c r="D46" s="2" t="s">
        <v>278</v>
      </c>
      <c r="E46" s="2" t="s">
        <v>179</v>
      </c>
      <c r="F46" s="2" t="s">
        <v>279</v>
      </c>
      <c r="G46" s="2" t="s">
        <v>280</v>
      </c>
      <c r="H46" s="3" t="s">
        <v>281</v>
      </c>
      <c r="I46" s="3" t="s">
        <v>282</v>
      </c>
      <c r="J46" s="3" t="s">
        <v>283</v>
      </c>
      <c r="K46" s="3" t="s">
        <v>64</v>
      </c>
      <c r="L46" s="3" t="s">
        <v>24</v>
      </c>
      <c r="M46" s="3">
        <f>VLOOKUP(H46,kapacita!A:B,2,0)</f>
        <v>0.173</v>
      </c>
      <c r="N46" s="4">
        <v>10.7399</v>
      </c>
      <c r="O46" s="17">
        <f>+(VLOOKUP($L46,ceny!$A$3:D$7,2,FALSE))*N46</f>
        <v>4720.615646</v>
      </c>
      <c r="P46" s="4">
        <v>34.8572</v>
      </c>
      <c r="Q46" s="17">
        <f>+(VLOOKUP($L46,ceny!$A$3:F$7,2,FALSE))*P46</f>
        <v>15321.133688</v>
      </c>
      <c r="R46" s="4">
        <v>28.89645</v>
      </c>
      <c r="S46" s="17">
        <f>+(VLOOKUP($L46,ceny!$A$3:H$7,2,FALSE))*R46</f>
        <v>12701.145633000002</v>
      </c>
      <c r="T46" s="4">
        <v>15.26585</v>
      </c>
      <c r="U46" s="17">
        <f>+(VLOOKUP($L46,ceny!$A$3:J$7,2,FALSE))*T46</f>
        <v>6709.951709000001</v>
      </c>
      <c r="V46" s="4">
        <v>13.092550000000001</v>
      </c>
      <c r="W46" s="17">
        <f>+(VLOOKUP($L46,ceny!$A$3:L$7,2,FALSE))*V46</f>
        <v>5754.6994270000005</v>
      </c>
      <c r="X46" s="4">
        <v>1.8040500000000002</v>
      </c>
      <c r="Y46" s="17">
        <f>+(VLOOKUP($L46,ceny!$A$3:N$7,2,FALSE))*X46</f>
        <v>792.9521370000001</v>
      </c>
      <c r="Z46" s="4">
        <v>1.23435</v>
      </c>
      <c r="AA46" s="17">
        <f>+(VLOOKUP($L46,ceny!$A$3:P$7,2,FALSE))*Z46</f>
        <v>542.546199</v>
      </c>
      <c r="AB46" s="4">
        <v>1.266</v>
      </c>
      <c r="AC46" s="17">
        <f>+(VLOOKUP($L46,ceny!$A$3:R$7,2,FALSE))*AB46</f>
        <v>556.4576400000001</v>
      </c>
      <c r="AD46" s="4">
        <v>1.67745</v>
      </c>
      <c r="AE46" s="17">
        <f>+(VLOOKUP($L46,ceny!$A$3:T$7,2,FALSE))*AD46</f>
        <v>737.3063730000001</v>
      </c>
      <c r="AF46" s="4">
        <v>17.1121</v>
      </c>
      <c r="AG46" s="17">
        <f>+(VLOOKUP($L46,ceny!$A$3:V$7,2,FALSE))*AF46</f>
        <v>7521.452434000001</v>
      </c>
      <c r="AH46" s="4">
        <v>27.20845</v>
      </c>
      <c r="AI46" s="17">
        <f>+(VLOOKUP($L46,ceny!$A$3:X$7,2,FALSE))*AH46</f>
        <v>11959.202113</v>
      </c>
      <c r="AJ46" s="4">
        <v>35.37415</v>
      </c>
      <c r="AK46" s="17">
        <f>+(VLOOKUP($L46,ceny!$A$3:Z$7,2,FALSE))*AJ46</f>
        <v>15548.353891</v>
      </c>
      <c r="AL46" s="4">
        <v>188.5285</v>
      </c>
      <c r="AM46" s="17">
        <f>+(VLOOKUP($L46,ceny!$A$3:AB$7,2,FALSE))*AL46</f>
        <v>82865.81689</v>
      </c>
    </row>
    <row r="47" spans="3:39" ht="25.5">
      <c r="C47" s="2" t="s">
        <v>284</v>
      </c>
      <c r="D47" s="2" t="s">
        <v>285</v>
      </c>
      <c r="E47" s="2" t="s">
        <v>286</v>
      </c>
      <c r="F47" s="2" t="s">
        <v>287</v>
      </c>
      <c r="G47" s="2" t="s">
        <v>288</v>
      </c>
      <c r="H47" s="3" t="s">
        <v>289</v>
      </c>
      <c r="I47" s="3" t="s">
        <v>167</v>
      </c>
      <c r="J47" s="3" t="s">
        <v>290</v>
      </c>
      <c r="K47" s="3" t="s">
        <v>291</v>
      </c>
      <c r="L47" s="3" t="s">
        <v>24</v>
      </c>
      <c r="M47" s="3">
        <f>VLOOKUP(H47,kapacita!A:B,2,0)</f>
        <v>0.934</v>
      </c>
      <c r="N47" s="4">
        <v>192.56915</v>
      </c>
      <c r="O47" s="17">
        <f>+(VLOOKUP($L47,ceny!$A$3:D$7,2,FALSE))*N47</f>
        <v>84641.84419100001</v>
      </c>
      <c r="P47" s="4">
        <v>155.5914</v>
      </c>
      <c r="Q47" s="17">
        <f>+(VLOOKUP($L47,ceny!$A$3:F$7,2,FALSE))*P47</f>
        <v>68388.643956</v>
      </c>
      <c r="R47" s="4">
        <v>127.90820000000001</v>
      </c>
      <c r="S47" s="17">
        <f>+(VLOOKUP($L47,ceny!$A$3:H$7,2,FALSE))*R47</f>
        <v>56220.77022800001</v>
      </c>
      <c r="T47" s="4">
        <v>85.78205</v>
      </c>
      <c r="U47" s="17">
        <f>+(VLOOKUP($L47,ceny!$A$3:J$7,2,FALSE))*T47</f>
        <v>37704.642257</v>
      </c>
      <c r="V47" s="4">
        <v>80.42265</v>
      </c>
      <c r="W47" s="17">
        <f>+(VLOOKUP($L47,ceny!$A$3:L$7,2,FALSE))*V47</f>
        <v>35348.971581000005</v>
      </c>
      <c r="X47" s="4">
        <v>33.22195</v>
      </c>
      <c r="Y47" s="17">
        <f>+(VLOOKUP($L47,ceny!$A$3:N$7,2,FALSE))*X47</f>
        <v>14602.375903</v>
      </c>
      <c r="Z47" s="4">
        <v>14.54845</v>
      </c>
      <c r="AA47" s="17">
        <f>+(VLOOKUP($L47,ceny!$A$3:P$7,2,FALSE))*Z47</f>
        <v>6394.625713</v>
      </c>
      <c r="AB47" s="4">
        <v>8.28175</v>
      </c>
      <c r="AC47" s="17">
        <f>+(VLOOKUP($L47,ceny!$A$3:R$7,2,FALSE))*AB47</f>
        <v>3640.1603950000003</v>
      </c>
      <c r="AD47" s="4">
        <v>17.1965</v>
      </c>
      <c r="AE47" s="17">
        <f>+(VLOOKUP($L47,ceny!$A$3:T$7,2,FALSE))*AD47</f>
        <v>7558.549610000001</v>
      </c>
      <c r="AF47" s="4">
        <v>85.14905</v>
      </c>
      <c r="AG47" s="17">
        <f>+(VLOOKUP($L47,ceny!$A$3:V$7,2,FALSE))*AF47</f>
        <v>37426.413437</v>
      </c>
      <c r="AH47" s="4">
        <v>112.97995</v>
      </c>
      <c r="AI47" s="17">
        <f>+(VLOOKUP($L47,ceny!$A$3:X$7,2,FALSE))*AH47</f>
        <v>49659.207223000005</v>
      </c>
      <c r="AJ47" s="4">
        <v>114.24595000000001</v>
      </c>
      <c r="AK47" s="17">
        <f>+(VLOOKUP($L47,ceny!$A$3:Z$7,2,FALSE))*AJ47</f>
        <v>50215.664863000005</v>
      </c>
      <c r="AL47" s="4">
        <v>1027.89705</v>
      </c>
      <c r="AM47" s="17">
        <f>+(VLOOKUP($L47,ceny!$A$3:AB$7,2,FALSE))*AL47</f>
        <v>451801.86935700005</v>
      </c>
    </row>
    <row r="48" spans="3:39" ht="12.75">
      <c r="C48" s="6"/>
      <c r="D48" s="14"/>
      <c r="E48" s="14"/>
      <c r="F48" s="14"/>
      <c r="G48" s="14"/>
      <c r="H48" s="3" t="s">
        <v>292</v>
      </c>
      <c r="I48" s="3" t="s">
        <v>167</v>
      </c>
      <c r="J48" s="3" t="s">
        <v>293</v>
      </c>
      <c r="K48" s="3" t="s">
        <v>294</v>
      </c>
      <c r="L48" s="3" t="s">
        <v>24</v>
      </c>
      <c r="M48" s="3">
        <f>VLOOKUP(H48,kapacita!A:B,2,0)</f>
        <v>0.174</v>
      </c>
      <c r="N48" s="4">
        <v>36.13375</v>
      </c>
      <c r="O48" s="17">
        <f>+(VLOOKUP($L48,ceny!$A$3:D$7,2,FALSE))*N48</f>
        <v>15882.228475</v>
      </c>
      <c r="P48" s="4">
        <v>30.384</v>
      </c>
      <c r="Q48" s="17">
        <f>+(VLOOKUP($L48,ceny!$A$3:F$7,2,FALSE))*P48</f>
        <v>13354.98336</v>
      </c>
      <c r="R48" s="4">
        <v>24.95075</v>
      </c>
      <c r="S48" s="17">
        <f>+(VLOOKUP($L48,ceny!$A$3:H$7,2,FALSE))*R48</f>
        <v>10966.852655</v>
      </c>
      <c r="T48" s="4">
        <v>9.895900000000001</v>
      </c>
      <c r="U48" s="17">
        <f>+(VLOOKUP($L48,ceny!$A$3:J$7,2,FALSE))*T48</f>
        <v>4349.643886000001</v>
      </c>
      <c r="V48" s="4">
        <v>7.0052</v>
      </c>
      <c r="W48" s="17">
        <f>+(VLOOKUP($L48,ceny!$A$3:L$7,2,FALSE))*V48</f>
        <v>3079.0656080000003</v>
      </c>
      <c r="X48" s="4">
        <v>1.50865</v>
      </c>
      <c r="Y48" s="17">
        <f>+(VLOOKUP($L48,ceny!$A$3:N$7,2,FALSE))*X48</f>
        <v>663.112021</v>
      </c>
      <c r="Z48" s="4">
        <v>2.0256</v>
      </c>
      <c r="AA48" s="17">
        <f>+(VLOOKUP($L48,ceny!$A$3:P$7,2,FALSE))*Z48</f>
        <v>890.332224</v>
      </c>
      <c r="AB48" s="4">
        <v>2.6902500000000003</v>
      </c>
      <c r="AC48" s="17">
        <f>+(VLOOKUP($L48,ceny!$A$3:R$7,2,FALSE))*AB48</f>
        <v>1182.4724850000002</v>
      </c>
      <c r="AD48" s="4">
        <v>1.61415</v>
      </c>
      <c r="AE48" s="17">
        <f>+(VLOOKUP($L48,ceny!$A$3:T$7,2,FALSE))*AD48</f>
        <v>709.4834910000001</v>
      </c>
      <c r="AF48" s="4">
        <v>20.64635</v>
      </c>
      <c r="AG48" s="17">
        <f>+(VLOOKUP($L48,ceny!$A$3:V$7,2,FALSE))*AF48</f>
        <v>9074.896679000001</v>
      </c>
      <c r="AH48" s="4">
        <v>24.35995</v>
      </c>
      <c r="AI48" s="17">
        <f>+(VLOOKUP($L48,ceny!$A$3:X$7,2,FALSE))*AH48</f>
        <v>10707.172423000002</v>
      </c>
      <c r="AJ48" s="4">
        <v>24.729200000000002</v>
      </c>
      <c r="AK48" s="17">
        <f>+(VLOOKUP($L48,ceny!$A$3:Z$7,2,FALSE))*AJ48</f>
        <v>10869.472568000001</v>
      </c>
      <c r="AL48" s="4">
        <v>185.94375</v>
      </c>
      <c r="AM48" s="17">
        <f>+(VLOOKUP($L48,ceny!$A$3:AB$7,2,FALSE))*AL48</f>
        <v>81729.715875</v>
      </c>
    </row>
    <row r="49" spans="3:39" ht="12.75">
      <c r="C49" s="6"/>
      <c r="D49" s="14"/>
      <c r="E49" s="14"/>
      <c r="F49" s="14"/>
      <c r="G49" s="14"/>
      <c r="H49" s="3" t="s">
        <v>295</v>
      </c>
      <c r="I49" s="3" t="s">
        <v>167</v>
      </c>
      <c r="J49" s="3" t="s">
        <v>296</v>
      </c>
      <c r="K49" s="3" t="s">
        <v>297</v>
      </c>
      <c r="L49" s="3" t="s">
        <v>24</v>
      </c>
      <c r="M49" s="3">
        <f>VLOOKUP(H49,kapacita!A:B,2,0)</f>
        <v>0.054</v>
      </c>
      <c r="N49" s="4">
        <v>12.9132</v>
      </c>
      <c r="O49" s="17">
        <f>+(VLOOKUP($L49,ceny!$A$3:D$7,2,FALSE))*N49</f>
        <v>5675.867928000001</v>
      </c>
      <c r="P49" s="4">
        <v>8.61935</v>
      </c>
      <c r="Q49" s="17">
        <f>+(VLOOKUP($L49,ceny!$A$3:F$7,2,FALSE))*P49</f>
        <v>3788.5490990000003</v>
      </c>
      <c r="R49" s="4">
        <v>6.80475</v>
      </c>
      <c r="S49" s="17">
        <f>+(VLOOKUP($L49,ceny!$A$3:H$7,2,FALSE))*R49</f>
        <v>2990.959815</v>
      </c>
      <c r="T49" s="4">
        <v>3.0067500000000003</v>
      </c>
      <c r="U49" s="17">
        <f>+(VLOOKUP($L49,ceny!$A$3:J$7,2,FALSE))*T49</f>
        <v>1321.5868950000001</v>
      </c>
      <c r="V49" s="4">
        <v>1.82515</v>
      </c>
      <c r="W49" s="17">
        <f>+(VLOOKUP($L49,ceny!$A$3:L$7,2,FALSE))*V49</f>
        <v>802.226431</v>
      </c>
      <c r="X49" s="4">
        <v>0.15825</v>
      </c>
      <c r="Y49" s="17">
        <f>+(VLOOKUP($L49,ceny!$A$3:N$7,2,FALSE))*X49</f>
        <v>69.55720500000001</v>
      </c>
      <c r="Z49" s="4">
        <v>0.01055</v>
      </c>
      <c r="AA49" s="17">
        <f>+(VLOOKUP($L49,ceny!$A$3:P$7,2,FALSE))*Z49</f>
        <v>4.637147000000001</v>
      </c>
      <c r="AB49" s="4">
        <v>0.01055</v>
      </c>
      <c r="AC49" s="17">
        <f>+(VLOOKUP($L49,ceny!$A$3:R$7,2,FALSE))*AB49</f>
        <v>4.637147000000001</v>
      </c>
      <c r="AD49" s="4">
        <v>0.0844</v>
      </c>
      <c r="AE49" s="17">
        <f>+(VLOOKUP($L49,ceny!$A$3:T$7,2,FALSE))*AD49</f>
        <v>37.097176000000005</v>
      </c>
      <c r="AF49" s="4">
        <v>3.28105</v>
      </c>
      <c r="AG49" s="17">
        <f>+(VLOOKUP($L49,ceny!$A$3:V$7,2,FALSE))*AF49</f>
        <v>1442.1527170000002</v>
      </c>
      <c r="AH49" s="4">
        <v>6.783650000000001</v>
      </c>
      <c r="AI49" s="17">
        <f>+(VLOOKUP($L49,ceny!$A$3:X$7,2,FALSE))*AH49</f>
        <v>2981.6855210000003</v>
      </c>
      <c r="AJ49" s="4">
        <v>8.1024</v>
      </c>
      <c r="AK49" s="17">
        <f>+(VLOOKUP($L49,ceny!$A$3:Z$7,2,FALSE))*AJ49</f>
        <v>3561.328896</v>
      </c>
      <c r="AL49" s="4">
        <v>51.60005</v>
      </c>
      <c r="AM49" s="17">
        <f>+(VLOOKUP($L49,ceny!$A$3:AB$7,2,FALSE))*AL49</f>
        <v>22680.285977000003</v>
      </c>
    </row>
    <row r="50" spans="3:39" ht="12.75">
      <c r="C50" s="6"/>
      <c r="D50" s="14"/>
      <c r="E50" s="14"/>
      <c r="F50" s="14"/>
      <c r="G50" s="14"/>
      <c r="H50" s="3" t="s">
        <v>298</v>
      </c>
      <c r="I50" s="3" t="s">
        <v>167</v>
      </c>
      <c r="J50" s="3" t="s">
        <v>296</v>
      </c>
      <c r="K50" s="3" t="s">
        <v>297</v>
      </c>
      <c r="L50" s="3" t="s">
        <v>24</v>
      </c>
      <c r="M50" s="3">
        <f>VLOOKUP(H50,kapacita!A:B,2,0)</f>
        <v>0.188</v>
      </c>
      <c r="N50" s="4">
        <v>42.864650000000005</v>
      </c>
      <c r="O50" s="17">
        <f>+(VLOOKUP($L50,ceny!$A$3:D$7,2,FALSE))*N50</f>
        <v>18840.728261000004</v>
      </c>
      <c r="P50" s="4">
        <v>35.7645</v>
      </c>
      <c r="Q50" s="17">
        <f>+(VLOOKUP($L50,ceny!$A$3:F$7,2,FALSE))*P50</f>
        <v>15719.92833</v>
      </c>
      <c r="R50" s="4">
        <v>29.329</v>
      </c>
      <c r="S50" s="17">
        <f>+(VLOOKUP($L50,ceny!$A$3:H$7,2,FALSE))*R50</f>
        <v>12891.268660000002</v>
      </c>
      <c r="T50" s="4">
        <v>16.9644</v>
      </c>
      <c r="U50" s="17">
        <f>+(VLOOKUP($L50,ceny!$A$3:J$7,2,FALSE))*T50</f>
        <v>7456.532376000001</v>
      </c>
      <c r="V50" s="4">
        <v>15.023200000000001</v>
      </c>
      <c r="W50" s="17">
        <f>+(VLOOKUP($L50,ceny!$A$3:L$7,2,FALSE))*V50</f>
        <v>6603.297328000001</v>
      </c>
      <c r="X50" s="4">
        <v>2.8485</v>
      </c>
      <c r="Y50" s="17">
        <f>+(VLOOKUP($L50,ceny!$A$3:N$7,2,FALSE))*X50</f>
        <v>1252.02969</v>
      </c>
      <c r="Z50" s="4">
        <v>2.54255</v>
      </c>
      <c r="AA50" s="17">
        <f>+(VLOOKUP($L50,ceny!$A$3:P$7,2,FALSE))*Z50</f>
        <v>1117.552427</v>
      </c>
      <c r="AB50" s="4">
        <v>2.7746500000000003</v>
      </c>
      <c r="AC50" s="17">
        <f>+(VLOOKUP($L50,ceny!$A$3:R$7,2,FALSE))*AB50</f>
        <v>1219.5696610000002</v>
      </c>
      <c r="AD50" s="4">
        <v>1.86735</v>
      </c>
      <c r="AE50" s="17">
        <f>+(VLOOKUP($L50,ceny!$A$3:T$7,2,FALSE))*AD50</f>
        <v>820.775019</v>
      </c>
      <c r="AF50" s="4">
        <v>20.9523</v>
      </c>
      <c r="AG50" s="17">
        <f>+(VLOOKUP($L50,ceny!$A$3:V$7,2,FALSE))*AF50</f>
        <v>9209.373942</v>
      </c>
      <c r="AH50" s="4">
        <v>24.855800000000002</v>
      </c>
      <c r="AI50" s="17">
        <f>+(VLOOKUP($L50,ceny!$A$3:X$7,2,FALSE))*AH50</f>
        <v>10925.118332000002</v>
      </c>
      <c r="AJ50" s="4">
        <v>26.46995</v>
      </c>
      <c r="AK50" s="17">
        <f>+(VLOOKUP($L50,ceny!$A$3:Z$7,2,FALSE))*AJ50</f>
        <v>11634.601823</v>
      </c>
      <c r="AL50" s="4">
        <v>222.25685000000001</v>
      </c>
      <c r="AM50" s="17">
        <f>+(VLOOKUP($L50,ceny!$A$3:AB$7,2,FALSE))*AL50</f>
        <v>97690.77584900001</v>
      </c>
    </row>
    <row r="51" spans="3:39" ht="12.75">
      <c r="C51" s="6"/>
      <c r="D51" s="14"/>
      <c r="E51" s="14"/>
      <c r="F51" s="14"/>
      <c r="G51" s="14"/>
      <c r="H51" s="3" t="s">
        <v>299</v>
      </c>
      <c r="I51" s="3" t="s">
        <v>167</v>
      </c>
      <c r="J51" s="3" t="s">
        <v>293</v>
      </c>
      <c r="K51" s="3" t="s">
        <v>300</v>
      </c>
      <c r="L51" s="3" t="s">
        <v>24</v>
      </c>
      <c r="M51" s="3">
        <f>VLOOKUP(H51,kapacita!A:B,2,0)</f>
        <v>0.132</v>
      </c>
      <c r="N51" s="4">
        <v>42.411</v>
      </c>
      <c r="O51" s="17">
        <f>+(VLOOKUP($L51,ceny!$A$3:D$7,2,FALSE))*N51</f>
        <v>18641.33094</v>
      </c>
      <c r="P51" s="4">
        <v>12.3435</v>
      </c>
      <c r="Q51" s="17">
        <f>+(VLOOKUP($L51,ceny!$A$3:F$7,2,FALSE))*P51</f>
        <v>5425.461990000001</v>
      </c>
      <c r="R51" s="4">
        <v>9.8115</v>
      </c>
      <c r="S51" s="17">
        <f>+(VLOOKUP($L51,ceny!$A$3:H$7,2,FALSE))*R51</f>
        <v>4312.5467100000005</v>
      </c>
      <c r="T51" s="4">
        <v>1.8462500000000002</v>
      </c>
      <c r="U51" s="17">
        <f>+(VLOOKUP($L51,ceny!$A$3:J$7,2,FALSE))*T51</f>
        <v>811.5007250000001</v>
      </c>
      <c r="V51" s="4">
        <v>3.8085500000000003</v>
      </c>
      <c r="W51" s="17">
        <f>+(VLOOKUP($L51,ceny!$A$3:L$7,2,FALSE))*V51</f>
        <v>1674.0100670000002</v>
      </c>
      <c r="X51" s="4">
        <v>0</v>
      </c>
      <c r="Y51" s="17">
        <f>+(VLOOKUP($L51,ceny!$A$3:N$7,2,FALSE))*X51</f>
        <v>0</v>
      </c>
      <c r="Z51" s="4">
        <v>0.0844</v>
      </c>
      <c r="AA51" s="17">
        <f>+(VLOOKUP($L51,ceny!$A$3:P$7,2,FALSE))*Z51</f>
        <v>37.097176000000005</v>
      </c>
      <c r="AB51" s="4">
        <v>0</v>
      </c>
      <c r="AC51" s="17">
        <f>+(VLOOKUP($L51,ceny!$A$3:R$7,2,FALSE))*AB51</f>
        <v>0</v>
      </c>
      <c r="AD51" s="4">
        <v>0</v>
      </c>
      <c r="AE51" s="17">
        <f>+(VLOOKUP($L51,ceny!$A$3:T$7,2,FALSE))*AD51</f>
        <v>0</v>
      </c>
      <c r="AF51" s="4">
        <v>4.01955</v>
      </c>
      <c r="AG51" s="17">
        <f>+(VLOOKUP($L51,ceny!$A$3:V$7,2,FALSE))*AF51</f>
        <v>1766.753007</v>
      </c>
      <c r="AH51" s="4">
        <v>10.53945</v>
      </c>
      <c r="AI51" s="17">
        <f>+(VLOOKUP($L51,ceny!$A$3:X$7,2,FALSE))*AH51</f>
        <v>4632.5098530000005</v>
      </c>
      <c r="AJ51" s="4">
        <v>17.3653</v>
      </c>
      <c r="AK51" s="17">
        <f>+(VLOOKUP($L51,ceny!$A$3:Z$7,2,FALSE))*AJ51</f>
        <v>7632.743962000001</v>
      </c>
      <c r="AL51" s="4">
        <v>102.2295</v>
      </c>
      <c r="AM51" s="17">
        <f>+(VLOOKUP($L51,ceny!$A$3:AB$7,2,FALSE))*AL51</f>
        <v>44933.954430000005</v>
      </c>
    </row>
    <row r="52" spans="3:39" ht="12.75">
      <c r="C52" s="6"/>
      <c r="D52" s="14"/>
      <c r="E52" s="14"/>
      <c r="F52" s="14"/>
      <c r="G52" s="14"/>
      <c r="H52" s="3" t="s">
        <v>301</v>
      </c>
      <c r="I52" s="3" t="s">
        <v>167</v>
      </c>
      <c r="J52" s="3" t="s">
        <v>293</v>
      </c>
      <c r="K52" s="3" t="s">
        <v>300</v>
      </c>
      <c r="L52" s="3" t="s">
        <v>24</v>
      </c>
      <c r="M52" s="3">
        <f>VLOOKUP(H52,kapacita!A:B,2,0)</f>
        <v>0.1</v>
      </c>
      <c r="N52" s="4">
        <v>0.2743</v>
      </c>
      <c r="O52" s="17">
        <f>+(VLOOKUP($L52,ceny!$A$3:D$7,2,FALSE))*N52</f>
        <v>120.565822</v>
      </c>
      <c r="P52" s="4">
        <v>0.13715</v>
      </c>
      <c r="Q52" s="17">
        <f>+(VLOOKUP($L52,ceny!$A$3:F$7,2,FALSE))*P52</f>
        <v>60.282911</v>
      </c>
      <c r="R52" s="4">
        <v>0.13715</v>
      </c>
      <c r="S52" s="17">
        <f>+(VLOOKUP($L52,ceny!$A$3:H$7,2,FALSE))*R52</f>
        <v>60.282911</v>
      </c>
      <c r="T52" s="4">
        <v>0.052750000000000005</v>
      </c>
      <c r="U52" s="17">
        <f>+(VLOOKUP($L52,ceny!$A$3:J$7,2,FALSE))*T52</f>
        <v>23.185735000000005</v>
      </c>
      <c r="V52" s="4">
        <v>0.21100000000000002</v>
      </c>
      <c r="W52" s="17">
        <f>+(VLOOKUP($L52,ceny!$A$3:L$7,2,FALSE))*V52</f>
        <v>92.74294000000002</v>
      </c>
      <c r="X52" s="4">
        <v>0.1266</v>
      </c>
      <c r="Y52" s="17">
        <f>+(VLOOKUP($L52,ceny!$A$3:N$7,2,FALSE))*X52</f>
        <v>55.645764</v>
      </c>
      <c r="Z52" s="4">
        <v>0.1688</v>
      </c>
      <c r="AA52" s="17">
        <f>+(VLOOKUP($L52,ceny!$A$3:P$7,2,FALSE))*Z52</f>
        <v>74.19435200000001</v>
      </c>
      <c r="AB52" s="4">
        <v>0.17935</v>
      </c>
      <c r="AC52" s="17">
        <f>+(VLOOKUP($L52,ceny!$A$3:R$7,2,FALSE))*AB52</f>
        <v>78.83149900000001</v>
      </c>
      <c r="AD52" s="4">
        <v>0.0844</v>
      </c>
      <c r="AE52" s="17">
        <f>+(VLOOKUP($L52,ceny!$A$3:T$7,2,FALSE))*AD52</f>
        <v>37.097176000000005</v>
      </c>
      <c r="AF52" s="4">
        <v>0.10550000000000001</v>
      </c>
      <c r="AG52" s="17">
        <f>+(VLOOKUP($L52,ceny!$A$3:V$7,2,FALSE))*AF52</f>
        <v>46.37147000000001</v>
      </c>
      <c r="AH52" s="4">
        <v>0.11605</v>
      </c>
      <c r="AI52" s="17">
        <f>+(VLOOKUP($L52,ceny!$A$3:X$7,2,FALSE))*AH52</f>
        <v>51.008617</v>
      </c>
      <c r="AJ52" s="4">
        <v>0.11605</v>
      </c>
      <c r="AK52" s="17">
        <f>+(VLOOKUP($L52,ceny!$A$3:Z$7,2,FALSE))*AJ52</f>
        <v>51.008617</v>
      </c>
      <c r="AL52" s="4">
        <v>1.7091</v>
      </c>
      <c r="AM52" s="17">
        <f>+(VLOOKUP($L52,ceny!$A$3:AB$7,2,FALSE))*AL52</f>
        <v>751.2178140000001</v>
      </c>
    </row>
    <row r="53" spans="3:39" ht="12.75">
      <c r="C53" s="5"/>
      <c r="D53" s="13"/>
      <c r="E53" s="13"/>
      <c r="F53" s="13"/>
      <c r="G53" s="13"/>
      <c r="H53" s="3" t="s">
        <v>302</v>
      </c>
      <c r="I53" s="3" t="s">
        <v>167</v>
      </c>
      <c r="J53" s="3" t="s">
        <v>293</v>
      </c>
      <c r="K53" s="3" t="s">
        <v>294</v>
      </c>
      <c r="L53" s="3" t="s">
        <v>24</v>
      </c>
      <c r="M53" s="3">
        <f>VLOOKUP(H53,kapacita!A:B,2,0)</f>
        <v>0.1</v>
      </c>
      <c r="N53" s="4">
        <v>17.88225</v>
      </c>
      <c r="O53" s="17">
        <f>+(VLOOKUP($L53,ceny!$A$3:D$7,2,FALSE))*N53</f>
        <v>7859.964165</v>
      </c>
      <c r="P53" s="4">
        <v>7.015750000000001</v>
      </c>
      <c r="Q53" s="17">
        <f>+(VLOOKUP($L53,ceny!$A$3:F$7,2,FALSE))*P53</f>
        <v>3083.7027550000003</v>
      </c>
      <c r="R53" s="4">
        <v>0</v>
      </c>
      <c r="S53" s="17">
        <f>+(VLOOKUP($L53,ceny!$A$3:H$7,2,FALSE))*R53</f>
        <v>0</v>
      </c>
      <c r="T53" s="4">
        <v>0</v>
      </c>
      <c r="U53" s="17">
        <f>+(VLOOKUP($L53,ceny!$A$3:J$7,2,FALSE))*T53</f>
        <v>0</v>
      </c>
      <c r="V53" s="4">
        <v>0.01055</v>
      </c>
      <c r="W53" s="17">
        <f>+(VLOOKUP($L53,ceny!$A$3:L$7,2,FALSE))*V53</f>
        <v>4.637147000000001</v>
      </c>
      <c r="X53" s="4">
        <v>1.9412</v>
      </c>
      <c r="Y53" s="17">
        <f>+(VLOOKUP($L53,ceny!$A$3:N$7,2,FALSE))*X53</f>
        <v>853.235048</v>
      </c>
      <c r="Z53" s="4">
        <v>1.42425</v>
      </c>
      <c r="AA53" s="17">
        <f>+(VLOOKUP($L53,ceny!$A$3:P$7,2,FALSE))*Z53</f>
        <v>626.014845</v>
      </c>
      <c r="AB53" s="4">
        <v>5.72865</v>
      </c>
      <c r="AC53" s="17">
        <f>+(VLOOKUP($L53,ceny!$A$3:R$7,2,FALSE))*AB53</f>
        <v>2517.9708210000003</v>
      </c>
      <c r="AD53" s="4">
        <v>0.3165</v>
      </c>
      <c r="AE53" s="17">
        <f>+(VLOOKUP($L53,ceny!$A$3:T$7,2,FALSE))*AD53</f>
        <v>139.11441000000002</v>
      </c>
      <c r="AF53" s="4">
        <v>0.4431</v>
      </c>
      <c r="AG53" s="17">
        <f>+(VLOOKUP($L53,ceny!$A$3:V$7,2,FALSE))*AF53</f>
        <v>194.760174</v>
      </c>
      <c r="AH53" s="4">
        <v>0</v>
      </c>
      <c r="AI53" s="17">
        <f>+(VLOOKUP($L53,ceny!$A$3:X$7,2,FALSE))*AH53</f>
        <v>0</v>
      </c>
      <c r="AJ53" s="4">
        <v>0</v>
      </c>
      <c r="AK53" s="17">
        <f>+(VLOOKUP($L53,ceny!$A$3:Z$7,2,FALSE))*AJ53</f>
        <v>0</v>
      </c>
      <c r="AL53" s="4">
        <v>34.76225</v>
      </c>
      <c r="AM53" s="17">
        <f>+(VLOOKUP($L53,ceny!$A$3:AB$7,2,FALSE))*AL53</f>
        <v>15279.399365000001</v>
      </c>
    </row>
    <row r="54" spans="3:39" ht="25.5">
      <c r="C54" s="2" t="s">
        <v>303</v>
      </c>
      <c r="D54" s="2" t="s">
        <v>304</v>
      </c>
      <c r="E54" s="2" t="s">
        <v>305</v>
      </c>
      <c r="F54" s="2" t="s">
        <v>306</v>
      </c>
      <c r="G54" s="2" t="s">
        <v>307</v>
      </c>
      <c r="H54" s="3" t="s">
        <v>308</v>
      </c>
      <c r="I54" s="3" t="s">
        <v>309</v>
      </c>
      <c r="J54" s="3" t="s">
        <v>310</v>
      </c>
      <c r="K54" s="3" t="s">
        <v>311</v>
      </c>
      <c r="L54" s="3" t="s">
        <v>24</v>
      </c>
      <c r="M54" s="3">
        <f>VLOOKUP(H54,kapacita!A:B,2,0)</f>
        <v>0.057</v>
      </c>
      <c r="N54" s="4">
        <v>11.2463</v>
      </c>
      <c r="O54" s="17">
        <f>+(VLOOKUP($L54,ceny!$A$3:D$7,2,FALSE))*N54</f>
        <v>4943.198702</v>
      </c>
      <c r="P54" s="4">
        <v>7.66985</v>
      </c>
      <c r="Q54" s="17">
        <f>+(VLOOKUP($L54,ceny!$A$3:F$7,2,FALSE))*P54</f>
        <v>3371.2058690000003</v>
      </c>
      <c r="R54" s="4">
        <v>6.86805</v>
      </c>
      <c r="S54" s="17">
        <f>+(VLOOKUP($L54,ceny!$A$3:H$7,2,FALSE))*R54</f>
        <v>3018.782697</v>
      </c>
      <c r="T54" s="4">
        <v>2.81685</v>
      </c>
      <c r="U54" s="17">
        <f>+(VLOOKUP($L54,ceny!$A$3:J$7,2,FALSE))*T54</f>
        <v>1238.118249</v>
      </c>
      <c r="V54" s="4">
        <v>2.3843</v>
      </c>
      <c r="W54" s="17">
        <f>+(VLOOKUP($L54,ceny!$A$3:L$7,2,FALSE))*V54</f>
        <v>1047.995222</v>
      </c>
      <c r="X54" s="4">
        <v>0.42200000000000004</v>
      </c>
      <c r="Y54" s="17">
        <f>+(VLOOKUP($L54,ceny!$A$3:N$7,2,FALSE))*X54</f>
        <v>185.48588000000004</v>
      </c>
      <c r="Z54" s="4">
        <v>0.40090000000000003</v>
      </c>
      <c r="AA54" s="17">
        <f>+(VLOOKUP($L54,ceny!$A$3:P$7,2,FALSE))*Z54</f>
        <v>176.211586</v>
      </c>
      <c r="AB54" s="4">
        <v>0.4853</v>
      </c>
      <c r="AC54" s="17">
        <f>+(VLOOKUP($L54,ceny!$A$3:R$7,2,FALSE))*AB54</f>
        <v>213.308762</v>
      </c>
      <c r="AD54" s="4">
        <v>0.81235</v>
      </c>
      <c r="AE54" s="17">
        <f>+(VLOOKUP($L54,ceny!$A$3:T$7,2,FALSE))*AD54</f>
        <v>357.06031900000005</v>
      </c>
      <c r="AF54" s="4">
        <v>4.1356</v>
      </c>
      <c r="AG54" s="17">
        <f>+(VLOOKUP($L54,ceny!$A$3:V$7,2,FALSE))*AF54</f>
        <v>1817.7616240000002</v>
      </c>
      <c r="AH54" s="4">
        <v>5.87635</v>
      </c>
      <c r="AI54" s="17">
        <f>+(VLOOKUP($L54,ceny!$A$3:X$7,2,FALSE))*AH54</f>
        <v>2582.8908790000005</v>
      </c>
      <c r="AJ54" s="4">
        <v>9.6216</v>
      </c>
      <c r="AK54" s="17">
        <f>+(VLOOKUP($L54,ceny!$A$3:Z$7,2,FALSE))*AJ54</f>
        <v>4229.078064</v>
      </c>
      <c r="AL54" s="4">
        <v>52.739450000000005</v>
      </c>
      <c r="AM54" s="17">
        <f>+(VLOOKUP($L54,ceny!$A$3:AB$7,2,FALSE))*AL54</f>
        <v>23181.097853000003</v>
      </c>
    </row>
    <row r="55" spans="3:39" ht="12.75">
      <c r="C55" s="6"/>
      <c r="D55" s="14"/>
      <c r="E55" s="14"/>
      <c r="F55" s="14"/>
      <c r="G55" s="14"/>
      <c r="H55" s="3" t="s">
        <v>312</v>
      </c>
      <c r="I55" s="3" t="s">
        <v>228</v>
      </c>
      <c r="J55" s="3" t="s">
        <v>313</v>
      </c>
      <c r="K55" s="3" t="s">
        <v>314</v>
      </c>
      <c r="L55" s="3" t="s">
        <v>24</v>
      </c>
      <c r="M55" s="3">
        <f>VLOOKUP(H55,kapacita!A:B,2,0)</f>
        <v>0.139</v>
      </c>
      <c r="N55" s="4">
        <v>36.503</v>
      </c>
      <c r="O55" s="17">
        <f>+(VLOOKUP($L55,ceny!$A$3:D$7,2,FALSE))*N55</f>
        <v>16044.528620000001</v>
      </c>
      <c r="P55" s="4">
        <v>55.798950000000005</v>
      </c>
      <c r="Q55" s="17">
        <f>+(VLOOKUP($L55,ceny!$A$3:F$7,2,FALSE))*P55</f>
        <v>24525.870483000002</v>
      </c>
      <c r="R55" s="4">
        <v>27.16625</v>
      </c>
      <c r="S55" s="17">
        <f>+(VLOOKUP($L55,ceny!$A$3:H$7,2,FALSE))*R55</f>
        <v>11940.653525000002</v>
      </c>
      <c r="T55" s="4">
        <v>11.3729</v>
      </c>
      <c r="U55" s="17">
        <f>+(VLOOKUP($L55,ceny!$A$3:J$7,2,FALSE))*T55</f>
        <v>4998.8444660000005</v>
      </c>
      <c r="V55" s="4">
        <v>6.48825</v>
      </c>
      <c r="W55" s="17">
        <f>+(VLOOKUP($L55,ceny!$A$3:L$7,2,FALSE))*V55</f>
        <v>2851.845405</v>
      </c>
      <c r="X55" s="4">
        <v>0.3165</v>
      </c>
      <c r="Y55" s="17">
        <f>+(VLOOKUP($L55,ceny!$A$3:N$7,2,FALSE))*X55</f>
        <v>139.11441000000002</v>
      </c>
      <c r="Z55" s="4">
        <v>0.0633</v>
      </c>
      <c r="AA55" s="17">
        <f>+(VLOOKUP($L55,ceny!$A$3:P$7,2,FALSE))*Z55</f>
        <v>27.822882</v>
      </c>
      <c r="AB55" s="4">
        <v>0.052750000000000005</v>
      </c>
      <c r="AC55" s="17">
        <f>+(VLOOKUP($L55,ceny!$A$3:R$7,2,FALSE))*AB55</f>
        <v>23.185735000000005</v>
      </c>
      <c r="AD55" s="4">
        <v>0.3376</v>
      </c>
      <c r="AE55" s="17">
        <f>+(VLOOKUP($L55,ceny!$A$3:T$7,2,FALSE))*AD55</f>
        <v>148.38870400000002</v>
      </c>
      <c r="AF55" s="4">
        <v>9.25235</v>
      </c>
      <c r="AG55" s="17">
        <f>+(VLOOKUP($L55,ceny!$A$3:V$7,2,FALSE))*AF55</f>
        <v>4066.777919</v>
      </c>
      <c r="AH55" s="4">
        <v>23.072850000000003</v>
      </c>
      <c r="AI55" s="17">
        <f>+(VLOOKUP($L55,ceny!$A$3:X$7,2,FALSE))*AH55</f>
        <v>10141.440489000002</v>
      </c>
      <c r="AJ55" s="4">
        <v>39.003350000000005</v>
      </c>
      <c r="AK55" s="17">
        <f>+(VLOOKUP($L55,ceny!$A$3:Z$7,2,FALSE))*AJ55</f>
        <v>17143.532459000002</v>
      </c>
      <c r="AL55" s="4">
        <v>209.42805</v>
      </c>
      <c r="AM55" s="17">
        <f>+(VLOOKUP($L55,ceny!$A$3:AB$7,2,FALSE))*AL55</f>
        <v>92052.00509700002</v>
      </c>
    </row>
    <row r="56" spans="3:39" ht="12.75">
      <c r="C56" s="6"/>
      <c r="D56" s="14"/>
      <c r="E56" s="14"/>
      <c r="F56" s="14"/>
      <c r="G56" s="14"/>
      <c r="H56" s="3" t="s">
        <v>315</v>
      </c>
      <c r="I56" s="3" t="s">
        <v>138</v>
      </c>
      <c r="J56" s="3" t="s">
        <v>316</v>
      </c>
      <c r="K56" s="3" t="s">
        <v>317</v>
      </c>
      <c r="L56" s="3" t="s">
        <v>24</v>
      </c>
      <c r="M56" s="3">
        <f>VLOOKUP(H56,kapacita!A:B,2,0)</f>
        <v>0.322</v>
      </c>
      <c r="N56" s="4">
        <v>63.05735</v>
      </c>
      <c r="O56" s="17">
        <f>+(VLOOKUP($L56,ceny!$A$3:D$7,2,FALSE))*N56</f>
        <v>27716.227619</v>
      </c>
      <c r="P56" s="4">
        <v>55.9572</v>
      </c>
      <c r="Q56" s="17">
        <f>+(VLOOKUP($L56,ceny!$A$3:F$7,2,FALSE))*P56</f>
        <v>24595.427688</v>
      </c>
      <c r="R56" s="4">
        <v>46.91585</v>
      </c>
      <c r="S56" s="17">
        <f>+(VLOOKUP($L56,ceny!$A$3:H$7,2,FALSE))*R56</f>
        <v>20621.392709</v>
      </c>
      <c r="T56" s="4">
        <v>24.328300000000002</v>
      </c>
      <c r="U56" s="17">
        <f>+(VLOOKUP($L56,ceny!$A$3:J$7,2,FALSE))*T56</f>
        <v>10693.260982000002</v>
      </c>
      <c r="V56" s="4">
        <v>20.266550000000002</v>
      </c>
      <c r="W56" s="17">
        <f>+(VLOOKUP($L56,ceny!$A$3:L$7,2,FALSE))*V56</f>
        <v>8907.959387</v>
      </c>
      <c r="X56" s="4">
        <v>2.3843</v>
      </c>
      <c r="Y56" s="17">
        <f>+(VLOOKUP($L56,ceny!$A$3:N$7,2,FALSE))*X56</f>
        <v>1047.995222</v>
      </c>
      <c r="Z56" s="4">
        <v>3.8085500000000003</v>
      </c>
      <c r="AA56" s="17">
        <f>+(VLOOKUP($L56,ceny!$A$3:P$7,2,FALSE))*Z56</f>
        <v>1674.0100670000002</v>
      </c>
      <c r="AB56" s="4">
        <v>4.75805</v>
      </c>
      <c r="AC56" s="17">
        <f>+(VLOOKUP($L56,ceny!$A$3:R$7,2,FALSE))*AB56</f>
        <v>2091.353297</v>
      </c>
      <c r="AD56" s="4">
        <v>4.39935</v>
      </c>
      <c r="AE56" s="17">
        <f>+(VLOOKUP($L56,ceny!$A$3:T$7,2,FALSE))*AD56</f>
        <v>1933.690299</v>
      </c>
      <c r="AF56" s="4">
        <v>33.9077</v>
      </c>
      <c r="AG56" s="17">
        <f>+(VLOOKUP($L56,ceny!$A$3:V$7,2,FALSE))*AF56</f>
        <v>14903.790458</v>
      </c>
      <c r="AH56" s="4">
        <v>46.05075</v>
      </c>
      <c r="AI56" s="17">
        <f>+(VLOOKUP($L56,ceny!$A$3:X$7,2,FALSE))*AH56</f>
        <v>20241.146655</v>
      </c>
      <c r="AJ56" s="4">
        <v>69.55615</v>
      </c>
      <c r="AK56" s="17">
        <f>+(VLOOKUP($L56,ceny!$A$3:Z$7,2,FALSE))*AJ56</f>
        <v>30572.710171000002</v>
      </c>
      <c r="AL56" s="4">
        <v>375.3901</v>
      </c>
      <c r="AM56" s="17">
        <f>+(VLOOKUP($L56,ceny!$A$3:AB$7,2,FALSE))*AL56</f>
        <v>164998.964554</v>
      </c>
    </row>
    <row r="57" spans="3:39" ht="12.75">
      <c r="C57" s="6"/>
      <c r="D57" s="14"/>
      <c r="E57" s="14"/>
      <c r="F57" s="14"/>
      <c r="G57" s="14"/>
      <c r="H57" s="3" t="s">
        <v>318</v>
      </c>
      <c r="I57" s="3" t="s">
        <v>270</v>
      </c>
      <c r="J57" s="3" t="s">
        <v>319</v>
      </c>
      <c r="K57" s="3" t="s">
        <v>320</v>
      </c>
      <c r="L57" s="3" t="s">
        <v>24</v>
      </c>
      <c r="M57" s="3">
        <f>VLOOKUP(H57,kapacita!A:B,2,0)</f>
        <v>0.072</v>
      </c>
      <c r="N57" s="4">
        <v>19.7707</v>
      </c>
      <c r="O57" s="17">
        <f>+(VLOOKUP($L57,ceny!$A$3:D$7,2,FALSE))*N57</f>
        <v>8690.013478</v>
      </c>
      <c r="P57" s="4">
        <v>12.45955</v>
      </c>
      <c r="Q57" s="17">
        <f>+(VLOOKUP($L57,ceny!$A$3:F$7,2,FALSE))*P57</f>
        <v>5476.470607</v>
      </c>
      <c r="R57" s="4">
        <v>11.436200000000001</v>
      </c>
      <c r="S57" s="17">
        <f>+(VLOOKUP($L57,ceny!$A$3:H$7,2,FALSE))*R57</f>
        <v>5026.667348000001</v>
      </c>
      <c r="T57" s="4">
        <v>4.5787</v>
      </c>
      <c r="U57" s="17">
        <f>+(VLOOKUP($L57,ceny!$A$3:J$7,2,FALSE))*T57</f>
        <v>2012.5217980000002</v>
      </c>
      <c r="V57" s="4">
        <v>3.66085</v>
      </c>
      <c r="W57" s="17">
        <f>+(VLOOKUP($L57,ceny!$A$3:L$7,2,FALSE))*V57</f>
        <v>1609.090009</v>
      </c>
      <c r="X57" s="4">
        <v>1.02335</v>
      </c>
      <c r="Y57" s="17">
        <f>+(VLOOKUP($L57,ceny!$A$3:N$7,2,FALSE))*X57</f>
        <v>449.803259</v>
      </c>
      <c r="Z57" s="4">
        <v>0.9706</v>
      </c>
      <c r="AA57" s="17">
        <f>+(VLOOKUP($L57,ceny!$A$3:P$7,2,FALSE))*Z57</f>
        <v>426.617524</v>
      </c>
      <c r="AB57" s="4">
        <v>0.51695</v>
      </c>
      <c r="AC57" s="17">
        <f>+(VLOOKUP($L57,ceny!$A$3:R$7,2,FALSE))*AB57</f>
        <v>227.22020300000003</v>
      </c>
      <c r="AD57" s="4">
        <v>1.2238</v>
      </c>
      <c r="AE57" s="17">
        <f>+(VLOOKUP($L57,ceny!$A$3:T$7,2,FALSE))*AD57</f>
        <v>537.909052</v>
      </c>
      <c r="AF57" s="4">
        <v>5.749750000000001</v>
      </c>
      <c r="AG57" s="17">
        <f>+(VLOOKUP($L57,ceny!$A$3:V$7,2,FALSE))*AF57</f>
        <v>2527.245115</v>
      </c>
      <c r="AH57" s="4">
        <v>8.80925</v>
      </c>
      <c r="AI57" s="17">
        <f>+(VLOOKUP($L57,ceny!$A$3:X$7,2,FALSE))*AH57</f>
        <v>3872.0177450000006</v>
      </c>
      <c r="AJ57" s="4">
        <v>14.92825</v>
      </c>
      <c r="AK57" s="17">
        <f>+(VLOOKUP($L57,ceny!$A$3:Z$7,2,FALSE))*AJ57</f>
        <v>6561.563005</v>
      </c>
      <c r="AL57" s="4">
        <v>85.12795</v>
      </c>
      <c r="AM57" s="17">
        <f>+(VLOOKUP($L57,ceny!$A$3:AB$7,2,FALSE))*AL57</f>
        <v>37417.139143</v>
      </c>
    </row>
    <row r="58" spans="3:39" ht="12.75">
      <c r="C58" s="6"/>
      <c r="D58" s="14"/>
      <c r="E58" s="14"/>
      <c r="F58" s="14"/>
      <c r="G58" s="14"/>
      <c r="H58" s="3" t="s">
        <v>321</v>
      </c>
      <c r="I58" s="3" t="s">
        <v>158</v>
      </c>
      <c r="J58" s="3" t="s">
        <v>322</v>
      </c>
      <c r="K58" s="3" t="s">
        <v>323</v>
      </c>
      <c r="L58" s="3" t="s">
        <v>24</v>
      </c>
      <c r="M58" s="3">
        <f>VLOOKUP(H58,kapacita!A:B,2,0)</f>
        <v>0.21</v>
      </c>
      <c r="N58" s="4">
        <v>0</v>
      </c>
      <c r="O58" s="17">
        <f>+(VLOOKUP($L58,ceny!$A$3:D$7,2,FALSE))*N58</f>
        <v>0</v>
      </c>
      <c r="P58" s="4">
        <v>0</v>
      </c>
      <c r="Q58" s="17">
        <f>+(VLOOKUP($L58,ceny!$A$3:F$7,2,FALSE))*P58</f>
        <v>0</v>
      </c>
      <c r="R58" s="4">
        <v>0</v>
      </c>
      <c r="S58" s="17">
        <f>+(VLOOKUP($L58,ceny!$A$3:H$7,2,FALSE))*R58</f>
        <v>0</v>
      </c>
      <c r="T58" s="4">
        <v>0</v>
      </c>
      <c r="U58" s="17">
        <f>+(VLOOKUP($L58,ceny!$A$3:J$7,2,FALSE))*T58</f>
        <v>0</v>
      </c>
      <c r="V58" s="4">
        <v>0</v>
      </c>
      <c r="W58" s="17">
        <f>+(VLOOKUP($L58,ceny!$A$3:L$7,2,FALSE))*V58</f>
        <v>0</v>
      </c>
      <c r="X58" s="4">
        <v>0</v>
      </c>
      <c r="Y58" s="17">
        <f>+(VLOOKUP($L58,ceny!$A$3:N$7,2,FALSE))*X58</f>
        <v>0</v>
      </c>
      <c r="Z58" s="4">
        <v>0</v>
      </c>
      <c r="AA58" s="17">
        <f>+(VLOOKUP($L58,ceny!$A$3:P$7,2,FALSE))*Z58</f>
        <v>0</v>
      </c>
      <c r="AB58" s="4">
        <v>0</v>
      </c>
      <c r="AC58" s="17">
        <f>+(VLOOKUP($L58,ceny!$A$3:R$7,2,FALSE))*AB58</f>
        <v>0</v>
      </c>
      <c r="AD58" s="4">
        <v>0</v>
      </c>
      <c r="AE58" s="17">
        <f>+(VLOOKUP($L58,ceny!$A$3:T$7,2,FALSE))*AD58</f>
        <v>0</v>
      </c>
      <c r="AF58" s="4">
        <v>0</v>
      </c>
      <c r="AG58" s="17">
        <f>+(VLOOKUP($L58,ceny!$A$3:V$7,2,FALSE))*AF58</f>
        <v>0</v>
      </c>
      <c r="AH58" s="4">
        <v>0</v>
      </c>
      <c r="AI58" s="17">
        <f>+(VLOOKUP($L58,ceny!$A$3:X$7,2,FALSE))*AH58</f>
        <v>0</v>
      </c>
      <c r="AJ58" s="4">
        <v>0</v>
      </c>
      <c r="AK58" s="17">
        <f>+(VLOOKUP($L58,ceny!$A$3:Z$7,2,FALSE))*AJ58</f>
        <v>0</v>
      </c>
      <c r="AL58" s="4">
        <v>0</v>
      </c>
      <c r="AM58" s="17">
        <f>+(VLOOKUP($L58,ceny!$A$3:AB$7,2,FALSE))*AL58</f>
        <v>0</v>
      </c>
    </row>
    <row r="59" spans="3:39" ht="12.75">
      <c r="C59" s="6"/>
      <c r="D59" s="14"/>
      <c r="E59" s="14"/>
      <c r="F59" s="14"/>
      <c r="G59" s="14"/>
      <c r="H59" s="3" t="s">
        <v>324</v>
      </c>
      <c r="I59" s="3" t="s">
        <v>71</v>
      </c>
      <c r="J59" s="3" t="s">
        <v>325</v>
      </c>
      <c r="K59" s="3" t="s">
        <v>326</v>
      </c>
      <c r="L59" s="3" t="s">
        <v>24</v>
      </c>
      <c r="M59" s="3">
        <f>VLOOKUP(H59,kapacita!A:B,2,0)</f>
        <v>0.132</v>
      </c>
      <c r="N59" s="4">
        <v>47.7282</v>
      </c>
      <c r="O59" s="17">
        <f>+(VLOOKUP($L59,ceny!$A$3:D$7,2,FALSE))*N59</f>
        <v>20978.453028</v>
      </c>
      <c r="P59" s="4">
        <v>28.76985</v>
      </c>
      <c r="Q59" s="17">
        <f>+(VLOOKUP($L59,ceny!$A$3:F$7,2,FALSE))*P59</f>
        <v>12645.499869000001</v>
      </c>
      <c r="R59" s="4">
        <v>22.35545</v>
      </c>
      <c r="S59" s="17">
        <f>+(VLOOKUP($L59,ceny!$A$3:H$7,2,FALSE))*R59</f>
        <v>9826.114493000001</v>
      </c>
      <c r="T59" s="4">
        <v>12.2591</v>
      </c>
      <c r="U59" s="17">
        <f>+(VLOOKUP($L59,ceny!$A$3:J$7,2,FALSE))*T59</f>
        <v>5388.3648140000005</v>
      </c>
      <c r="V59" s="4">
        <v>7.50105</v>
      </c>
      <c r="W59" s="17">
        <f>+(VLOOKUP($L59,ceny!$A$3:L$7,2,FALSE))*V59</f>
        <v>3297.0115170000004</v>
      </c>
      <c r="X59" s="4">
        <v>0.32705</v>
      </c>
      <c r="Y59" s="17">
        <f>+(VLOOKUP($L59,ceny!$A$3:N$7,2,FALSE))*X59</f>
        <v>143.75155700000002</v>
      </c>
      <c r="Z59" s="4">
        <v>0.4431</v>
      </c>
      <c r="AA59" s="17">
        <f>+(VLOOKUP($L59,ceny!$A$3:P$7,2,FALSE))*Z59</f>
        <v>194.760174</v>
      </c>
      <c r="AB59" s="4">
        <v>0.30595</v>
      </c>
      <c r="AC59" s="17">
        <f>+(VLOOKUP($L59,ceny!$A$3:R$7,2,FALSE))*AB59</f>
        <v>134.477263</v>
      </c>
      <c r="AD59" s="4">
        <v>0.47475</v>
      </c>
      <c r="AE59" s="17">
        <f>+(VLOOKUP($L59,ceny!$A$3:T$7,2,FALSE))*AD59</f>
        <v>208.671615</v>
      </c>
      <c r="AF59" s="4">
        <v>11.61555</v>
      </c>
      <c r="AG59" s="17">
        <f>+(VLOOKUP($L59,ceny!$A$3:V$7,2,FALSE))*AF59</f>
        <v>5105.498847000001</v>
      </c>
      <c r="AH59" s="4">
        <v>21.36375</v>
      </c>
      <c r="AI59" s="17">
        <f>+(VLOOKUP($L59,ceny!$A$3:X$7,2,FALSE))*AH59</f>
        <v>9390.222675</v>
      </c>
      <c r="AJ59" s="4">
        <v>38.0855</v>
      </c>
      <c r="AK59" s="17">
        <f>+(VLOOKUP($L59,ceny!$A$3:Z$7,2,FALSE))*AJ59</f>
        <v>16740.100670000003</v>
      </c>
      <c r="AL59" s="4">
        <v>191.2293</v>
      </c>
      <c r="AM59" s="17">
        <f>+(VLOOKUP($L59,ceny!$A$3:AB$7,2,FALSE))*AL59</f>
        <v>84052.92652200001</v>
      </c>
    </row>
    <row r="60" spans="3:39" ht="12.75">
      <c r="C60" s="6"/>
      <c r="D60" s="14"/>
      <c r="E60" s="14"/>
      <c r="F60" s="14"/>
      <c r="G60" s="14"/>
      <c r="H60" s="3" t="s">
        <v>327</v>
      </c>
      <c r="I60" s="3" t="s">
        <v>196</v>
      </c>
      <c r="J60" s="3" t="s">
        <v>313</v>
      </c>
      <c r="K60" s="3" t="s">
        <v>328</v>
      </c>
      <c r="L60" s="3" t="s">
        <v>24</v>
      </c>
      <c r="M60" s="3">
        <f>VLOOKUP(H60,kapacita!A:B,2,0)</f>
        <v>0.155</v>
      </c>
      <c r="N60" s="4">
        <v>25.81585</v>
      </c>
      <c r="O60" s="17">
        <f>+(VLOOKUP($L60,ceny!$A$3:D$7,2,FALSE))*N60</f>
        <v>11347.098709000002</v>
      </c>
      <c r="P60" s="4">
        <v>26.185100000000002</v>
      </c>
      <c r="Q60" s="17">
        <f>+(VLOOKUP($L60,ceny!$A$3:F$7,2,FALSE))*P60</f>
        <v>11509.398854000001</v>
      </c>
      <c r="R60" s="4">
        <v>27.5777</v>
      </c>
      <c r="S60" s="17">
        <f>+(VLOOKUP($L60,ceny!$A$3:H$7,2,FALSE))*R60</f>
        <v>12121.502258</v>
      </c>
      <c r="T60" s="4">
        <v>14.221400000000001</v>
      </c>
      <c r="U60" s="17">
        <f>+(VLOOKUP($L60,ceny!$A$3:J$7,2,FALSE))*T60</f>
        <v>6250.874156000001</v>
      </c>
      <c r="V60" s="4">
        <v>13.155850000000001</v>
      </c>
      <c r="W60" s="17">
        <f>+(VLOOKUP($L60,ceny!$A$3:L$7,2,FALSE))*V60</f>
        <v>5782.522309000001</v>
      </c>
      <c r="X60" s="4">
        <v>1.2027</v>
      </c>
      <c r="Y60" s="17">
        <f>+(VLOOKUP($L60,ceny!$A$3:N$7,2,FALSE))*X60</f>
        <v>528.634758</v>
      </c>
      <c r="Z60" s="4">
        <v>0.5908</v>
      </c>
      <c r="AA60" s="17">
        <f>+(VLOOKUP($L60,ceny!$A$3:P$7,2,FALSE))*Z60</f>
        <v>259.680232</v>
      </c>
      <c r="AB60" s="4">
        <v>0.5275</v>
      </c>
      <c r="AC60" s="17">
        <f>+(VLOOKUP($L60,ceny!$A$3:R$7,2,FALSE))*AB60</f>
        <v>231.85735</v>
      </c>
      <c r="AD60" s="4">
        <v>1.42425</v>
      </c>
      <c r="AE60" s="17">
        <f>+(VLOOKUP($L60,ceny!$A$3:T$7,2,FALSE))*AD60</f>
        <v>626.014845</v>
      </c>
      <c r="AF60" s="4">
        <v>19.25375</v>
      </c>
      <c r="AG60" s="17">
        <f>+(VLOOKUP($L60,ceny!$A$3:V$7,2,FALSE))*AF60</f>
        <v>8462.793275</v>
      </c>
      <c r="AH60" s="4">
        <v>25.37275</v>
      </c>
      <c r="AI60" s="17">
        <f>+(VLOOKUP($L60,ceny!$A$3:X$7,2,FALSE))*AH60</f>
        <v>11152.338535</v>
      </c>
      <c r="AJ60" s="4">
        <v>33.4435</v>
      </c>
      <c r="AK60" s="17">
        <f>+(VLOOKUP($L60,ceny!$A$3:Z$7,2,FALSE))*AJ60</f>
        <v>14699.755990000001</v>
      </c>
      <c r="AL60" s="4">
        <v>188.77115</v>
      </c>
      <c r="AM60" s="17">
        <f>+(VLOOKUP($L60,ceny!$A$3:AB$7,2,FALSE))*AL60</f>
        <v>82972.471271</v>
      </c>
    </row>
    <row r="61" spans="3:39" ht="12.75">
      <c r="C61" s="6"/>
      <c r="D61" s="14"/>
      <c r="E61" s="14"/>
      <c r="F61" s="14"/>
      <c r="G61" s="14"/>
      <c r="H61" s="3" t="s">
        <v>329</v>
      </c>
      <c r="I61" s="3" t="s">
        <v>247</v>
      </c>
      <c r="J61" s="3" t="s">
        <v>330</v>
      </c>
      <c r="K61" s="3" t="s">
        <v>331</v>
      </c>
      <c r="L61" s="3" t="s">
        <v>24</v>
      </c>
      <c r="M61" s="3">
        <f>VLOOKUP(H61,kapacita!A:B,2,0)</f>
        <v>0.23</v>
      </c>
      <c r="N61" s="4">
        <v>74.061</v>
      </c>
      <c r="O61" s="17">
        <f>+(VLOOKUP($L61,ceny!$A$3:D$7,2,FALSE))*N61</f>
        <v>32552.771940000006</v>
      </c>
      <c r="P61" s="4">
        <v>58.07775</v>
      </c>
      <c r="Q61" s="17">
        <f>+(VLOOKUP($L61,ceny!$A$3:F$7,2,FALSE))*P61</f>
        <v>25527.494235000002</v>
      </c>
      <c r="R61" s="4">
        <v>50.90375</v>
      </c>
      <c r="S61" s="17">
        <f>+(VLOOKUP($L61,ceny!$A$3:H$7,2,FALSE))*R61</f>
        <v>22374.234275000003</v>
      </c>
      <c r="T61" s="4">
        <v>13.968200000000001</v>
      </c>
      <c r="U61" s="17">
        <f>+(VLOOKUP($L61,ceny!$A$3:J$7,2,FALSE))*T61</f>
        <v>6139.582628000001</v>
      </c>
      <c r="V61" s="4">
        <v>12.41735</v>
      </c>
      <c r="W61" s="17">
        <f>+(VLOOKUP($L61,ceny!$A$3:L$7,2,FALSE))*V61</f>
        <v>5457.922019000001</v>
      </c>
      <c r="X61" s="4">
        <v>0.30595</v>
      </c>
      <c r="Y61" s="17">
        <f>+(VLOOKUP($L61,ceny!$A$3:N$7,2,FALSE))*X61</f>
        <v>134.477263</v>
      </c>
      <c r="Z61" s="4">
        <v>0.07385</v>
      </c>
      <c r="AA61" s="17">
        <f>+(VLOOKUP($L61,ceny!$A$3:P$7,2,FALSE))*Z61</f>
        <v>32.460029</v>
      </c>
      <c r="AB61" s="4">
        <v>0.10550000000000001</v>
      </c>
      <c r="AC61" s="17">
        <f>+(VLOOKUP($L61,ceny!$A$3:R$7,2,FALSE))*AB61</f>
        <v>46.37147000000001</v>
      </c>
      <c r="AD61" s="4">
        <v>0.1266</v>
      </c>
      <c r="AE61" s="17">
        <f>+(VLOOKUP($L61,ceny!$A$3:T$7,2,FALSE))*AD61</f>
        <v>55.645764</v>
      </c>
      <c r="AF61" s="4">
        <v>22.46095</v>
      </c>
      <c r="AG61" s="17">
        <f>+(VLOOKUP($L61,ceny!$A$3:V$7,2,FALSE))*AF61</f>
        <v>9872.485963000001</v>
      </c>
      <c r="AH61" s="4">
        <v>46.5888</v>
      </c>
      <c r="AI61" s="17">
        <f>+(VLOOKUP($L61,ceny!$A$3:X$7,2,FALSE))*AH61</f>
        <v>20477.641152</v>
      </c>
      <c r="AJ61" s="4">
        <v>65.7054</v>
      </c>
      <c r="AK61" s="17">
        <f>+(VLOOKUP($L61,ceny!$A$3:Z$7,2,FALSE))*AJ61</f>
        <v>28880.151516</v>
      </c>
      <c r="AL61" s="4">
        <v>344.7951</v>
      </c>
      <c r="AM61" s="17">
        <f>+(VLOOKUP($L61,ceny!$A$3:AB$7,2,FALSE))*AL61</f>
        <v>151551.238254</v>
      </c>
    </row>
    <row r="62" spans="3:39" ht="12.75">
      <c r="C62" s="6"/>
      <c r="D62" s="14"/>
      <c r="E62" s="14"/>
      <c r="F62" s="14"/>
      <c r="G62" s="14"/>
      <c r="H62" s="3" t="s">
        <v>332</v>
      </c>
      <c r="I62" s="3" t="s">
        <v>167</v>
      </c>
      <c r="J62" s="3" t="s">
        <v>333</v>
      </c>
      <c r="K62" s="3" t="s">
        <v>115</v>
      </c>
      <c r="L62" s="3" t="s">
        <v>24</v>
      </c>
      <c r="M62" s="3">
        <f>VLOOKUP(H62,kapacita!A:B,2,0)</f>
        <v>0.077</v>
      </c>
      <c r="N62" s="4">
        <v>23.62145</v>
      </c>
      <c r="O62" s="17">
        <f>+(VLOOKUP($L62,ceny!$A$3:D$7,2,FALSE))*N62</f>
        <v>10382.572133</v>
      </c>
      <c r="P62" s="4">
        <v>13.93655</v>
      </c>
      <c r="Q62" s="17">
        <f>+(VLOOKUP($L62,ceny!$A$3:F$7,2,FALSE))*P62</f>
        <v>6125.671187000001</v>
      </c>
      <c r="R62" s="4">
        <v>13.229700000000001</v>
      </c>
      <c r="S62" s="17">
        <f>+(VLOOKUP($L62,ceny!$A$3:H$7,2,FALSE))*R62</f>
        <v>5814.982338000001</v>
      </c>
      <c r="T62" s="4">
        <v>6.36165</v>
      </c>
      <c r="U62" s="17">
        <f>+(VLOOKUP($L62,ceny!$A$3:J$7,2,FALSE))*T62</f>
        <v>2796.199641</v>
      </c>
      <c r="V62" s="4">
        <v>5.1695</v>
      </c>
      <c r="W62" s="17">
        <f>+(VLOOKUP($L62,ceny!$A$3:L$7,2,FALSE))*V62</f>
        <v>2272.2020300000004</v>
      </c>
      <c r="X62" s="4">
        <v>0.36925</v>
      </c>
      <c r="Y62" s="17">
        <f>+(VLOOKUP($L62,ceny!$A$3:N$7,2,FALSE))*X62</f>
        <v>162.30014500000001</v>
      </c>
      <c r="Z62" s="4">
        <v>0.15825</v>
      </c>
      <c r="AA62" s="17">
        <f>+(VLOOKUP($L62,ceny!$A$3:P$7,2,FALSE))*Z62</f>
        <v>69.55720500000001</v>
      </c>
      <c r="AB62" s="4">
        <v>0.17935</v>
      </c>
      <c r="AC62" s="17">
        <f>+(VLOOKUP($L62,ceny!$A$3:R$7,2,FALSE))*AB62</f>
        <v>78.83149900000001</v>
      </c>
      <c r="AD62" s="4">
        <v>0.0633</v>
      </c>
      <c r="AE62" s="17">
        <f>+(VLOOKUP($L62,ceny!$A$3:T$7,2,FALSE))*AD62</f>
        <v>27.822882</v>
      </c>
      <c r="AF62" s="4">
        <v>7.6382</v>
      </c>
      <c r="AG62" s="17">
        <f>+(VLOOKUP($L62,ceny!$A$3:V$7,2,FALSE))*AF62</f>
        <v>3357.294428</v>
      </c>
      <c r="AH62" s="4">
        <v>12.100850000000001</v>
      </c>
      <c r="AI62" s="17">
        <f>+(VLOOKUP($L62,ceny!$A$3:X$7,2,FALSE))*AH62</f>
        <v>5318.807609</v>
      </c>
      <c r="AJ62" s="4">
        <v>24.3072</v>
      </c>
      <c r="AK62" s="17">
        <f>+(VLOOKUP($L62,ceny!$A$3:Z$7,2,FALSE))*AJ62</f>
        <v>10683.986688</v>
      </c>
      <c r="AL62" s="4">
        <v>107.13525</v>
      </c>
      <c r="AM62" s="17">
        <f>+(VLOOKUP($L62,ceny!$A$3:AB$7,2,FALSE))*AL62</f>
        <v>47090.227785</v>
      </c>
    </row>
    <row r="63" spans="3:39" ht="12.75">
      <c r="C63" s="6"/>
      <c r="D63" s="14"/>
      <c r="E63" s="14"/>
      <c r="F63" s="14"/>
      <c r="G63" s="14"/>
      <c r="H63" s="3" t="s">
        <v>334</v>
      </c>
      <c r="I63" s="3" t="s">
        <v>335</v>
      </c>
      <c r="J63" s="3" t="s">
        <v>336</v>
      </c>
      <c r="K63" s="3" t="s">
        <v>64</v>
      </c>
      <c r="L63" s="3" t="s">
        <v>24</v>
      </c>
      <c r="M63" s="3">
        <f>VLOOKUP(H63,kapacita!A:B,2,0)</f>
        <v>0.242</v>
      </c>
      <c r="N63" s="4">
        <v>55.4508</v>
      </c>
      <c r="O63" s="17">
        <f>+(VLOOKUP($L63,ceny!$A$3:D$7,2,FALSE))*N63</f>
        <v>24372.844632</v>
      </c>
      <c r="P63" s="4">
        <v>48.6777</v>
      </c>
      <c r="Q63" s="17">
        <f>+(VLOOKUP($L63,ceny!$A$3:F$7,2,FALSE))*P63</f>
        <v>21395.796258000002</v>
      </c>
      <c r="R63" s="4">
        <v>40.64915</v>
      </c>
      <c r="S63" s="17">
        <f>+(VLOOKUP($L63,ceny!$A$3:H$7,2,FALSE))*R63</f>
        <v>17866.927391</v>
      </c>
      <c r="T63" s="4">
        <v>19.9606</v>
      </c>
      <c r="U63" s="17">
        <f>+(VLOOKUP($L63,ceny!$A$3:J$7,2,FALSE))*T63</f>
        <v>8773.482124</v>
      </c>
      <c r="V63" s="4">
        <v>17.460250000000002</v>
      </c>
      <c r="W63" s="17">
        <f>+(VLOOKUP($L63,ceny!$A$3:L$7,2,FALSE))*V63</f>
        <v>7674.478285000001</v>
      </c>
      <c r="X63" s="4">
        <v>5.45435</v>
      </c>
      <c r="Y63" s="17">
        <f>+(VLOOKUP($L63,ceny!$A$3:N$7,2,FALSE))*X63</f>
        <v>2397.404999</v>
      </c>
      <c r="Z63" s="4">
        <v>1.6247</v>
      </c>
      <c r="AA63" s="17">
        <f>+(VLOOKUP($L63,ceny!$A$3:P$7,2,FALSE))*Z63</f>
        <v>714.1206380000001</v>
      </c>
      <c r="AB63" s="4">
        <v>6.8575</v>
      </c>
      <c r="AC63" s="17">
        <f>+(VLOOKUP($L63,ceny!$A$3:R$7,2,FALSE))*AB63</f>
        <v>3014.14555</v>
      </c>
      <c r="AD63" s="4">
        <v>7.015750000000001</v>
      </c>
      <c r="AE63" s="17">
        <f>+(VLOOKUP($L63,ceny!$A$3:T$7,2,FALSE))*AD63</f>
        <v>3083.7027550000003</v>
      </c>
      <c r="AF63" s="4">
        <v>26.99745</v>
      </c>
      <c r="AG63" s="17">
        <f>+(VLOOKUP($L63,ceny!$A$3:V$7,2,FALSE))*AF63</f>
        <v>11866.459173000001</v>
      </c>
      <c r="AH63" s="4">
        <v>36.3553</v>
      </c>
      <c r="AI63" s="17">
        <f>+(VLOOKUP($L63,ceny!$A$3:X$7,2,FALSE))*AH63</f>
        <v>15979.608562000001</v>
      </c>
      <c r="AJ63" s="4">
        <v>54.65955</v>
      </c>
      <c r="AK63" s="17">
        <f>+(VLOOKUP($L63,ceny!$A$3:Z$7,2,FALSE))*AJ63</f>
        <v>24025.058607000003</v>
      </c>
      <c r="AL63" s="4">
        <v>321.1631</v>
      </c>
      <c r="AM63" s="17">
        <f>+(VLOOKUP($L63,ceny!$A$3:AB$7,2,FALSE))*AL63</f>
        <v>141164.028974</v>
      </c>
    </row>
    <row r="64" spans="3:39" ht="12.75">
      <c r="C64" s="6"/>
      <c r="D64" s="14"/>
      <c r="E64" s="14"/>
      <c r="F64" s="14"/>
      <c r="G64" s="14"/>
      <c r="H64" s="3" t="s">
        <v>337</v>
      </c>
      <c r="I64" s="3" t="s">
        <v>97</v>
      </c>
      <c r="J64" s="3" t="s">
        <v>338</v>
      </c>
      <c r="K64" s="3" t="s">
        <v>339</v>
      </c>
      <c r="L64" s="3" t="s">
        <v>24</v>
      </c>
      <c r="M64" s="3">
        <f>VLOOKUP(H64,kapacita!A:B,2,0)</f>
        <v>0.171</v>
      </c>
      <c r="N64" s="4">
        <v>39.7524</v>
      </c>
      <c r="O64" s="17">
        <f>+(VLOOKUP($L64,ceny!$A$3:D$7,2,FALSE))*N64</f>
        <v>17472.769896</v>
      </c>
      <c r="P64" s="4">
        <v>36.081</v>
      </c>
      <c r="Q64" s="17">
        <f>+(VLOOKUP($L64,ceny!$A$3:F$7,2,FALSE))*P64</f>
        <v>15859.042740000003</v>
      </c>
      <c r="R64" s="4">
        <v>28.81205</v>
      </c>
      <c r="S64" s="17">
        <f>+(VLOOKUP($L64,ceny!$A$3:H$7,2,FALSE))*R64</f>
        <v>12664.048457</v>
      </c>
      <c r="T64" s="4">
        <v>20.519750000000002</v>
      </c>
      <c r="U64" s="17">
        <f>+(VLOOKUP($L64,ceny!$A$3:J$7,2,FALSE))*T64</f>
        <v>9019.250915</v>
      </c>
      <c r="V64" s="4">
        <v>19.12715</v>
      </c>
      <c r="W64" s="17">
        <f>+(VLOOKUP($L64,ceny!$A$3:L$7,2,FALSE))*V64</f>
        <v>8407.147511000001</v>
      </c>
      <c r="X64" s="4">
        <v>0.6541</v>
      </c>
      <c r="Y64" s="17">
        <f>+(VLOOKUP($L64,ceny!$A$3:N$7,2,FALSE))*X64</f>
        <v>287.50311400000004</v>
      </c>
      <c r="Z64" s="4">
        <v>0.8440000000000001</v>
      </c>
      <c r="AA64" s="17">
        <f>+(VLOOKUP($L64,ceny!$A$3:P$7,2,FALSE))*Z64</f>
        <v>370.9717600000001</v>
      </c>
      <c r="AB64" s="4">
        <v>0.77015</v>
      </c>
      <c r="AC64" s="17">
        <f>+(VLOOKUP($L64,ceny!$A$3:R$7,2,FALSE))*AB64</f>
        <v>338.511731</v>
      </c>
      <c r="AD64" s="4">
        <v>0.87565</v>
      </c>
      <c r="AE64" s="17">
        <f>+(VLOOKUP($L64,ceny!$A$3:T$7,2,FALSE))*AD64</f>
        <v>384.88320100000004</v>
      </c>
      <c r="AF64" s="4">
        <v>20.256</v>
      </c>
      <c r="AG64" s="17">
        <f>+(VLOOKUP($L64,ceny!$A$3:V$7,2,FALSE))*AF64</f>
        <v>8903.322240000001</v>
      </c>
      <c r="AH64" s="4">
        <v>29.36065</v>
      </c>
      <c r="AI64" s="17">
        <f>+(VLOOKUP($L64,ceny!$A$3:X$7,2,FALSE))*AH64</f>
        <v>12905.180101</v>
      </c>
      <c r="AJ64" s="4">
        <v>38.781800000000004</v>
      </c>
      <c r="AK64" s="17">
        <f>+(VLOOKUP($L64,ceny!$A$3:Z$7,2,FALSE))*AJ64</f>
        <v>17046.152372000004</v>
      </c>
      <c r="AL64" s="4">
        <v>235.8347</v>
      </c>
      <c r="AM64" s="17">
        <f>+(VLOOKUP($L64,ceny!$A$3:AB$7,2,FALSE))*AL64</f>
        <v>103658.784038</v>
      </c>
    </row>
    <row r="65" spans="3:39" ht="12.75">
      <c r="C65" s="6"/>
      <c r="D65" s="14"/>
      <c r="E65" s="14"/>
      <c r="F65" s="14"/>
      <c r="G65" s="14"/>
      <c r="H65" s="3" t="s">
        <v>340</v>
      </c>
      <c r="I65" s="3" t="s">
        <v>341</v>
      </c>
      <c r="J65" s="3" t="s">
        <v>342</v>
      </c>
      <c r="K65" s="3" t="s">
        <v>343</v>
      </c>
      <c r="L65" s="3" t="s">
        <v>24</v>
      </c>
      <c r="M65" s="3">
        <f>VLOOKUP(H65,kapacita!A:B,2,0)</f>
        <v>0.099</v>
      </c>
      <c r="N65" s="4">
        <v>23.600350000000002</v>
      </c>
      <c r="O65" s="17">
        <f>+(VLOOKUP($L65,ceny!$A$3:D$7,2,FALSE))*N65</f>
        <v>10373.297839</v>
      </c>
      <c r="P65" s="4">
        <v>23.7375</v>
      </c>
      <c r="Q65" s="17">
        <f>+(VLOOKUP($L65,ceny!$A$3:F$7,2,FALSE))*P65</f>
        <v>10433.580750000001</v>
      </c>
      <c r="R65" s="4">
        <v>15.9094</v>
      </c>
      <c r="S65" s="17">
        <f>+(VLOOKUP($L65,ceny!$A$3:H$7,2,FALSE))*R65</f>
        <v>6992.817676000001</v>
      </c>
      <c r="T65" s="4">
        <v>9.27345</v>
      </c>
      <c r="U65" s="17">
        <f>+(VLOOKUP($L65,ceny!$A$3:J$7,2,FALSE))*T65</f>
        <v>4076.0522130000004</v>
      </c>
      <c r="V65" s="4">
        <v>7.3639</v>
      </c>
      <c r="W65" s="17">
        <f>+(VLOOKUP($L65,ceny!$A$3:L$7,2,FALSE))*V65</f>
        <v>3236.728606</v>
      </c>
      <c r="X65" s="4">
        <v>1.10775</v>
      </c>
      <c r="Y65" s="17">
        <f>+(VLOOKUP($L65,ceny!$A$3:N$7,2,FALSE))*X65</f>
        <v>486.900435</v>
      </c>
      <c r="Z65" s="4">
        <v>1.7935</v>
      </c>
      <c r="AA65" s="17">
        <f>+(VLOOKUP($L65,ceny!$A$3:P$7,2,FALSE))*Z65</f>
        <v>788.3149900000001</v>
      </c>
      <c r="AB65" s="4">
        <v>0.4642</v>
      </c>
      <c r="AC65" s="17">
        <f>+(VLOOKUP($L65,ceny!$A$3:R$7,2,FALSE))*AB65</f>
        <v>204.034468</v>
      </c>
      <c r="AD65" s="4">
        <v>0.49585</v>
      </c>
      <c r="AE65" s="17">
        <f>+(VLOOKUP($L65,ceny!$A$3:T$7,2,FALSE))*AD65</f>
        <v>217.94590900000003</v>
      </c>
      <c r="AF65" s="4">
        <v>7.2584</v>
      </c>
      <c r="AG65" s="17">
        <f>+(VLOOKUP($L65,ceny!$A$3:V$7,2,FALSE))*AF65</f>
        <v>3190.357136</v>
      </c>
      <c r="AH65" s="4">
        <v>15.2764</v>
      </c>
      <c r="AI65" s="17">
        <f>+(VLOOKUP($L65,ceny!$A$3:X$7,2,FALSE))*AH65</f>
        <v>6714.588856</v>
      </c>
      <c r="AJ65" s="4">
        <v>11.098600000000001</v>
      </c>
      <c r="AK65" s="17">
        <f>+(VLOOKUP($L65,ceny!$A$3:Z$7,2,FALSE))*AJ65</f>
        <v>4878.278644000001</v>
      </c>
      <c r="AL65" s="4">
        <v>117.3793</v>
      </c>
      <c r="AM65" s="17">
        <f>+(VLOOKUP($L65,ceny!$A$3:AB$7,2,FALSE))*AL65</f>
        <v>51592.897522</v>
      </c>
    </row>
    <row r="66" spans="3:39" ht="12.75">
      <c r="C66" s="6"/>
      <c r="D66" s="14"/>
      <c r="E66" s="14"/>
      <c r="F66" s="14"/>
      <c r="G66" s="14"/>
      <c r="H66" s="3" t="s">
        <v>344</v>
      </c>
      <c r="I66" s="3" t="s">
        <v>345</v>
      </c>
      <c r="J66" s="3" t="s">
        <v>346</v>
      </c>
      <c r="K66" s="3" t="s">
        <v>347</v>
      </c>
      <c r="L66" s="3" t="s">
        <v>24</v>
      </c>
      <c r="M66" s="3">
        <f>VLOOKUP(H66,kapacita!A:B,2,0)</f>
        <v>0.138</v>
      </c>
      <c r="N66" s="4">
        <v>29.52945</v>
      </c>
      <c r="O66" s="17">
        <f>+(VLOOKUP($L66,ceny!$A$3:D$7,2,FALSE))*N66</f>
        <v>12979.374453</v>
      </c>
      <c r="P66" s="4">
        <v>26.97635</v>
      </c>
      <c r="Q66" s="17">
        <f>+(VLOOKUP($L66,ceny!$A$3:F$7,2,FALSE))*P66</f>
        <v>11857.184879</v>
      </c>
      <c r="R66" s="4">
        <v>13.9893</v>
      </c>
      <c r="S66" s="17">
        <f>+(VLOOKUP($L66,ceny!$A$3:H$7,2,FALSE))*R66</f>
        <v>6148.856922</v>
      </c>
      <c r="T66" s="4">
        <v>7.9969</v>
      </c>
      <c r="U66" s="17">
        <f>+(VLOOKUP($L66,ceny!$A$3:J$7,2,FALSE))*T66</f>
        <v>3514.9574260000004</v>
      </c>
      <c r="V66" s="4">
        <v>4.18835</v>
      </c>
      <c r="W66" s="17">
        <f>+(VLOOKUP($L66,ceny!$A$3:L$7,2,FALSE))*V66</f>
        <v>1840.947359</v>
      </c>
      <c r="X66" s="4">
        <v>0.3165</v>
      </c>
      <c r="Y66" s="17">
        <f>+(VLOOKUP($L66,ceny!$A$3:N$7,2,FALSE))*X66</f>
        <v>139.11441000000002</v>
      </c>
      <c r="Z66" s="4">
        <v>0.30595</v>
      </c>
      <c r="AA66" s="17">
        <f>+(VLOOKUP($L66,ceny!$A$3:P$7,2,FALSE))*Z66</f>
        <v>134.477263</v>
      </c>
      <c r="AB66" s="4">
        <v>0.55915</v>
      </c>
      <c r="AC66" s="17">
        <f>+(VLOOKUP($L66,ceny!$A$3:R$7,2,FALSE))*AB66</f>
        <v>245.76879100000002</v>
      </c>
      <c r="AD66" s="4">
        <v>0.20045000000000002</v>
      </c>
      <c r="AE66" s="17">
        <f>+(VLOOKUP($L66,ceny!$A$3:T$7,2,FALSE))*AD66</f>
        <v>88.105793</v>
      </c>
      <c r="AF66" s="4">
        <v>12.1325</v>
      </c>
      <c r="AG66" s="17">
        <f>+(VLOOKUP($L66,ceny!$A$3:V$7,2,FALSE))*AF66</f>
        <v>5332.719050000001</v>
      </c>
      <c r="AH66" s="4">
        <v>18.47305</v>
      </c>
      <c r="AI66" s="17">
        <f>+(VLOOKUP($L66,ceny!$A$3:X$7,2,FALSE))*AH66</f>
        <v>8119.644397000001</v>
      </c>
      <c r="AJ66" s="4">
        <v>28.09465</v>
      </c>
      <c r="AK66" s="17">
        <f>+(VLOOKUP($L66,ceny!$A$3:Z$7,2,FALSE))*AJ66</f>
        <v>12348.722461000001</v>
      </c>
      <c r="AL66" s="4">
        <v>142.7626</v>
      </c>
      <c r="AM66" s="17">
        <f>+(VLOOKUP($L66,ceny!$A$3:AB$7,2,FALSE))*AL66</f>
        <v>62749.873203999996</v>
      </c>
    </row>
    <row r="67" spans="3:39" ht="12.75">
      <c r="C67" s="6"/>
      <c r="D67" s="14"/>
      <c r="E67" s="14"/>
      <c r="F67" s="14"/>
      <c r="G67" s="14"/>
      <c r="H67" s="3" t="s">
        <v>348</v>
      </c>
      <c r="I67" s="3" t="s">
        <v>204</v>
      </c>
      <c r="J67" s="3" t="s">
        <v>205</v>
      </c>
      <c r="K67" s="3" t="s">
        <v>349</v>
      </c>
      <c r="L67" s="3" t="s">
        <v>24</v>
      </c>
      <c r="M67" s="3">
        <f>VLOOKUP(H67,kapacita!A:B,2,0)</f>
        <v>0.146</v>
      </c>
      <c r="N67" s="4">
        <v>45.71315</v>
      </c>
      <c r="O67" s="17">
        <f>+(VLOOKUP($L67,ceny!$A$3:D$7,2,FALSE))*N67</f>
        <v>20092.757951</v>
      </c>
      <c r="P67" s="4">
        <v>32.10365</v>
      </c>
      <c r="Q67" s="17">
        <f>+(VLOOKUP($L67,ceny!$A$3:F$7,2,FALSE))*P67</f>
        <v>14110.838321000001</v>
      </c>
      <c r="R67" s="4">
        <v>31.11195</v>
      </c>
      <c r="S67" s="17">
        <f>+(VLOOKUP($L67,ceny!$A$3:H$7,2,FALSE))*R67</f>
        <v>13674.946503000001</v>
      </c>
      <c r="T67" s="4">
        <v>8.8198</v>
      </c>
      <c r="U67" s="17">
        <f>+(VLOOKUP($L67,ceny!$A$3:J$7,2,FALSE))*T67</f>
        <v>3876.6548920000005</v>
      </c>
      <c r="V67" s="4">
        <v>4.56815</v>
      </c>
      <c r="W67" s="17">
        <f>+(VLOOKUP($L67,ceny!$A$3:L$7,2,FALSE))*V67</f>
        <v>2007.884651</v>
      </c>
      <c r="X67" s="4">
        <v>0.2532</v>
      </c>
      <c r="Y67" s="17">
        <f>+(VLOOKUP($L67,ceny!$A$3:N$7,2,FALSE))*X67</f>
        <v>111.291528</v>
      </c>
      <c r="Z67" s="4">
        <v>0</v>
      </c>
      <c r="AA67" s="17">
        <f>+(VLOOKUP($L67,ceny!$A$3:P$7,2,FALSE))*Z67</f>
        <v>0</v>
      </c>
      <c r="AB67" s="4">
        <v>0</v>
      </c>
      <c r="AC67" s="17">
        <f>+(VLOOKUP($L67,ceny!$A$3:R$7,2,FALSE))*AB67</f>
        <v>0</v>
      </c>
      <c r="AD67" s="4">
        <v>0</v>
      </c>
      <c r="AE67" s="17">
        <f>+(VLOOKUP($L67,ceny!$A$3:T$7,2,FALSE))*AD67</f>
        <v>0</v>
      </c>
      <c r="AF67" s="4">
        <v>10.0858</v>
      </c>
      <c r="AG67" s="17">
        <f>+(VLOOKUP($L67,ceny!$A$3:V$7,2,FALSE))*AF67</f>
        <v>4433.112532</v>
      </c>
      <c r="AH67" s="4">
        <v>28.15795</v>
      </c>
      <c r="AI67" s="17">
        <f>+(VLOOKUP($L67,ceny!$A$3:X$7,2,FALSE))*AH67</f>
        <v>12376.545343</v>
      </c>
      <c r="AJ67" s="4">
        <v>37.46305</v>
      </c>
      <c r="AK67" s="17">
        <f>+(VLOOKUP($L67,ceny!$A$3:Z$7,2,FALSE))*AJ67</f>
        <v>16466.508997</v>
      </c>
      <c r="AL67" s="4">
        <v>198.2767</v>
      </c>
      <c r="AM67" s="17">
        <f>+(VLOOKUP($L67,ceny!$A$3:AB$7,2,FALSE))*AL67</f>
        <v>87150.540718</v>
      </c>
    </row>
    <row r="68" spans="3:39" ht="12.75">
      <c r="C68" s="6"/>
      <c r="D68" s="14"/>
      <c r="E68" s="14"/>
      <c r="F68" s="14"/>
      <c r="G68" s="14"/>
      <c r="H68" s="3" t="s">
        <v>350</v>
      </c>
      <c r="I68" s="3" t="s">
        <v>351</v>
      </c>
      <c r="J68" s="3" t="s">
        <v>205</v>
      </c>
      <c r="K68" s="3" t="s">
        <v>352</v>
      </c>
      <c r="L68" s="3" t="s">
        <v>24</v>
      </c>
      <c r="M68" s="3">
        <f>VLOOKUP(H68,kapacita!A:B,2,0)</f>
        <v>0.088</v>
      </c>
      <c r="N68" s="4">
        <v>34.192550000000004</v>
      </c>
      <c r="O68" s="17">
        <f>+(VLOOKUP($L68,ceny!$A$3:D$7,2,FALSE))*N68</f>
        <v>15028.993427000003</v>
      </c>
      <c r="P68" s="4">
        <v>27.662100000000002</v>
      </c>
      <c r="Q68" s="17">
        <f>+(VLOOKUP($L68,ceny!$A$3:F$7,2,FALSE))*P68</f>
        <v>12158.599434000002</v>
      </c>
      <c r="R68" s="4">
        <v>17.79785</v>
      </c>
      <c r="S68" s="17">
        <f>+(VLOOKUP($L68,ceny!$A$3:H$7,2,FALSE))*R68</f>
        <v>7822.866989</v>
      </c>
      <c r="T68" s="4">
        <v>8.492750000000001</v>
      </c>
      <c r="U68" s="17">
        <f>+(VLOOKUP($L68,ceny!$A$3:J$7,2,FALSE))*T68</f>
        <v>3732.9033350000004</v>
      </c>
      <c r="V68" s="4">
        <v>7.35335</v>
      </c>
      <c r="W68" s="17">
        <f>+(VLOOKUP($L68,ceny!$A$3:L$7,2,FALSE))*V68</f>
        <v>3232.091459</v>
      </c>
      <c r="X68" s="4">
        <v>0.51695</v>
      </c>
      <c r="Y68" s="17">
        <f>+(VLOOKUP($L68,ceny!$A$3:N$7,2,FALSE))*X68</f>
        <v>227.22020300000003</v>
      </c>
      <c r="Z68" s="4">
        <v>0.09495</v>
      </c>
      <c r="AA68" s="17">
        <f>+(VLOOKUP($L68,ceny!$A$3:P$7,2,FALSE))*Z68</f>
        <v>41.734323</v>
      </c>
      <c r="AB68" s="4">
        <v>0.39035000000000003</v>
      </c>
      <c r="AC68" s="17">
        <f>+(VLOOKUP($L68,ceny!$A$3:R$7,2,FALSE))*AB68</f>
        <v>171.574439</v>
      </c>
      <c r="AD68" s="4">
        <v>0.6752</v>
      </c>
      <c r="AE68" s="17">
        <f>+(VLOOKUP($L68,ceny!$A$3:T$7,2,FALSE))*AD68</f>
        <v>296.77740800000004</v>
      </c>
      <c r="AF68" s="4">
        <v>9.769300000000001</v>
      </c>
      <c r="AG68" s="17">
        <f>+(VLOOKUP($L68,ceny!$A$3:V$7,2,FALSE))*AF68</f>
        <v>4293.998122000001</v>
      </c>
      <c r="AH68" s="4">
        <v>17.513</v>
      </c>
      <c r="AI68" s="17">
        <f>+(VLOOKUP($L68,ceny!$A$3:X$7,2,FALSE))*AH68</f>
        <v>7697.664020000001</v>
      </c>
      <c r="AJ68" s="4">
        <v>28.938650000000003</v>
      </c>
      <c r="AK68" s="17">
        <f>+(VLOOKUP($L68,ceny!$A$3:Z$7,2,FALSE))*AJ68</f>
        <v>12719.694221000002</v>
      </c>
      <c r="AL68" s="4">
        <v>153.397</v>
      </c>
      <c r="AM68" s="17">
        <f>+(VLOOKUP($L68,ceny!$A$3:AB$7,2,FALSE))*AL68</f>
        <v>67424.11738</v>
      </c>
    </row>
    <row r="69" spans="3:39" ht="12.75">
      <c r="C69" s="6"/>
      <c r="D69" s="14"/>
      <c r="E69" s="14"/>
      <c r="F69" s="14"/>
      <c r="G69" s="14"/>
      <c r="H69" s="3" t="s">
        <v>353</v>
      </c>
      <c r="I69" s="3" t="s">
        <v>36</v>
      </c>
      <c r="J69" s="3" t="s">
        <v>42</v>
      </c>
      <c r="K69" s="3" t="s">
        <v>354</v>
      </c>
      <c r="L69" s="3" t="s">
        <v>24</v>
      </c>
      <c r="M69" s="3">
        <f>VLOOKUP(H69,kapacita!A:B,2,0)</f>
        <v>0.21</v>
      </c>
      <c r="N69" s="4">
        <v>13.66225</v>
      </c>
      <c r="O69" s="17">
        <f>+(VLOOKUP($L69,ceny!$A$3:D$7,2,FALSE))*N69</f>
        <v>6005.105365</v>
      </c>
      <c r="P69" s="4">
        <v>12.4701</v>
      </c>
      <c r="Q69" s="17">
        <f>+(VLOOKUP($L69,ceny!$A$3:F$7,2,FALSE))*P69</f>
        <v>5481.107754000001</v>
      </c>
      <c r="R69" s="4">
        <v>10.47615</v>
      </c>
      <c r="S69" s="17">
        <f>+(VLOOKUP($L69,ceny!$A$3:H$7,2,FALSE))*R69</f>
        <v>4604.686971</v>
      </c>
      <c r="T69" s="4">
        <v>3.3127</v>
      </c>
      <c r="U69" s="17">
        <f>+(VLOOKUP($L69,ceny!$A$3:J$7,2,FALSE))*T69</f>
        <v>1456.0641580000001</v>
      </c>
      <c r="V69" s="4">
        <v>2.50035</v>
      </c>
      <c r="W69" s="17">
        <f>+(VLOOKUP($L69,ceny!$A$3:L$7,2,FALSE))*V69</f>
        <v>1099.003839</v>
      </c>
      <c r="X69" s="4">
        <v>0.11605</v>
      </c>
      <c r="Y69" s="17">
        <f>+(VLOOKUP($L69,ceny!$A$3:N$7,2,FALSE))*X69</f>
        <v>51.008617</v>
      </c>
      <c r="Z69" s="4">
        <v>0</v>
      </c>
      <c r="AA69" s="17">
        <f>+(VLOOKUP($L69,ceny!$A$3:P$7,2,FALSE))*Z69</f>
        <v>0</v>
      </c>
      <c r="AB69" s="4">
        <v>0.2321</v>
      </c>
      <c r="AC69" s="17">
        <f>+(VLOOKUP($L69,ceny!$A$3:R$7,2,FALSE))*AB69</f>
        <v>102.017234</v>
      </c>
      <c r="AD69" s="4">
        <v>0</v>
      </c>
      <c r="AE69" s="17">
        <f>+(VLOOKUP($L69,ceny!$A$3:T$7,2,FALSE))*AD69</f>
        <v>0</v>
      </c>
      <c r="AF69" s="4">
        <v>6.119</v>
      </c>
      <c r="AG69" s="17">
        <f>+(VLOOKUP($L69,ceny!$A$3:V$7,2,FALSE))*AF69</f>
        <v>2689.54526</v>
      </c>
      <c r="AH69" s="4">
        <v>10.41285</v>
      </c>
      <c r="AI69" s="17">
        <f>+(VLOOKUP($L69,ceny!$A$3:X$7,2,FALSE))*AH69</f>
        <v>4576.864089000001</v>
      </c>
      <c r="AJ69" s="4">
        <v>19.21155</v>
      </c>
      <c r="AK69" s="17">
        <f>+(VLOOKUP($L69,ceny!$A$3:Z$7,2,FALSE))*AJ69</f>
        <v>8444.244687</v>
      </c>
      <c r="AL69" s="4">
        <v>78.51310000000001</v>
      </c>
      <c r="AM69" s="17">
        <f>+(VLOOKUP($L69,ceny!$A$3:AB$7,2,FALSE))*AL69</f>
        <v>34509.64797400001</v>
      </c>
    </row>
    <row r="70" spans="3:39" ht="12.75">
      <c r="C70" s="5"/>
      <c r="D70" s="13"/>
      <c r="E70" s="13"/>
      <c r="F70" s="13"/>
      <c r="G70" s="13"/>
      <c r="H70" s="3" t="s">
        <v>355</v>
      </c>
      <c r="I70" s="3" t="s">
        <v>356</v>
      </c>
      <c r="J70" s="3" t="s">
        <v>357</v>
      </c>
      <c r="K70" s="3" t="s">
        <v>358</v>
      </c>
      <c r="L70" s="3" t="s">
        <v>24</v>
      </c>
      <c r="M70" s="3">
        <f>VLOOKUP(H70,kapacita!A:B,2,0)</f>
        <v>0.173</v>
      </c>
      <c r="N70" s="4">
        <v>24.14895</v>
      </c>
      <c r="O70" s="17">
        <f>+(VLOOKUP($L70,ceny!$A$3:D$7,2,FALSE))*N70</f>
        <v>10614.429483</v>
      </c>
      <c r="P70" s="4">
        <v>22.16555</v>
      </c>
      <c r="Q70" s="17">
        <f>+(VLOOKUP($L70,ceny!$A$3:F$7,2,FALSE))*P70</f>
        <v>9742.645847</v>
      </c>
      <c r="R70" s="4">
        <v>18.4203</v>
      </c>
      <c r="S70" s="17">
        <f>+(VLOOKUP($L70,ceny!$A$3:H$7,2,FALSE))*R70</f>
        <v>8096.458662000001</v>
      </c>
      <c r="T70" s="4">
        <v>8.78815</v>
      </c>
      <c r="U70" s="17">
        <f>+(VLOOKUP($L70,ceny!$A$3:J$7,2,FALSE))*T70</f>
        <v>3862.7434510000003</v>
      </c>
      <c r="V70" s="4">
        <v>7.56435</v>
      </c>
      <c r="W70" s="17">
        <f>+(VLOOKUP($L70,ceny!$A$3:L$7,2,FALSE))*V70</f>
        <v>3324.8343990000003</v>
      </c>
      <c r="X70" s="4">
        <v>0.3587</v>
      </c>
      <c r="Y70" s="17">
        <f>+(VLOOKUP($L70,ceny!$A$3:N$7,2,FALSE))*X70</f>
        <v>157.66299800000002</v>
      </c>
      <c r="Z70" s="4">
        <v>0.21100000000000002</v>
      </c>
      <c r="AA70" s="17">
        <f>+(VLOOKUP($L70,ceny!$A$3:P$7,2,FALSE))*Z70</f>
        <v>92.74294000000002</v>
      </c>
      <c r="AB70" s="4">
        <v>0.13715</v>
      </c>
      <c r="AC70" s="17">
        <f>+(VLOOKUP($L70,ceny!$A$3:R$7,2,FALSE))*AB70</f>
        <v>60.282911</v>
      </c>
      <c r="AD70" s="4">
        <v>0.22155</v>
      </c>
      <c r="AE70" s="17">
        <f>+(VLOOKUP($L70,ceny!$A$3:T$7,2,FALSE))*AD70</f>
        <v>97.380087</v>
      </c>
      <c r="AF70" s="4">
        <v>8.97805</v>
      </c>
      <c r="AG70" s="17">
        <f>+(VLOOKUP($L70,ceny!$A$3:V$7,2,FALSE))*AF70</f>
        <v>3946.212097</v>
      </c>
      <c r="AH70" s="4">
        <v>14.031500000000001</v>
      </c>
      <c r="AI70" s="17">
        <f>+(VLOOKUP($L70,ceny!$A$3:X$7,2,FALSE))*AH70</f>
        <v>6167.4055100000005</v>
      </c>
      <c r="AJ70" s="4">
        <v>27.4511</v>
      </c>
      <c r="AK70" s="17">
        <f>+(VLOOKUP($L70,ceny!$A$3:Z$7,2,FALSE))*AJ70</f>
        <v>12065.856494000001</v>
      </c>
      <c r="AL70" s="4">
        <v>132.47635</v>
      </c>
      <c r="AM70" s="17">
        <f>+(VLOOKUP($L70,ceny!$A$3:AB$7,2,FALSE))*AL70</f>
        <v>58228.654879</v>
      </c>
    </row>
    <row r="71" spans="3:39" ht="12.75">
      <c r="C71" s="2" t="s">
        <v>359</v>
      </c>
      <c r="D71" s="2" t="s">
        <v>360</v>
      </c>
      <c r="E71" s="2" t="s">
        <v>361</v>
      </c>
      <c r="F71" s="2" t="s">
        <v>362</v>
      </c>
      <c r="G71" s="2" t="s">
        <v>363</v>
      </c>
      <c r="H71" s="3" t="s">
        <v>364</v>
      </c>
      <c r="I71" s="3" t="s">
        <v>53</v>
      </c>
      <c r="J71" s="3" t="s">
        <v>365</v>
      </c>
      <c r="K71" s="3" t="s">
        <v>366</v>
      </c>
      <c r="L71" s="3" t="s">
        <v>24</v>
      </c>
      <c r="M71" s="3">
        <f>VLOOKUP(H71,kapacita!A:B,2,0)</f>
        <v>0.191</v>
      </c>
      <c r="N71" s="4">
        <v>43.05455</v>
      </c>
      <c r="O71" s="17">
        <f>+(VLOOKUP($L71,ceny!$A$3:D$7,2,FALSE))*N71</f>
        <v>18924.196907</v>
      </c>
      <c r="P71" s="4">
        <v>38.89785</v>
      </c>
      <c r="Q71" s="17">
        <f>+(VLOOKUP($L71,ceny!$A$3:F$7,2,FALSE))*P71</f>
        <v>17097.160989</v>
      </c>
      <c r="R71" s="4">
        <v>32.37795</v>
      </c>
      <c r="S71" s="17">
        <f>+(VLOOKUP($L71,ceny!$A$3:H$7,2,FALSE))*R71</f>
        <v>14231.404143</v>
      </c>
      <c r="T71" s="4">
        <v>17.7662</v>
      </c>
      <c r="U71" s="17">
        <f>+(VLOOKUP($L71,ceny!$A$3:J$7,2,FALSE))*T71</f>
        <v>7808.955548000001</v>
      </c>
      <c r="V71" s="4">
        <v>16.55295</v>
      </c>
      <c r="W71" s="17">
        <f>+(VLOOKUP($L71,ceny!$A$3:L$7,2,FALSE))*V71</f>
        <v>7275.683643</v>
      </c>
      <c r="X71" s="4">
        <v>5.549300000000001</v>
      </c>
      <c r="Y71" s="17">
        <f>+(VLOOKUP($L71,ceny!$A$3:N$7,2,FALSE))*X71</f>
        <v>2439.1393220000004</v>
      </c>
      <c r="Z71" s="4">
        <v>3.53425</v>
      </c>
      <c r="AA71" s="17">
        <f>+(VLOOKUP($L71,ceny!$A$3:P$7,2,FALSE))*Z71</f>
        <v>1553.4442450000001</v>
      </c>
      <c r="AB71" s="4">
        <v>2.60585</v>
      </c>
      <c r="AC71" s="17">
        <f>+(VLOOKUP($L71,ceny!$A$3:R$7,2,FALSE))*AB71</f>
        <v>1145.3753090000002</v>
      </c>
      <c r="AD71" s="4">
        <v>1.6247</v>
      </c>
      <c r="AE71" s="17">
        <f>+(VLOOKUP($L71,ceny!$A$3:T$7,2,FALSE))*AD71</f>
        <v>714.1206380000001</v>
      </c>
      <c r="AF71" s="4">
        <v>22.2183</v>
      </c>
      <c r="AG71" s="17">
        <f>+(VLOOKUP($L71,ceny!$A$3:V$7,2,FALSE))*AF71</f>
        <v>9765.831582</v>
      </c>
      <c r="AH71" s="4">
        <v>29.08635</v>
      </c>
      <c r="AI71" s="17">
        <f>+(VLOOKUP($L71,ceny!$A$3:X$7,2,FALSE))*AH71</f>
        <v>12784.614279000001</v>
      </c>
      <c r="AJ71" s="4">
        <v>36.597950000000004</v>
      </c>
      <c r="AK71" s="17">
        <f>+(VLOOKUP($L71,ceny!$A$3:Z$7,2,FALSE))*AJ71</f>
        <v>16086.262943000003</v>
      </c>
      <c r="AL71" s="4">
        <v>249.86620000000002</v>
      </c>
      <c r="AM71" s="17">
        <f>+(VLOOKUP($L71,ceny!$A$3:AB$7,2,FALSE))*AL71</f>
        <v>109826.18954800001</v>
      </c>
    </row>
    <row r="72" spans="3:39" ht="12.75">
      <c r="C72" s="5"/>
      <c r="D72" s="13"/>
      <c r="E72" s="13"/>
      <c r="F72" s="13"/>
      <c r="G72" s="13"/>
      <c r="H72" s="3" t="s">
        <v>367</v>
      </c>
      <c r="I72" s="3" t="s">
        <v>53</v>
      </c>
      <c r="J72" s="3" t="s">
        <v>368</v>
      </c>
      <c r="K72" s="3" t="s">
        <v>369</v>
      </c>
      <c r="L72" s="3" t="s">
        <v>24</v>
      </c>
      <c r="M72" s="3">
        <f>VLOOKUP(H72,kapacita!A:B,2,0)</f>
        <v>0.053</v>
      </c>
      <c r="N72" s="4">
        <v>13.59895</v>
      </c>
      <c r="O72" s="17">
        <f>+(VLOOKUP($L72,ceny!$A$3:D$7,2,FALSE))*N72</f>
        <v>5977.282483000001</v>
      </c>
      <c r="P72" s="4">
        <v>11.499500000000001</v>
      </c>
      <c r="Q72" s="17">
        <f>+(VLOOKUP($L72,ceny!$A$3:F$7,2,FALSE))*P72</f>
        <v>5054.49023</v>
      </c>
      <c r="R72" s="4">
        <v>9.31565</v>
      </c>
      <c r="S72" s="17">
        <f>+(VLOOKUP($L72,ceny!$A$3:H$7,2,FALSE))*R72</f>
        <v>4094.600801</v>
      </c>
      <c r="T72" s="4">
        <v>4.7264</v>
      </c>
      <c r="U72" s="17">
        <f>+(VLOOKUP($L72,ceny!$A$3:J$7,2,FALSE))*T72</f>
        <v>2077.441856</v>
      </c>
      <c r="V72" s="4">
        <v>4.25165</v>
      </c>
      <c r="W72" s="17">
        <f>+(VLOOKUP($L72,ceny!$A$3:L$7,2,FALSE))*V72</f>
        <v>1868.770241</v>
      </c>
      <c r="X72" s="4">
        <v>1.266</v>
      </c>
      <c r="Y72" s="17">
        <f>+(VLOOKUP($L72,ceny!$A$3:N$7,2,FALSE))*X72</f>
        <v>556.4576400000001</v>
      </c>
      <c r="Z72" s="4">
        <v>0.4642</v>
      </c>
      <c r="AA72" s="17">
        <f>+(VLOOKUP($L72,ceny!$A$3:P$7,2,FALSE))*Z72</f>
        <v>204.034468</v>
      </c>
      <c r="AB72" s="4">
        <v>0</v>
      </c>
      <c r="AC72" s="17">
        <f>+(VLOOKUP($L72,ceny!$A$3:R$7,2,FALSE))*AB72</f>
        <v>0</v>
      </c>
      <c r="AD72" s="4">
        <v>0</v>
      </c>
      <c r="AE72" s="17">
        <f>+(VLOOKUP($L72,ceny!$A$3:T$7,2,FALSE))*AD72</f>
        <v>0</v>
      </c>
      <c r="AF72" s="4">
        <v>6.583200000000001</v>
      </c>
      <c r="AG72" s="17">
        <f>+(VLOOKUP($L72,ceny!$A$3:V$7,2,FALSE))*AF72</f>
        <v>2893.5797280000006</v>
      </c>
      <c r="AH72" s="4">
        <v>9.25235</v>
      </c>
      <c r="AI72" s="17">
        <f>+(VLOOKUP($L72,ceny!$A$3:X$7,2,FALSE))*AH72</f>
        <v>4066.777919</v>
      </c>
      <c r="AJ72" s="4">
        <v>12.31185</v>
      </c>
      <c r="AK72" s="17">
        <f>+(VLOOKUP($L72,ceny!$A$3:Z$7,2,FALSE))*AJ72</f>
        <v>5411.5505490000005</v>
      </c>
      <c r="AL72" s="4">
        <v>73.26975</v>
      </c>
      <c r="AM72" s="17">
        <f>+(VLOOKUP($L72,ceny!$A$3:AB$7,2,FALSE))*AL72</f>
        <v>32204.985915</v>
      </c>
    </row>
    <row r="73" spans="3:39" ht="12.75">
      <c r="C73" s="2" t="s">
        <v>370</v>
      </c>
      <c r="D73" s="2" t="s">
        <v>371</v>
      </c>
      <c r="E73" s="2" t="s">
        <v>372</v>
      </c>
      <c r="F73" s="2" t="s">
        <v>373</v>
      </c>
      <c r="G73" s="2" t="s">
        <v>374</v>
      </c>
      <c r="H73" s="3" t="s">
        <v>375</v>
      </c>
      <c r="I73" s="3" t="s">
        <v>158</v>
      </c>
      <c r="J73" s="3" t="s">
        <v>376</v>
      </c>
      <c r="K73" s="3"/>
      <c r="L73" s="3" t="s">
        <v>24</v>
      </c>
      <c r="M73" s="3">
        <f>VLOOKUP(H73,kapacita!A:B,2,0)</f>
        <v>0.067</v>
      </c>
      <c r="N73" s="4">
        <v>12.9343</v>
      </c>
      <c r="O73" s="17">
        <f>+(VLOOKUP($L73,ceny!$A$3:D$7,2,FALSE))*N73</f>
        <v>5685.142222</v>
      </c>
      <c r="P73" s="4">
        <v>10.623850000000001</v>
      </c>
      <c r="Q73" s="17">
        <f>+(VLOOKUP($L73,ceny!$A$3:F$7,2,FALSE))*P73</f>
        <v>4669.607029000001</v>
      </c>
      <c r="R73" s="4">
        <v>6.17175</v>
      </c>
      <c r="S73" s="17">
        <f>+(VLOOKUP($L73,ceny!$A$3:H$7,2,FALSE))*R73</f>
        <v>2712.7309950000003</v>
      </c>
      <c r="T73" s="4">
        <v>4.1567</v>
      </c>
      <c r="U73" s="17">
        <f>+(VLOOKUP($L73,ceny!$A$3:J$7,2,FALSE))*T73</f>
        <v>1827.035918</v>
      </c>
      <c r="V73" s="4">
        <v>4.0723</v>
      </c>
      <c r="W73" s="17">
        <f>+(VLOOKUP($L73,ceny!$A$3:L$7,2,FALSE))*V73</f>
        <v>1789.9387420000003</v>
      </c>
      <c r="X73" s="4">
        <v>0.01055</v>
      </c>
      <c r="Y73" s="17">
        <f>+(VLOOKUP($L73,ceny!$A$3:N$7,2,FALSE))*X73</f>
        <v>4.637147000000001</v>
      </c>
      <c r="Z73" s="4">
        <v>0</v>
      </c>
      <c r="AA73" s="17">
        <f>+(VLOOKUP($L73,ceny!$A$3:P$7,2,FALSE))*Z73</f>
        <v>0</v>
      </c>
      <c r="AB73" s="4">
        <v>0</v>
      </c>
      <c r="AC73" s="17">
        <f>+(VLOOKUP($L73,ceny!$A$3:R$7,2,FALSE))*AB73</f>
        <v>0</v>
      </c>
      <c r="AD73" s="4">
        <v>0</v>
      </c>
      <c r="AE73" s="17">
        <f>+(VLOOKUP($L73,ceny!$A$3:T$7,2,FALSE))*AD73</f>
        <v>0</v>
      </c>
      <c r="AF73" s="4">
        <v>4.884650000000001</v>
      </c>
      <c r="AG73" s="17">
        <f>+(VLOOKUP($L73,ceny!$A$3:V$7,2,FALSE))*AF73</f>
        <v>2146.9990610000004</v>
      </c>
      <c r="AH73" s="4">
        <v>8.1868</v>
      </c>
      <c r="AI73" s="17">
        <f>+(VLOOKUP($L73,ceny!$A$3:X$7,2,FALSE))*AH73</f>
        <v>3598.426072</v>
      </c>
      <c r="AJ73" s="4">
        <v>10.94035</v>
      </c>
      <c r="AK73" s="17">
        <f>+(VLOOKUP($L73,ceny!$A$3:Z$7,2,FALSE))*AJ73</f>
        <v>4808.721439000001</v>
      </c>
      <c r="AL73" s="4">
        <v>61.98125</v>
      </c>
      <c r="AM73" s="17">
        <f>+(VLOOKUP($L73,ceny!$A$3:AB$7,2,FALSE))*AL73</f>
        <v>27243.238625</v>
      </c>
    </row>
    <row r="74" spans="3:39" ht="12.75">
      <c r="C74" s="6"/>
      <c r="D74" s="14"/>
      <c r="E74" s="14"/>
      <c r="F74" s="14"/>
      <c r="G74" s="14"/>
      <c r="H74" s="3" t="s">
        <v>377</v>
      </c>
      <c r="I74" s="3" t="s">
        <v>158</v>
      </c>
      <c r="J74" s="3" t="s">
        <v>378</v>
      </c>
      <c r="K74" s="3" t="s">
        <v>23</v>
      </c>
      <c r="L74" s="3" t="s">
        <v>24</v>
      </c>
      <c r="M74" s="3">
        <f>VLOOKUP(H74,kapacita!A:B,2,0)</f>
        <v>0.1</v>
      </c>
      <c r="N74" s="4">
        <v>10.096350000000001</v>
      </c>
      <c r="O74" s="17">
        <f>+(VLOOKUP($L74,ceny!$A$3:D$7,2,FALSE))*N74</f>
        <v>4437.7496790000005</v>
      </c>
      <c r="P74" s="4">
        <v>11.816</v>
      </c>
      <c r="Q74" s="17">
        <f>+(VLOOKUP($L74,ceny!$A$3:F$7,2,FALSE))*P74</f>
        <v>5193.6046400000005</v>
      </c>
      <c r="R74" s="4">
        <v>9.6638</v>
      </c>
      <c r="S74" s="17">
        <f>+(VLOOKUP($L74,ceny!$A$3:H$7,2,FALSE))*R74</f>
        <v>4247.626652</v>
      </c>
      <c r="T74" s="4">
        <v>1.50865</v>
      </c>
      <c r="U74" s="17">
        <f>+(VLOOKUP($L74,ceny!$A$3:J$7,2,FALSE))*T74</f>
        <v>663.112021</v>
      </c>
      <c r="V74" s="4">
        <v>0.9811500000000001</v>
      </c>
      <c r="W74" s="17">
        <f>+(VLOOKUP($L74,ceny!$A$3:L$7,2,FALSE))*V74</f>
        <v>431.25467100000003</v>
      </c>
      <c r="X74" s="4">
        <v>0.1688</v>
      </c>
      <c r="Y74" s="17">
        <f>+(VLOOKUP($L74,ceny!$A$3:N$7,2,FALSE))*X74</f>
        <v>74.19435200000001</v>
      </c>
      <c r="Z74" s="4">
        <v>0</v>
      </c>
      <c r="AA74" s="17">
        <f>+(VLOOKUP($L74,ceny!$A$3:P$7,2,FALSE))*Z74</f>
        <v>0</v>
      </c>
      <c r="AB74" s="4">
        <v>0.01055</v>
      </c>
      <c r="AC74" s="17">
        <f>+(VLOOKUP($L74,ceny!$A$3:R$7,2,FALSE))*AB74</f>
        <v>4.637147000000001</v>
      </c>
      <c r="AD74" s="4">
        <v>0</v>
      </c>
      <c r="AE74" s="17">
        <f>+(VLOOKUP($L74,ceny!$A$3:T$7,2,FALSE))*AD74</f>
        <v>0</v>
      </c>
      <c r="AF74" s="4">
        <v>0</v>
      </c>
      <c r="AG74" s="17">
        <f>+(VLOOKUP($L74,ceny!$A$3:V$7,2,FALSE))*AF74</f>
        <v>0</v>
      </c>
      <c r="AH74" s="4">
        <v>8.629900000000001</v>
      </c>
      <c r="AI74" s="17">
        <f>+(VLOOKUP($L74,ceny!$A$3:X$7,2,FALSE))*AH74</f>
        <v>3793.1862460000007</v>
      </c>
      <c r="AJ74" s="4">
        <v>10.72935</v>
      </c>
      <c r="AK74" s="17">
        <f>+(VLOOKUP($L74,ceny!$A$3:Z$7,2,FALSE))*AJ74</f>
        <v>4715.978499000001</v>
      </c>
      <c r="AL74" s="4">
        <v>53.60455</v>
      </c>
      <c r="AM74" s="17">
        <f>+(VLOOKUP($L74,ceny!$A$3:AB$7,2,FALSE))*AL74</f>
        <v>23561.343907000002</v>
      </c>
    </row>
    <row r="75" spans="3:39" ht="12.75">
      <c r="C75" s="5"/>
      <c r="D75" s="13"/>
      <c r="E75" s="13"/>
      <c r="F75" s="13"/>
      <c r="G75" s="13"/>
      <c r="H75" s="3" t="s">
        <v>379</v>
      </c>
      <c r="I75" s="3" t="s">
        <v>158</v>
      </c>
      <c r="J75" s="3" t="s">
        <v>380</v>
      </c>
      <c r="K75" s="3" t="s">
        <v>64</v>
      </c>
      <c r="L75" s="3" t="s">
        <v>24</v>
      </c>
      <c r="M75" s="3">
        <f>VLOOKUP(H75,kapacita!A:B,2,0)</f>
        <v>0.23</v>
      </c>
      <c r="N75" s="4">
        <v>52.739450000000005</v>
      </c>
      <c r="O75" s="17">
        <f>+(VLOOKUP($L75,ceny!$A$3:D$7,2,FALSE))*N75</f>
        <v>23181.097853000003</v>
      </c>
      <c r="P75" s="4">
        <v>55.1554</v>
      </c>
      <c r="Q75" s="17">
        <f>+(VLOOKUP($L75,ceny!$A$3:F$7,2,FALSE))*P75</f>
        <v>24243.004516</v>
      </c>
      <c r="R75" s="4">
        <v>31.82935</v>
      </c>
      <c r="S75" s="17">
        <f>+(VLOOKUP($L75,ceny!$A$3:H$7,2,FALSE))*R75</f>
        <v>13990.272499</v>
      </c>
      <c r="T75" s="4">
        <v>21.448150000000002</v>
      </c>
      <c r="U75" s="17">
        <f>+(VLOOKUP($L75,ceny!$A$3:J$7,2,FALSE))*T75</f>
        <v>9427.319851000002</v>
      </c>
      <c r="V75" s="4">
        <v>17.50245</v>
      </c>
      <c r="W75" s="17">
        <f>+(VLOOKUP($L75,ceny!$A$3:L$7,2,FALSE))*V75</f>
        <v>7693.026873</v>
      </c>
      <c r="X75" s="4">
        <v>0</v>
      </c>
      <c r="Y75" s="17">
        <f>+(VLOOKUP($L75,ceny!$A$3:N$7,2,FALSE))*X75</f>
        <v>0</v>
      </c>
      <c r="Z75" s="4">
        <v>0</v>
      </c>
      <c r="AA75" s="17">
        <f>+(VLOOKUP($L75,ceny!$A$3:P$7,2,FALSE))*Z75</f>
        <v>0</v>
      </c>
      <c r="AB75" s="4">
        <v>0.01055</v>
      </c>
      <c r="AC75" s="17">
        <f>+(VLOOKUP($L75,ceny!$A$3:R$7,2,FALSE))*AB75</f>
        <v>4.637147000000001</v>
      </c>
      <c r="AD75" s="4">
        <v>0</v>
      </c>
      <c r="AE75" s="17">
        <f>+(VLOOKUP($L75,ceny!$A$3:T$7,2,FALSE))*AD75</f>
        <v>0</v>
      </c>
      <c r="AF75" s="4">
        <v>22.4082</v>
      </c>
      <c r="AG75" s="17">
        <f>+(VLOOKUP($L75,ceny!$A$3:V$7,2,FALSE))*AF75</f>
        <v>9849.300228</v>
      </c>
      <c r="AH75" s="4">
        <v>37.88505</v>
      </c>
      <c r="AI75" s="17">
        <f>+(VLOOKUP($L75,ceny!$A$3:X$7,2,FALSE))*AH75</f>
        <v>16651.994877</v>
      </c>
      <c r="AJ75" s="4">
        <v>48.108000000000004</v>
      </c>
      <c r="AK75" s="17">
        <f>+(VLOOKUP($L75,ceny!$A$3:Z$7,2,FALSE))*AJ75</f>
        <v>21145.390320000002</v>
      </c>
      <c r="AL75" s="4">
        <v>287.08660000000003</v>
      </c>
      <c r="AM75" s="17">
        <f>+(VLOOKUP($L75,ceny!$A$3:AB$7,2,FALSE))*AL75</f>
        <v>126186.04416400002</v>
      </c>
    </row>
    <row r="76" spans="3:39" ht="12.75">
      <c r="C76" s="2" t="s">
        <v>381</v>
      </c>
      <c r="D76" s="2" t="s">
        <v>382</v>
      </c>
      <c r="E76" s="2" t="s">
        <v>383</v>
      </c>
      <c r="F76" s="2" t="s">
        <v>384</v>
      </c>
      <c r="G76" s="2" t="s">
        <v>385</v>
      </c>
      <c r="H76" s="3" t="s">
        <v>386</v>
      </c>
      <c r="I76" s="3" t="s">
        <v>262</v>
      </c>
      <c r="J76" s="3" t="s">
        <v>387</v>
      </c>
      <c r="K76" s="3" t="s">
        <v>388</v>
      </c>
      <c r="L76" s="3" t="s">
        <v>24</v>
      </c>
      <c r="M76" s="3">
        <f>VLOOKUP(H76,kapacita!A:B,2,0)</f>
        <v>0.26</v>
      </c>
      <c r="N76" s="4">
        <v>5.15895</v>
      </c>
      <c r="O76" s="17">
        <f>+(VLOOKUP($L76,ceny!$A$3:D$7,2,FALSE))*N76</f>
        <v>2267.564883</v>
      </c>
      <c r="P76" s="4">
        <v>4.86355</v>
      </c>
      <c r="Q76" s="17">
        <f>+(VLOOKUP($L76,ceny!$A$3:F$7,2,FALSE))*P76</f>
        <v>2137.724767</v>
      </c>
      <c r="R76" s="4">
        <v>2.8907000000000003</v>
      </c>
      <c r="S76" s="17">
        <f>+(VLOOKUP($L76,ceny!$A$3:H$7,2,FALSE))*R76</f>
        <v>1270.5782780000002</v>
      </c>
      <c r="T76" s="4">
        <v>2.22605</v>
      </c>
      <c r="U76" s="17">
        <f>+(VLOOKUP($L76,ceny!$A$3:J$7,2,FALSE))*T76</f>
        <v>978.438017</v>
      </c>
      <c r="V76" s="4">
        <v>1.82515</v>
      </c>
      <c r="W76" s="17">
        <f>+(VLOOKUP($L76,ceny!$A$3:L$7,2,FALSE))*V76</f>
        <v>802.226431</v>
      </c>
      <c r="X76" s="4">
        <v>0.5275</v>
      </c>
      <c r="Y76" s="17">
        <f>+(VLOOKUP($L76,ceny!$A$3:N$7,2,FALSE))*X76</f>
        <v>231.85735</v>
      </c>
      <c r="Z76" s="4">
        <v>0.07385</v>
      </c>
      <c r="AA76" s="17">
        <f>+(VLOOKUP($L76,ceny!$A$3:P$7,2,FALSE))*Z76</f>
        <v>32.460029</v>
      </c>
      <c r="AB76" s="4">
        <v>0</v>
      </c>
      <c r="AC76" s="17">
        <f>+(VLOOKUP($L76,ceny!$A$3:R$7,2,FALSE))*AB76</f>
        <v>0</v>
      </c>
      <c r="AD76" s="4">
        <v>0.03165</v>
      </c>
      <c r="AE76" s="17">
        <f>+(VLOOKUP($L76,ceny!$A$3:T$7,2,FALSE))*AD76</f>
        <v>13.911441</v>
      </c>
      <c r="AF76" s="4">
        <v>2.24715</v>
      </c>
      <c r="AG76" s="17">
        <f>+(VLOOKUP($L76,ceny!$A$3:V$7,2,FALSE))*AF76</f>
        <v>987.712311</v>
      </c>
      <c r="AH76" s="4">
        <v>3.44985</v>
      </c>
      <c r="AI76" s="17">
        <f>+(VLOOKUP($L76,ceny!$A$3:X$7,2,FALSE))*AH76</f>
        <v>1516.3470690000001</v>
      </c>
      <c r="AJ76" s="4">
        <v>4.33605</v>
      </c>
      <c r="AK76" s="17">
        <f>+(VLOOKUP($L76,ceny!$A$3:Z$7,2,FALSE))*AJ76</f>
        <v>1905.8674170000002</v>
      </c>
      <c r="AL76" s="4">
        <v>27.63045</v>
      </c>
      <c r="AM76" s="17">
        <f>+(VLOOKUP($L76,ceny!$A$3:AB$7,2,FALSE))*AL76</f>
        <v>12144.687993</v>
      </c>
    </row>
    <row r="77" spans="3:39" ht="12.75">
      <c r="C77" s="6"/>
      <c r="D77" s="14"/>
      <c r="E77" s="14"/>
      <c r="F77" s="14"/>
      <c r="G77" s="14"/>
      <c r="H77" s="3" t="s">
        <v>389</v>
      </c>
      <c r="I77" s="3" t="s">
        <v>262</v>
      </c>
      <c r="J77" s="3" t="s">
        <v>387</v>
      </c>
      <c r="K77" s="3" t="s">
        <v>390</v>
      </c>
      <c r="L77" s="3" t="s">
        <v>24</v>
      </c>
      <c r="M77" s="3">
        <f>VLOOKUP(H77,kapacita!A:B,2,0)</f>
        <v>0.26</v>
      </c>
      <c r="N77" s="4">
        <v>16.8167</v>
      </c>
      <c r="O77" s="17">
        <f>+(VLOOKUP($L77,ceny!$A$3:D$7,2,FALSE))*N77</f>
        <v>7391.612318</v>
      </c>
      <c r="P77" s="4">
        <v>17.333650000000002</v>
      </c>
      <c r="Q77" s="17">
        <f>+(VLOOKUP($L77,ceny!$A$3:F$7,2,FALSE))*P77</f>
        <v>7618.832521000001</v>
      </c>
      <c r="R77" s="4">
        <v>13.493450000000001</v>
      </c>
      <c r="S77" s="17">
        <f>+(VLOOKUP($L77,ceny!$A$3:H$7,2,FALSE))*R77</f>
        <v>5930.911013000001</v>
      </c>
      <c r="T77" s="4">
        <v>8.7565</v>
      </c>
      <c r="U77" s="17">
        <f>+(VLOOKUP($L77,ceny!$A$3:J$7,2,FALSE))*T77</f>
        <v>3848.8320100000005</v>
      </c>
      <c r="V77" s="4">
        <v>6.08735</v>
      </c>
      <c r="W77" s="17">
        <f>+(VLOOKUP($L77,ceny!$A$3:L$7,2,FALSE))*V77</f>
        <v>2675.633819</v>
      </c>
      <c r="X77" s="4">
        <v>2.12055</v>
      </c>
      <c r="Y77" s="17">
        <f>+(VLOOKUP($L77,ceny!$A$3:N$7,2,FALSE))*X77</f>
        <v>932.0665470000001</v>
      </c>
      <c r="Z77" s="4">
        <v>0.72795</v>
      </c>
      <c r="AA77" s="17">
        <f>+(VLOOKUP($L77,ceny!$A$3:P$7,2,FALSE))*Z77</f>
        <v>319.963143</v>
      </c>
      <c r="AB77" s="4">
        <v>0.4431</v>
      </c>
      <c r="AC77" s="17">
        <f>+(VLOOKUP($L77,ceny!$A$3:R$7,2,FALSE))*AB77</f>
        <v>194.760174</v>
      </c>
      <c r="AD77" s="4">
        <v>1.55085</v>
      </c>
      <c r="AE77" s="17">
        <f>+(VLOOKUP($L77,ceny!$A$3:T$7,2,FALSE))*AD77</f>
        <v>681.660609</v>
      </c>
      <c r="AF77" s="4">
        <v>7.7226</v>
      </c>
      <c r="AG77" s="17">
        <f>+(VLOOKUP($L77,ceny!$A$3:V$7,2,FALSE))*AF77</f>
        <v>3394.391604</v>
      </c>
      <c r="AH77" s="4">
        <v>19.6441</v>
      </c>
      <c r="AI77" s="17">
        <f>+(VLOOKUP($L77,ceny!$A$3:X$7,2,FALSE))*AH77</f>
        <v>8634.367714000002</v>
      </c>
      <c r="AJ77" s="4">
        <v>17.39695</v>
      </c>
      <c r="AK77" s="17">
        <f>+(VLOOKUP($L77,ceny!$A$3:Z$7,2,FALSE))*AJ77</f>
        <v>7646.655403000001</v>
      </c>
      <c r="AL77" s="4">
        <v>112.09375</v>
      </c>
      <c r="AM77" s="17">
        <f>+(VLOOKUP($L77,ceny!$A$3:AB$7,2,FALSE))*AL77</f>
        <v>49269.686875</v>
      </c>
    </row>
    <row r="78" spans="3:39" ht="12.75">
      <c r="C78" s="5"/>
      <c r="D78" s="13"/>
      <c r="E78" s="13"/>
      <c r="F78" s="13"/>
      <c r="G78" s="13"/>
      <c r="H78" s="3" t="s">
        <v>391</v>
      </c>
      <c r="I78" s="3" t="s">
        <v>262</v>
      </c>
      <c r="J78" s="3" t="s">
        <v>387</v>
      </c>
      <c r="K78" s="3" t="s">
        <v>392</v>
      </c>
      <c r="L78" s="3" t="s">
        <v>24</v>
      </c>
      <c r="M78" s="3">
        <f>VLOOKUP(H78,kapacita!A:B,2,0)</f>
        <v>0.26</v>
      </c>
      <c r="N78" s="4">
        <v>52.23305</v>
      </c>
      <c r="O78" s="17">
        <f>+(VLOOKUP($L78,ceny!$A$3:D$7,2,FALSE))*N78</f>
        <v>22958.514797</v>
      </c>
      <c r="P78" s="4">
        <v>49.8171</v>
      </c>
      <c r="Q78" s="17">
        <f>+(VLOOKUP($L78,ceny!$A$3:F$7,2,FALSE))*P78</f>
        <v>21896.608134000002</v>
      </c>
      <c r="R78" s="4">
        <v>41.72525</v>
      </c>
      <c r="S78" s="17">
        <f>+(VLOOKUP($L78,ceny!$A$3:H$7,2,FALSE))*R78</f>
        <v>18339.916385</v>
      </c>
      <c r="T78" s="4">
        <v>18.335900000000002</v>
      </c>
      <c r="U78" s="17">
        <f>+(VLOOKUP($L78,ceny!$A$3:J$7,2,FALSE))*T78</f>
        <v>8059.361486000002</v>
      </c>
      <c r="V78" s="4">
        <v>31.28075</v>
      </c>
      <c r="W78" s="17">
        <f>+(VLOOKUP($L78,ceny!$A$3:L$7,2,FALSE))*V78</f>
        <v>13749.140855000001</v>
      </c>
      <c r="X78" s="4">
        <v>6.5199</v>
      </c>
      <c r="Y78" s="17">
        <f>+(VLOOKUP($L78,ceny!$A$3:N$7,2,FALSE))*X78</f>
        <v>2865.756846</v>
      </c>
      <c r="Z78" s="4">
        <v>5.93965</v>
      </c>
      <c r="AA78" s="17">
        <f>+(VLOOKUP($L78,ceny!$A$3:P$7,2,FALSE))*Z78</f>
        <v>2610.7137610000004</v>
      </c>
      <c r="AB78" s="4">
        <v>5.908</v>
      </c>
      <c r="AC78" s="17">
        <f>+(VLOOKUP($L78,ceny!$A$3:R$7,2,FALSE))*AB78</f>
        <v>2596.8023200000002</v>
      </c>
      <c r="AD78" s="4">
        <v>7.56435</v>
      </c>
      <c r="AE78" s="17">
        <f>+(VLOOKUP($L78,ceny!$A$3:T$7,2,FALSE))*AD78</f>
        <v>3324.8343990000003</v>
      </c>
      <c r="AF78" s="4">
        <v>25.1723</v>
      </c>
      <c r="AG78" s="17">
        <f>+(VLOOKUP($L78,ceny!$A$3:V$7,2,FALSE))*AF78</f>
        <v>11064.232742</v>
      </c>
      <c r="AH78" s="4">
        <v>48.35065</v>
      </c>
      <c r="AI78" s="17">
        <f>+(VLOOKUP($L78,ceny!$A$3:X$7,2,FALSE))*AH78</f>
        <v>21252.044701000003</v>
      </c>
      <c r="AJ78" s="4">
        <v>50.988150000000005</v>
      </c>
      <c r="AK78" s="17">
        <f>+(VLOOKUP($L78,ceny!$A$3:Z$7,2,FALSE))*AJ78</f>
        <v>22411.331451000002</v>
      </c>
      <c r="AL78" s="4">
        <v>343.83505</v>
      </c>
      <c r="AM78" s="17">
        <f>+(VLOOKUP($L78,ceny!$A$3:AB$7,2,FALSE))*AL78</f>
        <v>151129.25787700003</v>
      </c>
    </row>
    <row r="79" spans="3:39" ht="12.75">
      <c r="C79" s="2" t="s">
        <v>393</v>
      </c>
      <c r="D79" s="2" t="s">
        <v>394</v>
      </c>
      <c r="E79" s="2" t="s">
        <v>395</v>
      </c>
      <c r="F79" s="2" t="s">
        <v>396</v>
      </c>
      <c r="G79" s="2" t="s">
        <v>397</v>
      </c>
      <c r="H79" s="3" t="s">
        <v>398</v>
      </c>
      <c r="I79" s="3" t="s">
        <v>356</v>
      </c>
      <c r="J79" s="3" t="s">
        <v>399</v>
      </c>
      <c r="K79" s="3" t="s">
        <v>400</v>
      </c>
      <c r="L79" s="3" t="s">
        <v>24</v>
      </c>
      <c r="M79" s="3">
        <f>VLOOKUP(H79,kapacita!A:B,2,0)</f>
        <v>0.141</v>
      </c>
      <c r="N79" s="4">
        <v>25.6998</v>
      </c>
      <c r="O79" s="17">
        <f>+(VLOOKUP($L79,ceny!$A$3:D$7,2,FALSE))*N79</f>
        <v>11296.090092</v>
      </c>
      <c r="P79" s="4">
        <v>23.74805</v>
      </c>
      <c r="Q79" s="17">
        <f>+(VLOOKUP($L79,ceny!$A$3:F$7,2,FALSE))*P79</f>
        <v>10438.217897</v>
      </c>
      <c r="R79" s="4">
        <v>22.6403</v>
      </c>
      <c r="S79" s="17">
        <f>+(VLOOKUP($L79,ceny!$A$3:H$7,2,FALSE))*R79</f>
        <v>9951.317462</v>
      </c>
      <c r="T79" s="4">
        <v>13.957650000000001</v>
      </c>
      <c r="U79" s="17">
        <f>+(VLOOKUP($L79,ceny!$A$3:J$7,2,FALSE))*T79</f>
        <v>6134.945481000001</v>
      </c>
      <c r="V79" s="4">
        <v>11.65775</v>
      </c>
      <c r="W79" s="17">
        <f>+(VLOOKUP($L79,ceny!$A$3:L$7,2,FALSE))*V79</f>
        <v>5124.047435</v>
      </c>
      <c r="X79" s="4">
        <v>1.38205</v>
      </c>
      <c r="Y79" s="17">
        <f>+(VLOOKUP($L79,ceny!$A$3:N$7,2,FALSE))*X79</f>
        <v>607.466257</v>
      </c>
      <c r="Z79" s="4">
        <v>0.49585</v>
      </c>
      <c r="AA79" s="17">
        <f>+(VLOOKUP($L79,ceny!$A$3:P$7,2,FALSE))*Z79</f>
        <v>217.94590900000003</v>
      </c>
      <c r="AB79" s="4">
        <v>0.6541</v>
      </c>
      <c r="AC79" s="17">
        <f>+(VLOOKUP($L79,ceny!$A$3:R$7,2,FALSE))*AB79</f>
        <v>287.50311400000004</v>
      </c>
      <c r="AD79" s="4">
        <v>1.8146</v>
      </c>
      <c r="AE79" s="17">
        <f>+(VLOOKUP($L79,ceny!$A$3:T$7,2,FALSE))*AD79</f>
        <v>797.589284</v>
      </c>
      <c r="AF79" s="4">
        <v>17.14375</v>
      </c>
      <c r="AG79" s="17">
        <f>+(VLOOKUP($L79,ceny!$A$3:V$7,2,FALSE))*AF79</f>
        <v>7535.363875000001</v>
      </c>
      <c r="AH79" s="4">
        <v>22.88295</v>
      </c>
      <c r="AI79" s="17">
        <f>+(VLOOKUP($L79,ceny!$A$3:X$7,2,FALSE))*AH79</f>
        <v>10057.971843000001</v>
      </c>
      <c r="AJ79" s="4">
        <v>25.49935</v>
      </c>
      <c r="AK79" s="17">
        <f>+(VLOOKUP($L79,ceny!$A$3:Z$7,2,FALSE))*AJ79</f>
        <v>11207.984299</v>
      </c>
      <c r="AL79" s="4">
        <v>167.5762</v>
      </c>
      <c r="AM79" s="17">
        <f>+(VLOOKUP($L79,ceny!$A$3:AB$7,2,FALSE))*AL79</f>
        <v>73656.442948</v>
      </c>
    </row>
    <row r="80" spans="3:39" ht="25.5">
      <c r="C80" s="2" t="s">
        <v>401</v>
      </c>
      <c r="D80" s="2" t="s">
        <v>402</v>
      </c>
      <c r="E80" s="2" t="s">
        <v>403</v>
      </c>
      <c r="F80" s="2" t="s">
        <v>404</v>
      </c>
      <c r="G80" s="2" t="s">
        <v>405</v>
      </c>
      <c r="H80" s="3" t="s">
        <v>406</v>
      </c>
      <c r="I80" s="3" t="s">
        <v>158</v>
      </c>
      <c r="J80" s="3" t="s">
        <v>407</v>
      </c>
      <c r="K80" s="3" t="s">
        <v>408</v>
      </c>
      <c r="L80" s="3" t="s">
        <v>24</v>
      </c>
      <c r="M80" s="3">
        <f>VLOOKUP(H80,kapacita!A:B,2,0)</f>
        <v>0.252</v>
      </c>
      <c r="N80" s="4">
        <v>56.3159</v>
      </c>
      <c r="O80" s="17">
        <f>+(VLOOKUP($L80,ceny!$A$3:D$7,2,FALSE))*N80</f>
        <v>24753.090686</v>
      </c>
      <c r="P80" s="4">
        <v>49.532250000000005</v>
      </c>
      <c r="Q80" s="17">
        <f>+(VLOOKUP($L80,ceny!$A$3:F$7,2,FALSE))*P80</f>
        <v>21771.405165000004</v>
      </c>
      <c r="R80" s="4">
        <v>30.468400000000003</v>
      </c>
      <c r="S80" s="17">
        <f>+(VLOOKUP($L80,ceny!$A$3:H$7,2,FALSE))*R80</f>
        <v>13392.080536000001</v>
      </c>
      <c r="T80" s="4">
        <v>18.95835</v>
      </c>
      <c r="U80" s="17">
        <f>+(VLOOKUP($L80,ceny!$A$3:J$7,2,FALSE))*T80</f>
        <v>8332.953159</v>
      </c>
      <c r="V80" s="4">
        <v>14.12645</v>
      </c>
      <c r="W80" s="17">
        <f>+(VLOOKUP($L80,ceny!$A$3:L$7,2,FALSE))*V80</f>
        <v>6209.139833</v>
      </c>
      <c r="X80" s="4">
        <v>1.7513</v>
      </c>
      <c r="Y80" s="17">
        <f>+(VLOOKUP($L80,ceny!$A$3:N$7,2,FALSE))*X80</f>
        <v>769.7664020000001</v>
      </c>
      <c r="Z80" s="4">
        <v>1.3715</v>
      </c>
      <c r="AA80" s="17">
        <f>+(VLOOKUP($L80,ceny!$A$3:P$7,2,FALSE))*Z80</f>
        <v>602.82911</v>
      </c>
      <c r="AB80" s="4">
        <v>2.4581500000000003</v>
      </c>
      <c r="AC80" s="17">
        <f>+(VLOOKUP($L80,ceny!$A$3:R$7,2,FALSE))*AB80</f>
        <v>1080.455251</v>
      </c>
      <c r="AD80" s="4">
        <v>3.9457</v>
      </c>
      <c r="AE80" s="17">
        <f>+(VLOOKUP($L80,ceny!$A$3:T$7,2,FALSE))*AD80</f>
        <v>1734.2929780000002</v>
      </c>
      <c r="AF80" s="4">
        <v>27.060750000000002</v>
      </c>
      <c r="AG80" s="17">
        <f>+(VLOOKUP($L80,ceny!$A$3:V$7,2,FALSE))*AF80</f>
        <v>11894.282055000001</v>
      </c>
      <c r="AH80" s="4">
        <v>39.805150000000005</v>
      </c>
      <c r="AI80" s="17">
        <f>+(VLOOKUP($L80,ceny!$A$3:X$7,2,FALSE))*AH80</f>
        <v>17495.955631000004</v>
      </c>
      <c r="AJ80" s="4">
        <v>37.2415</v>
      </c>
      <c r="AK80" s="17">
        <f>+(VLOOKUP($L80,ceny!$A$3:Z$7,2,FALSE))*AJ80</f>
        <v>16369.128910000001</v>
      </c>
      <c r="AL80" s="4">
        <v>283.0354</v>
      </c>
      <c r="AM80" s="17">
        <f>+(VLOOKUP($L80,ceny!$A$3:AB$7,2,FALSE))*AL80</f>
        <v>124405.379716</v>
      </c>
    </row>
    <row r="81" spans="3:39" ht="12.75">
      <c r="C81" s="6"/>
      <c r="D81" s="14"/>
      <c r="E81" s="14"/>
      <c r="F81" s="14"/>
      <c r="G81" s="14"/>
      <c r="H81" s="3" t="s">
        <v>409</v>
      </c>
      <c r="I81" s="3" t="s">
        <v>97</v>
      </c>
      <c r="J81" s="3" t="s">
        <v>410</v>
      </c>
      <c r="K81" s="3" t="s">
        <v>411</v>
      </c>
      <c r="L81" s="3" t="s">
        <v>24</v>
      </c>
      <c r="M81" s="3">
        <f>VLOOKUP(H81,kapacita!A:B,2,0)</f>
        <v>0.164</v>
      </c>
      <c r="N81" s="4">
        <v>32.040350000000004</v>
      </c>
      <c r="O81" s="17">
        <f>+(VLOOKUP($L81,ceny!$A$3:D$7,2,FALSE))*N81</f>
        <v>14083.015439000003</v>
      </c>
      <c r="P81" s="4">
        <v>30.995900000000002</v>
      </c>
      <c r="Q81" s="17">
        <f>+(VLOOKUP($L81,ceny!$A$3:F$7,2,FALSE))*P81</f>
        <v>13623.937886000002</v>
      </c>
      <c r="R81" s="4">
        <v>23.55815</v>
      </c>
      <c r="S81" s="17">
        <f>+(VLOOKUP($L81,ceny!$A$3:H$7,2,FALSE))*R81</f>
        <v>10354.749251000001</v>
      </c>
      <c r="T81" s="4">
        <v>13.2086</v>
      </c>
      <c r="U81" s="17">
        <f>+(VLOOKUP($L81,ceny!$A$3:J$7,2,FALSE))*T81</f>
        <v>5805.708044000001</v>
      </c>
      <c r="V81" s="4">
        <v>12.83935</v>
      </c>
      <c r="W81" s="17">
        <f>+(VLOOKUP($L81,ceny!$A$3:L$7,2,FALSE))*V81</f>
        <v>5643.407899</v>
      </c>
      <c r="X81" s="4">
        <v>6.182300000000001</v>
      </c>
      <c r="Y81" s="17">
        <f>+(VLOOKUP($L81,ceny!$A$3:N$7,2,FALSE))*X81</f>
        <v>2717.3681420000003</v>
      </c>
      <c r="Z81" s="4">
        <v>3.165</v>
      </c>
      <c r="AA81" s="17">
        <f>+(VLOOKUP($L81,ceny!$A$3:P$7,2,FALSE))*Z81</f>
        <v>1391.1441</v>
      </c>
      <c r="AB81" s="4">
        <v>4.1356</v>
      </c>
      <c r="AC81" s="17">
        <f>+(VLOOKUP($L81,ceny!$A$3:R$7,2,FALSE))*AB81</f>
        <v>1817.7616240000002</v>
      </c>
      <c r="AD81" s="4">
        <v>1.9623000000000002</v>
      </c>
      <c r="AE81" s="17">
        <f>+(VLOOKUP($L81,ceny!$A$3:T$7,2,FALSE))*AD81</f>
        <v>862.5093420000001</v>
      </c>
      <c r="AF81" s="4">
        <v>19.2854</v>
      </c>
      <c r="AG81" s="17">
        <f>+(VLOOKUP($L81,ceny!$A$3:V$7,2,FALSE))*AF81</f>
        <v>8476.704716</v>
      </c>
      <c r="AH81" s="4">
        <v>23.91685</v>
      </c>
      <c r="AI81" s="17">
        <f>+(VLOOKUP($L81,ceny!$A$3:X$7,2,FALSE))*AH81</f>
        <v>10512.412249</v>
      </c>
      <c r="AJ81" s="4">
        <v>20.9312</v>
      </c>
      <c r="AK81" s="17">
        <f>+(VLOOKUP($L81,ceny!$A$3:Z$7,2,FALSE))*AJ81</f>
        <v>9200.099648000001</v>
      </c>
      <c r="AL81" s="4">
        <v>192.221</v>
      </c>
      <c r="AM81" s="17">
        <f>+(VLOOKUP($L81,ceny!$A$3:AB$7,2,FALSE))*AL81</f>
        <v>84488.81834000001</v>
      </c>
    </row>
    <row r="82" spans="3:39" ht="12.75">
      <c r="C82" s="6"/>
      <c r="D82" s="14"/>
      <c r="E82" s="14"/>
      <c r="F82" s="14"/>
      <c r="G82" s="14"/>
      <c r="H82" s="3" t="s">
        <v>412</v>
      </c>
      <c r="I82" s="3" t="s">
        <v>158</v>
      </c>
      <c r="J82" s="3" t="s">
        <v>413</v>
      </c>
      <c r="K82" s="3" t="s">
        <v>23</v>
      </c>
      <c r="L82" s="3" t="s">
        <v>24</v>
      </c>
      <c r="M82" s="3">
        <f>VLOOKUP(H82,kapacita!A:B,2,0)</f>
        <v>0.196</v>
      </c>
      <c r="N82" s="4">
        <v>47.86535</v>
      </c>
      <c r="O82" s="17">
        <f>+(VLOOKUP($L82,ceny!$A$3:D$7,2,FALSE))*N82</f>
        <v>21038.735939000002</v>
      </c>
      <c r="P82" s="4">
        <v>40.4487</v>
      </c>
      <c r="Q82" s="17">
        <f>+(VLOOKUP($L82,ceny!$A$3:F$7,2,FALSE))*P82</f>
        <v>17778.821598000002</v>
      </c>
      <c r="R82" s="4">
        <v>31.51285</v>
      </c>
      <c r="S82" s="17">
        <f>+(VLOOKUP($L82,ceny!$A$3:H$7,2,FALSE))*R82</f>
        <v>13851.158089</v>
      </c>
      <c r="T82" s="4">
        <v>15.01265</v>
      </c>
      <c r="U82" s="17">
        <f>+(VLOOKUP($L82,ceny!$A$3:J$7,2,FALSE))*T82</f>
        <v>6598.660181</v>
      </c>
      <c r="V82" s="4">
        <v>12.6389</v>
      </c>
      <c r="W82" s="17">
        <f>+(VLOOKUP($L82,ceny!$A$3:L$7,2,FALSE))*V82</f>
        <v>5555.302106</v>
      </c>
      <c r="X82" s="4">
        <v>1.38205</v>
      </c>
      <c r="Y82" s="17">
        <f>+(VLOOKUP($L82,ceny!$A$3:N$7,2,FALSE))*X82</f>
        <v>607.466257</v>
      </c>
      <c r="Z82" s="4">
        <v>0</v>
      </c>
      <c r="AA82" s="17">
        <f>+(VLOOKUP($L82,ceny!$A$3:P$7,2,FALSE))*Z82</f>
        <v>0</v>
      </c>
      <c r="AB82" s="4">
        <v>3.07005</v>
      </c>
      <c r="AC82" s="17">
        <f>+(VLOOKUP($L82,ceny!$A$3:R$7,2,FALSE))*AB82</f>
        <v>1349.409777</v>
      </c>
      <c r="AD82" s="4">
        <v>2.20495</v>
      </c>
      <c r="AE82" s="17">
        <f>+(VLOOKUP($L82,ceny!$A$3:T$7,2,FALSE))*AD82</f>
        <v>969.1637230000001</v>
      </c>
      <c r="AF82" s="4">
        <v>19.44365</v>
      </c>
      <c r="AG82" s="17">
        <f>+(VLOOKUP($L82,ceny!$A$3:V$7,2,FALSE))*AF82</f>
        <v>8546.261921000001</v>
      </c>
      <c r="AH82" s="4">
        <v>28.136850000000003</v>
      </c>
      <c r="AI82" s="17">
        <f>+(VLOOKUP($L82,ceny!$A$3:X$7,2,FALSE))*AH82</f>
        <v>12367.271049</v>
      </c>
      <c r="AJ82" s="4">
        <v>32.20915</v>
      </c>
      <c r="AK82" s="17">
        <f>+(VLOOKUP($L82,ceny!$A$3:Z$7,2,FALSE))*AJ82</f>
        <v>14157.209791000001</v>
      </c>
      <c r="AL82" s="4">
        <v>233.92515</v>
      </c>
      <c r="AM82" s="17">
        <f>+(VLOOKUP($L82,ceny!$A$3:AB$7,2,FALSE))*AL82</f>
        <v>102819.460431</v>
      </c>
    </row>
    <row r="83" spans="3:39" ht="12.75">
      <c r="C83" s="5"/>
      <c r="D83" s="13"/>
      <c r="E83" s="13"/>
      <c r="F83" s="13"/>
      <c r="G83" s="13"/>
      <c r="H83" s="3" t="s">
        <v>414</v>
      </c>
      <c r="I83" s="3" t="s">
        <v>158</v>
      </c>
      <c r="J83" s="3" t="s">
        <v>415</v>
      </c>
      <c r="K83" s="3" t="s">
        <v>416</v>
      </c>
      <c r="L83" s="3" t="s">
        <v>24</v>
      </c>
      <c r="M83" s="3">
        <f>VLOOKUP(H83,kapacita!A:B,2,0)</f>
        <v>0.285</v>
      </c>
      <c r="N83" s="4">
        <v>67.50945</v>
      </c>
      <c r="O83" s="17">
        <f>+(VLOOKUP($L83,ceny!$A$3:D$7,2,FALSE))*N83</f>
        <v>29673.103653000002</v>
      </c>
      <c r="P83" s="4">
        <v>61.3588</v>
      </c>
      <c r="Q83" s="17">
        <f>+(VLOOKUP($L83,ceny!$A$3:F$7,2,FALSE))*P83</f>
        <v>26969.646952000003</v>
      </c>
      <c r="R83" s="4">
        <v>48.64605</v>
      </c>
      <c r="S83" s="17">
        <f>+(VLOOKUP($L83,ceny!$A$3:H$7,2,FALSE))*R83</f>
        <v>21381.884817000002</v>
      </c>
      <c r="T83" s="4">
        <v>23.51595</v>
      </c>
      <c r="U83" s="17">
        <f>+(VLOOKUP($L83,ceny!$A$3:J$7,2,FALSE))*T83</f>
        <v>10336.200663000001</v>
      </c>
      <c r="V83" s="4">
        <v>19.6863</v>
      </c>
      <c r="W83" s="17">
        <f>+(VLOOKUP($L83,ceny!$A$3:L$7,2,FALSE))*V83</f>
        <v>8652.916302</v>
      </c>
      <c r="X83" s="4">
        <v>0.4642</v>
      </c>
      <c r="Y83" s="17">
        <f>+(VLOOKUP($L83,ceny!$A$3:N$7,2,FALSE))*X83</f>
        <v>204.034468</v>
      </c>
      <c r="Z83" s="4">
        <v>0.21100000000000002</v>
      </c>
      <c r="AA83" s="17">
        <f>+(VLOOKUP($L83,ceny!$A$3:P$7,2,FALSE))*Z83</f>
        <v>92.74294000000002</v>
      </c>
      <c r="AB83" s="4">
        <v>0.77015</v>
      </c>
      <c r="AC83" s="17">
        <f>+(VLOOKUP($L83,ceny!$A$3:R$7,2,FALSE))*AB83</f>
        <v>338.511731</v>
      </c>
      <c r="AD83" s="4">
        <v>0.8229000000000001</v>
      </c>
      <c r="AE83" s="17">
        <f>+(VLOOKUP($L83,ceny!$A$3:T$7,2,FALSE))*AD83</f>
        <v>361.6974660000001</v>
      </c>
      <c r="AF83" s="4">
        <v>32.494</v>
      </c>
      <c r="AG83" s="17">
        <f>+(VLOOKUP($L83,ceny!$A$3:V$7,2,FALSE))*AF83</f>
        <v>14282.412760000001</v>
      </c>
      <c r="AH83" s="4">
        <v>44.89025</v>
      </c>
      <c r="AI83" s="17">
        <f>+(VLOOKUP($L83,ceny!$A$3:X$7,2,FALSE))*AH83</f>
        <v>19731.060485</v>
      </c>
      <c r="AJ83" s="4">
        <v>41.6936</v>
      </c>
      <c r="AK83" s="17">
        <f>+(VLOOKUP($L83,ceny!$A$3:Z$7,2,FALSE))*AJ83</f>
        <v>18326.004944000004</v>
      </c>
      <c r="AL83" s="4">
        <v>342.06265</v>
      </c>
      <c r="AM83" s="17">
        <f>+(VLOOKUP($L83,ceny!$A$3:AB$7,2,FALSE))*AL83</f>
        <v>150350.217181</v>
      </c>
    </row>
    <row r="84" spans="3:39" ht="38.25">
      <c r="C84" s="2" t="s">
        <v>417</v>
      </c>
      <c r="D84" s="2" t="s">
        <v>418</v>
      </c>
      <c r="E84" s="2" t="s">
        <v>419</v>
      </c>
      <c r="F84" s="2" t="s">
        <v>420</v>
      </c>
      <c r="G84" s="2" t="s">
        <v>421</v>
      </c>
      <c r="H84" s="3" t="s">
        <v>422</v>
      </c>
      <c r="I84" s="3" t="s">
        <v>53</v>
      </c>
      <c r="J84" s="3" t="s">
        <v>423</v>
      </c>
      <c r="K84" s="3" t="s">
        <v>424</v>
      </c>
      <c r="L84" s="3" t="s">
        <v>24</v>
      </c>
      <c r="M84" s="3">
        <f>VLOOKUP(H84,kapacita!A:B,2,0)</f>
        <v>0.256</v>
      </c>
      <c r="N84" s="4">
        <v>60.641400000000004</v>
      </c>
      <c r="O84" s="17">
        <f>+(VLOOKUP($L84,ceny!$A$3:D$7,2,FALSE))*N84</f>
        <v>26654.320956000003</v>
      </c>
      <c r="P84" s="4">
        <v>50.8299</v>
      </c>
      <c r="Q84" s="17">
        <f>+(VLOOKUP($L84,ceny!$A$3:F$7,2,FALSE))*P84</f>
        <v>22341.774246</v>
      </c>
      <c r="R84" s="4">
        <v>43.47655</v>
      </c>
      <c r="S84" s="17">
        <f>+(VLOOKUP($L84,ceny!$A$3:H$7,2,FALSE))*R84</f>
        <v>19109.682787</v>
      </c>
      <c r="T84" s="4">
        <v>27.1979</v>
      </c>
      <c r="U84" s="17">
        <f>+(VLOOKUP($L84,ceny!$A$3:J$7,2,FALSE))*T84</f>
        <v>11954.564966000002</v>
      </c>
      <c r="V84" s="4">
        <v>18.59965</v>
      </c>
      <c r="W84" s="17">
        <f>+(VLOOKUP($L84,ceny!$A$3:L$7,2,FALSE))*V84</f>
        <v>8175.290161000001</v>
      </c>
      <c r="X84" s="4">
        <v>6.150650000000001</v>
      </c>
      <c r="Y84" s="17">
        <f>+(VLOOKUP($L84,ceny!$A$3:N$7,2,FALSE))*X84</f>
        <v>2703.4567010000005</v>
      </c>
      <c r="Z84" s="4">
        <v>3.3338</v>
      </c>
      <c r="AA84" s="17">
        <f>+(VLOOKUP($L84,ceny!$A$3:P$7,2,FALSE))*Z84</f>
        <v>1465.3384520000002</v>
      </c>
      <c r="AB84" s="4">
        <v>1.2027</v>
      </c>
      <c r="AC84" s="17">
        <f>+(VLOOKUP($L84,ceny!$A$3:R$7,2,FALSE))*AB84</f>
        <v>528.634758</v>
      </c>
      <c r="AD84" s="4">
        <v>6.08735</v>
      </c>
      <c r="AE84" s="17">
        <f>+(VLOOKUP($L84,ceny!$A$3:T$7,2,FALSE))*AD84</f>
        <v>2675.633819</v>
      </c>
      <c r="AF84" s="4">
        <v>33.43295</v>
      </c>
      <c r="AG84" s="17">
        <f>+(VLOOKUP($L84,ceny!$A$3:V$7,2,FALSE))*AF84</f>
        <v>14695.118843</v>
      </c>
      <c r="AH84" s="4">
        <v>37.69515</v>
      </c>
      <c r="AI84" s="17">
        <f>+(VLOOKUP($L84,ceny!$A$3:X$7,2,FALSE))*AH84</f>
        <v>16568.526231</v>
      </c>
      <c r="AJ84" s="4">
        <v>35.3636</v>
      </c>
      <c r="AK84" s="17">
        <f>+(VLOOKUP($L84,ceny!$A$3:Z$7,2,FALSE))*AJ84</f>
        <v>15543.716744</v>
      </c>
      <c r="AL84" s="4">
        <v>324.0116</v>
      </c>
      <c r="AM84" s="17">
        <f>+(VLOOKUP($L84,ceny!$A$3:AB$7,2,FALSE))*AL84</f>
        <v>142416.058664</v>
      </c>
    </row>
    <row r="85" spans="3:39" ht="12.75">
      <c r="C85" s="5"/>
      <c r="D85" s="13"/>
      <c r="E85" s="13"/>
      <c r="F85" s="13"/>
      <c r="G85" s="13"/>
      <c r="H85" s="3" t="s">
        <v>425</v>
      </c>
      <c r="I85" s="3" t="s">
        <v>53</v>
      </c>
      <c r="J85" s="3" t="s">
        <v>426</v>
      </c>
      <c r="K85" s="3" t="s">
        <v>427</v>
      </c>
      <c r="L85" s="3" t="s">
        <v>24</v>
      </c>
      <c r="M85" s="3">
        <f>VLOOKUP(H85,kapacita!A:B,2,0)</f>
        <v>0.277</v>
      </c>
      <c r="N85" s="4">
        <v>80.19055</v>
      </c>
      <c r="O85" s="17">
        <f>+(VLOOKUP($L85,ceny!$A$3:D$7,2,FALSE))*N85</f>
        <v>35246.954347</v>
      </c>
      <c r="P85" s="4">
        <v>60.27215</v>
      </c>
      <c r="Q85" s="17">
        <f>+(VLOOKUP($L85,ceny!$A$3:F$7,2,FALSE))*P85</f>
        <v>26492.020811000002</v>
      </c>
      <c r="R85" s="4">
        <v>48.255700000000004</v>
      </c>
      <c r="S85" s="17">
        <f>+(VLOOKUP($L85,ceny!$A$3:H$7,2,FALSE))*R85</f>
        <v>21210.310378000002</v>
      </c>
      <c r="T85" s="4">
        <v>28.274</v>
      </c>
      <c r="U85" s="17">
        <f>+(VLOOKUP($L85,ceny!$A$3:J$7,2,FALSE))*T85</f>
        <v>12427.553960000001</v>
      </c>
      <c r="V85" s="4">
        <v>15.41355</v>
      </c>
      <c r="W85" s="17">
        <f>+(VLOOKUP($L85,ceny!$A$3:L$7,2,FALSE))*V85</f>
        <v>6774.871767000001</v>
      </c>
      <c r="X85" s="4">
        <v>0.01055</v>
      </c>
      <c r="Y85" s="17">
        <f>+(VLOOKUP($L85,ceny!$A$3:N$7,2,FALSE))*X85</f>
        <v>4.637147000000001</v>
      </c>
      <c r="Z85" s="4">
        <v>0.03165</v>
      </c>
      <c r="AA85" s="17">
        <f>+(VLOOKUP($L85,ceny!$A$3:P$7,2,FALSE))*Z85</f>
        <v>13.911441</v>
      </c>
      <c r="AB85" s="4">
        <v>0</v>
      </c>
      <c r="AC85" s="17">
        <f>+(VLOOKUP($L85,ceny!$A$3:R$7,2,FALSE))*AB85</f>
        <v>0</v>
      </c>
      <c r="AD85" s="4">
        <v>0.01055</v>
      </c>
      <c r="AE85" s="17">
        <f>+(VLOOKUP($L85,ceny!$A$3:T$7,2,FALSE))*AD85</f>
        <v>4.637147000000001</v>
      </c>
      <c r="AF85" s="4">
        <v>26.5649</v>
      </c>
      <c r="AG85" s="17">
        <f>+(VLOOKUP($L85,ceny!$A$3:V$7,2,FALSE))*AF85</f>
        <v>11676.336146000001</v>
      </c>
      <c r="AH85" s="4">
        <v>54.27975</v>
      </c>
      <c r="AI85" s="17">
        <f>+(VLOOKUP($L85,ceny!$A$3:X$7,2,FALSE))*AH85</f>
        <v>23858.121315</v>
      </c>
      <c r="AJ85" s="4">
        <v>50.5556</v>
      </c>
      <c r="AK85" s="17">
        <f>+(VLOOKUP($L85,ceny!$A$3:Z$7,2,FALSE))*AJ85</f>
        <v>22221.208424</v>
      </c>
      <c r="AL85" s="4">
        <v>363.85895</v>
      </c>
      <c r="AM85" s="17">
        <f>+(VLOOKUP($L85,ceny!$A$3:AB$7,2,FALSE))*AL85</f>
        <v>159930.562883</v>
      </c>
    </row>
    <row r="86" spans="3:39" ht="12.75">
      <c r="C86" s="2" t="s">
        <v>428</v>
      </c>
      <c r="D86" s="2" t="s">
        <v>429</v>
      </c>
      <c r="E86" s="2" t="s">
        <v>430</v>
      </c>
      <c r="F86" s="2" t="s">
        <v>431</v>
      </c>
      <c r="G86" s="2" t="s">
        <v>432</v>
      </c>
      <c r="H86" s="3" t="s">
        <v>433</v>
      </c>
      <c r="I86" s="3" t="s">
        <v>53</v>
      </c>
      <c r="J86" s="3" t="s">
        <v>212</v>
      </c>
      <c r="K86" s="3" t="s">
        <v>434</v>
      </c>
      <c r="L86" s="3" t="s">
        <v>24</v>
      </c>
      <c r="M86" s="3">
        <f>VLOOKUP(H86,kapacita!A:B,2,0)</f>
        <v>0.113</v>
      </c>
      <c r="N86" s="4">
        <v>25.710350000000002</v>
      </c>
      <c r="O86" s="17">
        <f>+(VLOOKUP($L86,ceny!$A$3:D$7,2,FALSE))*N86</f>
        <v>11300.727239000002</v>
      </c>
      <c r="P86" s="4">
        <v>23.11505</v>
      </c>
      <c r="Q86" s="17">
        <f>+(VLOOKUP($L86,ceny!$A$3:F$7,2,FALSE))*P86</f>
        <v>10159.989077</v>
      </c>
      <c r="R86" s="4">
        <v>19.9817</v>
      </c>
      <c r="S86" s="17">
        <f>+(VLOOKUP($L86,ceny!$A$3:H$7,2,FALSE))*R86</f>
        <v>8782.756418</v>
      </c>
      <c r="T86" s="4">
        <v>12.1536</v>
      </c>
      <c r="U86" s="17">
        <f>+(VLOOKUP($L86,ceny!$A$3:J$7,2,FALSE))*T86</f>
        <v>5341.993344</v>
      </c>
      <c r="V86" s="4">
        <v>9.04135</v>
      </c>
      <c r="W86" s="17">
        <f>+(VLOOKUP($L86,ceny!$A$3:L$7,2,FALSE))*V86</f>
        <v>3974.034979</v>
      </c>
      <c r="X86" s="4">
        <v>0</v>
      </c>
      <c r="Y86" s="17">
        <f>+(VLOOKUP($L86,ceny!$A$3:N$7,2,FALSE))*X86</f>
        <v>0</v>
      </c>
      <c r="Z86" s="4">
        <v>0</v>
      </c>
      <c r="AA86" s="17">
        <f>+(VLOOKUP($L86,ceny!$A$3:P$7,2,FALSE))*Z86</f>
        <v>0</v>
      </c>
      <c r="AB86" s="4">
        <v>0</v>
      </c>
      <c r="AC86" s="17">
        <f>+(VLOOKUP($L86,ceny!$A$3:R$7,2,FALSE))*AB86</f>
        <v>0</v>
      </c>
      <c r="AD86" s="4">
        <v>0</v>
      </c>
      <c r="AE86" s="17">
        <f>+(VLOOKUP($L86,ceny!$A$3:T$7,2,FALSE))*AD86</f>
        <v>0</v>
      </c>
      <c r="AF86" s="4">
        <v>15.45575</v>
      </c>
      <c r="AG86" s="17">
        <f>+(VLOOKUP($L86,ceny!$A$3:V$7,2,FALSE))*AF86</f>
        <v>6793.420355</v>
      </c>
      <c r="AH86" s="4">
        <v>16.42635</v>
      </c>
      <c r="AI86" s="17">
        <f>+(VLOOKUP($L86,ceny!$A$3:X$7,2,FALSE))*AH86</f>
        <v>7220.037879</v>
      </c>
      <c r="AJ86" s="4">
        <v>15.35025</v>
      </c>
      <c r="AK86" s="17">
        <f>+(VLOOKUP($L86,ceny!$A$3:Z$7,2,FALSE))*AJ86</f>
        <v>6747.048885000001</v>
      </c>
      <c r="AL86" s="4">
        <v>137.2344</v>
      </c>
      <c r="AM86" s="17">
        <f>+(VLOOKUP($L86,ceny!$A$3:AB$7,2,FALSE))*AL86</f>
        <v>60320.008176</v>
      </c>
    </row>
    <row r="87" spans="3:39" ht="12.75">
      <c r="C87" s="5"/>
      <c r="D87" s="13"/>
      <c r="E87" s="13"/>
      <c r="F87" s="13"/>
      <c r="G87" s="13"/>
      <c r="H87" s="3" t="s">
        <v>435</v>
      </c>
      <c r="I87" s="3" t="s">
        <v>53</v>
      </c>
      <c r="J87" s="3" t="s">
        <v>365</v>
      </c>
      <c r="K87" s="3" t="s">
        <v>436</v>
      </c>
      <c r="L87" s="3" t="s">
        <v>24</v>
      </c>
      <c r="M87" s="3">
        <f>VLOOKUP(H87,kapacita!A:B,2,0)</f>
        <v>0.06</v>
      </c>
      <c r="N87" s="4">
        <v>12.45955</v>
      </c>
      <c r="O87" s="17">
        <f>+(VLOOKUP($L87,ceny!$A$3:D$7,2,FALSE))*N87</f>
        <v>5476.470607</v>
      </c>
      <c r="P87" s="4">
        <v>12.427900000000001</v>
      </c>
      <c r="Q87" s="17">
        <f>+(VLOOKUP($L87,ceny!$A$3:F$7,2,FALSE))*P87</f>
        <v>5462.559166000001</v>
      </c>
      <c r="R87" s="4">
        <v>9.8748</v>
      </c>
      <c r="S87" s="17">
        <f>+(VLOOKUP($L87,ceny!$A$3:H$7,2,FALSE))*R87</f>
        <v>4340.369592</v>
      </c>
      <c r="T87" s="4">
        <v>5.1906</v>
      </c>
      <c r="U87" s="17">
        <f>+(VLOOKUP($L87,ceny!$A$3:J$7,2,FALSE))*T87</f>
        <v>2281.476324</v>
      </c>
      <c r="V87" s="4">
        <v>2.8590500000000003</v>
      </c>
      <c r="W87" s="17">
        <f>+(VLOOKUP($L87,ceny!$A$3:L$7,2,FALSE))*V87</f>
        <v>1256.6668370000002</v>
      </c>
      <c r="X87" s="4">
        <v>0</v>
      </c>
      <c r="Y87" s="17">
        <f>+(VLOOKUP($L87,ceny!$A$3:N$7,2,FALSE))*X87</f>
        <v>0</v>
      </c>
      <c r="Z87" s="4">
        <v>0</v>
      </c>
      <c r="AA87" s="17">
        <f>+(VLOOKUP($L87,ceny!$A$3:P$7,2,FALSE))*Z87</f>
        <v>0</v>
      </c>
      <c r="AB87" s="4">
        <v>0</v>
      </c>
      <c r="AC87" s="17">
        <f>+(VLOOKUP($L87,ceny!$A$3:R$7,2,FALSE))*AB87</f>
        <v>0</v>
      </c>
      <c r="AD87" s="4">
        <v>0</v>
      </c>
      <c r="AE87" s="17">
        <f>+(VLOOKUP($L87,ceny!$A$3:T$7,2,FALSE))*AD87</f>
        <v>0</v>
      </c>
      <c r="AF87" s="4">
        <v>5.1695</v>
      </c>
      <c r="AG87" s="17">
        <f>+(VLOOKUP($L87,ceny!$A$3:V$7,2,FALSE))*AF87</f>
        <v>2272.2020300000004</v>
      </c>
      <c r="AH87" s="4">
        <v>6.614850000000001</v>
      </c>
      <c r="AI87" s="17">
        <f>+(VLOOKUP($L87,ceny!$A$3:X$7,2,FALSE))*AH87</f>
        <v>2907.4911690000004</v>
      </c>
      <c r="AJ87" s="4">
        <v>11.67885</v>
      </c>
      <c r="AK87" s="17">
        <f>+(VLOOKUP($L87,ceny!$A$3:Z$7,2,FALSE))*AJ87</f>
        <v>5133.321729</v>
      </c>
      <c r="AL87" s="4">
        <v>66.27510000000001</v>
      </c>
      <c r="AM87" s="17">
        <f>+(VLOOKUP($L87,ceny!$A$3:AB$7,2,FALSE))*AL87</f>
        <v>29130.557454000005</v>
      </c>
    </row>
    <row r="88" spans="3:39" ht="25.5">
      <c r="C88" s="2" t="s">
        <v>437</v>
      </c>
      <c r="D88" s="2" t="s">
        <v>438</v>
      </c>
      <c r="E88" s="2" t="s">
        <v>361</v>
      </c>
      <c r="F88" s="2" t="s">
        <v>439</v>
      </c>
      <c r="G88" s="2" t="s">
        <v>440</v>
      </c>
      <c r="H88" s="3" t="s">
        <v>441</v>
      </c>
      <c r="I88" s="3" t="s">
        <v>442</v>
      </c>
      <c r="J88" s="3" t="s">
        <v>443</v>
      </c>
      <c r="K88" s="3" t="s">
        <v>444</v>
      </c>
      <c r="L88" s="3" t="s">
        <v>24</v>
      </c>
      <c r="M88" s="3">
        <f>VLOOKUP(H88,kapacita!A:B,2,0)</f>
        <v>0.348</v>
      </c>
      <c r="N88" s="4">
        <v>61.7175</v>
      </c>
      <c r="O88" s="17">
        <f>+(VLOOKUP($L88,ceny!$A$3:D$7,2,FALSE))*N88</f>
        <v>27127.309950000003</v>
      </c>
      <c r="P88" s="4">
        <v>63.18395</v>
      </c>
      <c r="Q88" s="17">
        <f>+(VLOOKUP($L88,ceny!$A$3:F$7,2,FALSE))*P88</f>
        <v>27771.873383000002</v>
      </c>
      <c r="R88" s="4">
        <v>46.0191</v>
      </c>
      <c r="S88" s="17">
        <f>+(VLOOKUP($L88,ceny!$A$3:H$7,2,FALSE))*R88</f>
        <v>20227.235214</v>
      </c>
      <c r="T88" s="4">
        <v>29.14965</v>
      </c>
      <c r="U88" s="17">
        <f>+(VLOOKUP($L88,ceny!$A$3:J$7,2,FALSE))*T88</f>
        <v>12812.437161000002</v>
      </c>
      <c r="V88" s="4">
        <v>30.6372</v>
      </c>
      <c r="W88" s="17">
        <f>+(VLOOKUP($L88,ceny!$A$3:L$7,2,FALSE))*V88</f>
        <v>13466.274888</v>
      </c>
      <c r="X88" s="4">
        <v>8.767050000000001</v>
      </c>
      <c r="Y88" s="17">
        <f>+(VLOOKUP($L88,ceny!$A$3:N$7,2,FALSE))*X88</f>
        <v>3853.4691570000005</v>
      </c>
      <c r="Z88" s="4">
        <v>6.06625</v>
      </c>
      <c r="AA88" s="17">
        <f>+(VLOOKUP($L88,ceny!$A$3:P$7,2,FALSE))*Z88</f>
        <v>2666.3595250000003</v>
      </c>
      <c r="AB88" s="4">
        <v>7.33225</v>
      </c>
      <c r="AC88" s="17">
        <f>+(VLOOKUP($L88,ceny!$A$3:R$7,2,FALSE))*AB88</f>
        <v>3222.8171650000004</v>
      </c>
      <c r="AD88" s="4">
        <v>7.807</v>
      </c>
      <c r="AE88" s="17">
        <f>+(VLOOKUP($L88,ceny!$A$3:T$7,2,FALSE))*AD88</f>
        <v>3431.48878</v>
      </c>
      <c r="AF88" s="4">
        <v>36.503</v>
      </c>
      <c r="AG88" s="17">
        <f>+(VLOOKUP($L88,ceny!$A$3:V$7,2,FALSE))*AF88</f>
        <v>16044.528620000001</v>
      </c>
      <c r="AH88" s="4">
        <v>51.76885</v>
      </c>
      <c r="AI88" s="17">
        <f>+(VLOOKUP($L88,ceny!$A$3:X$7,2,FALSE))*AH88</f>
        <v>22754.480329</v>
      </c>
      <c r="AJ88" s="4">
        <v>70.06255</v>
      </c>
      <c r="AK88" s="17">
        <f>+(VLOOKUP($L88,ceny!$A$3:Z$7,2,FALSE))*AJ88</f>
        <v>30795.293227000002</v>
      </c>
      <c r="AL88" s="4">
        <v>419.01435000000004</v>
      </c>
      <c r="AM88" s="17">
        <f>+(VLOOKUP($L88,ceny!$A$3:AB$7,2,FALSE))*AL88</f>
        <v>184173.56739900002</v>
      </c>
    </row>
    <row r="89" spans="3:39" ht="25.5">
      <c r="C89" s="2" t="s">
        <v>445</v>
      </c>
      <c r="D89" s="2" t="s">
        <v>446</v>
      </c>
      <c r="E89" s="2" t="s">
        <v>118</v>
      </c>
      <c r="F89" s="2" t="s">
        <v>447</v>
      </c>
      <c r="G89" s="2" t="s">
        <v>448</v>
      </c>
      <c r="H89" s="3" t="s">
        <v>449</v>
      </c>
      <c r="I89" s="3" t="s">
        <v>53</v>
      </c>
      <c r="J89" s="3" t="s">
        <v>450</v>
      </c>
      <c r="K89" s="3" t="s">
        <v>451</v>
      </c>
      <c r="L89" s="3" t="s">
        <v>24</v>
      </c>
      <c r="M89" s="3">
        <f>VLOOKUP(H89,kapacita!A:B,2,0)</f>
        <v>0.097</v>
      </c>
      <c r="N89" s="4">
        <v>21.922900000000002</v>
      </c>
      <c r="O89" s="17">
        <f>+(VLOOKUP($L89,ceny!$A$3:D$7,2,FALSE))*N89</f>
        <v>9635.991466000001</v>
      </c>
      <c r="P89" s="4">
        <v>14.1792</v>
      </c>
      <c r="Q89" s="17">
        <f>+(VLOOKUP($L89,ceny!$A$3:F$7,2,FALSE))*P89</f>
        <v>6232.325568</v>
      </c>
      <c r="R89" s="4">
        <v>18.6102</v>
      </c>
      <c r="S89" s="17">
        <f>+(VLOOKUP($L89,ceny!$A$3:H$7,2,FALSE))*R89</f>
        <v>8179.927308</v>
      </c>
      <c r="T89" s="4">
        <v>9.8748</v>
      </c>
      <c r="U89" s="17">
        <f>+(VLOOKUP($L89,ceny!$A$3:J$7,2,FALSE))*T89</f>
        <v>4340.369592</v>
      </c>
      <c r="V89" s="4">
        <v>7.6382</v>
      </c>
      <c r="W89" s="17">
        <f>+(VLOOKUP($L89,ceny!$A$3:L$7,2,FALSE))*V89</f>
        <v>3357.294428</v>
      </c>
      <c r="X89" s="4">
        <v>2.75355</v>
      </c>
      <c r="Y89" s="17">
        <f>+(VLOOKUP($L89,ceny!$A$3:N$7,2,FALSE))*X89</f>
        <v>1210.2953670000002</v>
      </c>
      <c r="Z89" s="4">
        <v>0</v>
      </c>
      <c r="AA89" s="17">
        <f>+(VLOOKUP($L89,ceny!$A$3:P$7,2,FALSE))*Z89</f>
        <v>0</v>
      </c>
      <c r="AB89" s="4">
        <v>2.4898000000000002</v>
      </c>
      <c r="AC89" s="17">
        <f>+(VLOOKUP($L89,ceny!$A$3:R$7,2,FALSE))*AB89</f>
        <v>1094.366692</v>
      </c>
      <c r="AD89" s="4">
        <v>1.1816</v>
      </c>
      <c r="AE89" s="17">
        <f>+(VLOOKUP($L89,ceny!$A$3:T$7,2,FALSE))*AD89</f>
        <v>519.360464</v>
      </c>
      <c r="AF89" s="4">
        <v>0</v>
      </c>
      <c r="AG89" s="17">
        <f>+(VLOOKUP($L89,ceny!$A$3:V$7,2,FALSE))*AF89</f>
        <v>0</v>
      </c>
      <c r="AH89" s="4">
        <v>0</v>
      </c>
      <c r="AI89" s="17">
        <f>+(VLOOKUP($L89,ceny!$A$3:X$7,2,FALSE))*AH89</f>
        <v>0</v>
      </c>
      <c r="AJ89" s="4">
        <v>0</v>
      </c>
      <c r="AK89" s="17">
        <f>+(VLOOKUP($L89,ceny!$A$3:Z$7,2,FALSE))*AJ89</f>
        <v>0</v>
      </c>
      <c r="AL89" s="4">
        <v>78.65025</v>
      </c>
      <c r="AM89" s="17">
        <f>+(VLOOKUP($L89,ceny!$A$3:AB$7,2,FALSE))*AL89</f>
        <v>34569.930885</v>
      </c>
    </row>
    <row r="90" spans="3:39" ht="12.75">
      <c r="C90" s="6"/>
      <c r="D90" s="14"/>
      <c r="E90" s="14"/>
      <c r="F90" s="14"/>
      <c r="G90" s="14"/>
      <c r="H90" s="3" t="s">
        <v>452</v>
      </c>
      <c r="I90" s="3" t="s">
        <v>335</v>
      </c>
      <c r="J90" s="3" t="s">
        <v>453</v>
      </c>
      <c r="K90" s="3" t="s">
        <v>454</v>
      </c>
      <c r="L90" s="3" t="s">
        <v>24</v>
      </c>
      <c r="M90" s="3">
        <f>VLOOKUP(H90,kapacita!A:B,2,0)</f>
        <v>0.083</v>
      </c>
      <c r="N90" s="4">
        <v>11.48895</v>
      </c>
      <c r="O90" s="17">
        <f>+(VLOOKUP($L90,ceny!$A$3:D$7,2,FALSE))*N90</f>
        <v>5049.853083000001</v>
      </c>
      <c r="P90" s="4">
        <v>19.00055</v>
      </c>
      <c r="Q90" s="17">
        <f>+(VLOOKUP($L90,ceny!$A$3:F$7,2,FALSE))*P90</f>
        <v>8351.501747</v>
      </c>
      <c r="R90" s="4">
        <v>11.99535</v>
      </c>
      <c r="S90" s="17">
        <f>+(VLOOKUP($L90,ceny!$A$3:H$7,2,FALSE))*R90</f>
        <v>5272.436139</v>
      </c>
      <c r="T90" s="4">
        <v>7.0896</v>
      </c>
      <c r="U90" s="17">
        <f>+(VLOOKUP($L90,ceny!$A$3:J$7,2,FALSE))*T90</f>
        <v>3116.162784</v>
      </c>
      <c r="V90" s="4">
        <v>6.23505</v>
      </c>
      <c r="W90" s="17">
        <f>+(VLOOKUP($L90,ceny!$A$3:L$7,2,FALSE))*V90</f>
        <v>2740.5538770000003</v>
      </c>
      <c r="X90" s="4">
        <v>0.6752</v>
      </c>
      <c r="Y90" s="17">
        <f>+(VLOOKUP($L90,ceny!$A$3:N$7,2,FALSE))*X90</f>
        <v>296.77740800000004</v>
      </c>
      <c r="Z90" s="4">
        <v>0</v>
      </c>
      <c r="AA90" s="17">
        <f>+(VLOOKUP($L90,ceny!$A$3:P$7,2,FALSE))*Z90</f>
        <v>0</v>
      </c>
      <c r="AB90" s="4">
        <v>1.31875</v>
      </c>
      <c r="AC90" s="17">
        <f>+(VLOOKUP($L90,ceny!$A$3:R$7,2,FALSE))*AB90</f>
        <v>579.6433750000001</v>
      </c>
      <c r="AD90" s="4">
        <v>2.4476</v>
      </c>
      <c r="AE90" s="17">
        <f>+(VLOOKUP($L90,ceny!$A$3:T$7,2,FALSE))*AD90</f>
        <v>1075.818104</v>
      </c>
      <c r="AF90" s="4">
        <v>4.82135</v>
      </c>
      <c r="AG90" s="17">
        <f>+(VLOOKUP($L90,ceny!$A$3:V$7,2,FALSE))*AF90</f>
        <v>2119.176179</v>
      </c>
      <c r="AH90" s="4">
        <v>0</v>
      </c>
      <c r="AI90" s="17">
        <f>+(VLOOKUP($L90,ceny!$A$3:X$7,2,FALSE))*AH90</f>
        <v>0</v>
      </c>
      <c r="AJ90" s="4">
        <v>0</v>
      </c>
      <c r="AK90" s="17">
        <f>+(VLOOKUP($L90,ceny!$A$3:Z$7,2,FALSE))*AJ90</f>
        <v>0</v>
      </c>
      <c r="AL90" s="4">
        <v>65.0724</v>
      </c>
      <c r="AM90" s="17">
        <f>+(VLOOKUP($L90,ceny!$A$3:AB$7,2,FALSE))*AL90</f>
        <v>28601.922696</v>
      </c>
    </row>
    <row r="91" spans="3:39" ht="12.75">
      <c r="C91" s="5"/>
      <c r="D91" s="13"/>
      <c r="E91" s="13"/>
      <c r="F91" s="13"/>
      <c r="G91" s="13"/>
      <c r="H91" s="3" t="s">
        <v>455</v>
      </c>
      <c r="I91" s="3" t="s">
        <v>356</v>
      </c>
      <c r="J91" s="3" t="s">
        <v>456</v>
      </c>
      <c r="K91" s="3" t="s">
        <v>457</v>
      </c>
      <c r="L91" s="3" t="s">
        <v>24</v>
      </c>
      <c r="M91" s="3">
        <f>VLOOKUP(H91,kapacita!A:B,2,0)</f>
        <v>0.091</v>
      </c>
      <c r="N91" s="4">
        <v>8.4189</v>
      </c>
      <c r="O91" s="17">
        <f>+(VLOOKUP($L91,ceny!$A$3:D$7,2,FALSE))*N91</f>
        <v>3700.4433060000006</v>
      </c>
      <c r="P91" s="4">
        <v>7.8281</v>
      </c>
      <c r="Q91" s="17">
        <f>+(VLOOKUP($L91,ceny!$A$3:F$7,2,FALSE))*P91</f>
        <v>3440.763074</v>
      </c>
      <c r="R91" s="4">
        <v>6.74145</v>
      </c>
      <c r="S91" s="17">
        <f>+(VLOOKUP($L91,ceny!$A$3:H$7,2,FALSE))*R91</f>
        <v>2963.136933</v>
      </c>
      <c r="T91" s="4">
        <v>2.71135</v>
      </c>
      <c r="U91" s="17">
        <f>+(VLOOKUP($L91,ceny!$A$3:J$7,2,FALSE))*T91</f>
        <v>1191.746779</v>
      </c>
      <c r="V91" s="4">
        <v>2.52145</v>
      </c>
      <c r="W91" s="17">
        <f>+(VLOOKUP($L91,ceny!$A$3:L$7,2,FALSE))*V91</f>
        <v>1108.278133</v>
      </c>
      <c r="X91" s="4">
        <v>0.24265</v>
      </c>
      <c r="Y91" s="17">
        <f>+(VLOOKUP($L91,ceny!$A$3:N$7,2,FALSE))*X91</f>
        <v>106.654381</v>
      </c>
      <c r="Z91" s="4">
        <v>0</v>
      </c>
      <c r="AA91" s="17">
        <f>+(VLOOKUP($L91,ceny!$A$3:P$7,2,FALSE))*Z91</f>
        <v>0</v>
      </c>
      <c r="AB91" s="4">
        <v>0</v>
      </c>
      <c r="AC91" s="17">
        <f>+(VLOOKUP($L91,ceny!$A$3:R$7,2,FALSE))*AB91</f>
        <v>0</v>
      </c>
      <c r="AD91" s="4">
        <v>0</v>
      </c>
      <c r="AE91" s="17">
        <f>+(VLOOKUP($L91,ceny!$A$3:T$7,2,FALSE))*AD91</f>
        <v>0</v>
      </c>
      <c r="AF91" s="4">
        <v>0</v>
      </c>
      <c r="AG91" s="17">
        <f>+(VLOOKUP($L91,ceny!$A$3:V$7,2,FALSE))*AF91</f>
        <v>0</v>
      </c>
      <c r="AH91" s="4">
        <v>0</v>
      </c>
      <c r="AI91" s="17">
        <f>+(VLOOKUP($L91,ceny!$A$3:X$7,2,FALSE))*AH91</f>
        <v>0</v>
      </c>
      <c r="AJ91" s="4">
        <v>0</v>
      </c>
      <c r="AK91" s="17">
        <f>+(VLOOKUP($L91,ceny!$A$3:Z$7,2,FALSE))*AJ91</f>
        <v>0</v>
      </c>
      <c r="AL91" s="4">
        <v>28.463900000000002</v>
      </c>
      <c r="AM91" s="17">
        <f>+(VLOOKUP($L91,ceny!$A$3:AB$7,2,FALSE))*AL91</f>
        <v>12511.022606000002</v>
      </c>
    </row>
    <row r="92" spans="3:39" ht="25.5">
      <c r="C92" s="2" t="s">
        <v>458</v>
      </c>
      <c r="D92" s="2" t="s">
        <v>459</v>
      </c>
      <c r="E92" s="2" t="s">
        <v>460</v>
      </c>
      <c r="F92" s="2" t="s">
        <v>461</v>
      </c>
      <c r="G92" s="2" t="s">
        <v>462</v>
      </c>
      <c r="H92" s="3" t="s">
        <v>463</v>
      </c>
      <c r="I92" s="3" t="s">
        <v>53</v>
      </c>
      <c r="J92" s="3" t="s">
        <v>464</v>
      </c>
      <c r="K92" s="3" t="s">
        <v>465</v>
      </c>
      <c r="L92" s="3" t="s">
        <v>24</v>
      </c>
      <c r="M92" s="3">
        <f>VLOOKUP(H92,kapacita!A:B,2,0)</f>
        <v>0.1</v>
      </c>
      <c r="N92" s="4">
        <v>7.7120500000000005</v>
      </c>
      <c r="O92" s="17">
        <f>+(VLOOKUP($L92,ceny!$A$3:D$7,2,FALSE))*N92</f>
        <v>3389.7544570000005</v>
      </c>
      <c r="P92" s="4">
        <v>7.2584</v>
      </c>
      <c r="Q92" s="17">
        <f>+(VLOOKUP($L92,ceny!$A$3:F$7,2,FALSE))*P92</f>
        <v>3190.357136</v>
      </c>
      <c r="R92" s="4">
        <v>6.02405</v>
      </c>
      <c r="S92" s="17">
        <f>+(VLOOKUP($L92,ceny!$A$3:H$7,2,FALSE))*R92</f>
        <v>2647.810937</v>
      </c>
      <c r="T92" s="4">
        <v>3.11225</v>
      </c>
      <c r="U92" s="17">
        <f>+(VLOOKUP($L92,ceny!$A$3:J$7,2,FALSE))*T92</f>
        <v>1367.958365</v>
      </c>
      <c r="V92" s="4">
        <v>4.4732</v>
      </c>
      <c r="W92" s="17">
        <f>+(VLOOKUP($L92,ceny!$A$3:L$7,2,FALSE))*V92</f>
        <v>1966.1503280000002</v>
      </c>
      <c r="X92" s="4">
        <v>0.1477</v>
      </c>
      <c r="Y92" s="17">
        <f>+(VLOOKUP($L92,ceny!$A$3:N$7,2,FALSE))*X92</f>
        <v>64.920058</v>
      </c>
      <c r="Z92" s="4">
        <v>0.01055</v>
      </c>
      <c r="AA92" s="17">
        <f>+(VLOOKUP($L92,ceny!$A$3:P$7,2,FALSE))*Z92</f>
        <v>4.637147000000001</v>
      </c>
      <c r="AB92" s="4">
        <v>0.01055</v>
      </c>
      <c r="AC92" s="17">
        <f>+(VLOOKUP($L92,ceny!$A$3:R$7,2,FALSE))*AB92</f>
        <v>4.637147000000001</v>
      </c>
      <c r="AD92" s="4">
        <v>0.72795</v>
      </c>
      <c r="AE92" s="17">
        <f>+(VLOOKUP($L92,ceny!$A$3:T$7,2,FALSE))*AD92</f>
        <v>319.963143</v>
      </c>
      <c r="AF92" s="4">
        <v>6.57265</v>
      </c>
      <c r="AG92" s="17">
        <f>+(VLOOKUP($L92,ceny!$A$3:V$7,2,FALSE))*AF92</f>
        <v>2888.9425810000002</v>
      </c>
      <c r="AH92" s="4">
        <v>6.963</v>
      </c>
      <c r="AI92" s="17">
        <f>+(VLOOKUP($L92,ceny!$A$3:X$7,2,FALSE))*AH92</f>
        <v>3060.5170200000002</v>
      </c>
      <c r="AJ92" s="4">
        <v>8.40835</v>
      </c>
      <c r="AK92" s="17">
        <f>+(VLOOKUP($L92,ceny!$A$3:Z$7,2,FALSE))*AJ92</f>
        <v>3695.806159</v>
      </c>
      <c r="AL92" s="4">
        <v>51.420700000000004</v>
      </c>
      <c r="AM92" s="17">
        <f>+(VLOOKUP($L92,ceny!$A$3:AB$7,2,FALSE))*AL92</f>
        <v>22601.454478000003</v>
      </c>
    </row>
    <row r="93" spans="3:39" ht="12.75">
      <c r="C93" s="6"/>
      <c r="D93" s="14"/>
      <c r="E93" s="14"/>
      <c r="F93" s="14"/>
      <c r="G93" s="14"/>
      <c r="H93" s="3" t="s">
        <v>466</v>
      </c>
      <c r="I93" s="3" t="s">
        <v>53</v>
      </c>
      <c r="J93" s="3" t="s">
        <v>365</v>
      </c>
      <c r="K93" s="3" t="s">
        <v>467</v>
      </c>
      <c r="L93" s="3" t="s">
        <v>24</v>
      </c>
      <c r="M93" s="3">
        <f>VLOOKUP(H93,kapacita!A:B,2,0)</f>
        <v>0.1</v>
      </c>
      <c r="N93" s="4">
        <v>2.96455</v>
      </c>
      <c r="O93" s="17">
        <f>+(VLOOKUP($L93,ceny!$A$3:D$7,2,FALSE))*N93</f>
        <v>1303.038307</v>
      </c>
      <c r="P93" s="4">
        <v>2.20495</v>
      </c>
      <c r="Q93" s="17">
        <f>+(VLOOKUP($L93,ceny!$A$3:F$7,2,FALSE))*P93</f>
        <v>969.1637230000001</v>
      </c>
      <c r="R93" s="4">
        <v>2.2577000000000003</v>
      </c>
      <c r="S93" s="17">
        <f>+(VLOOKUP($L93,ceny!$A$3:H$7,2,FALSE))*R93</f>
        <v>992.3494580000001</v>
      </c>
      <c r="T93" s="4">
        <v>0.9284</v>
      </c>
      <c r="U93" s="17">
        <f>+(VLOOKUP($L93,ceny!$A$3:J$7,2,FALSE))*T93</f>
        <v>408.068936</v>
      </c>
      <c r="V93" s="4">
        <v>0.91785</v>
      </c>
      <c r="W93" s="17">
        <f>+(VLOOKUP($L93,ceny!$A$3:L$7,2,FALSE))*V93</f>
        <v>403.43178900000004</v>
      </c>
      <c r="X93" s="4">
        <v>0.01055</v>
      </c>
      <c r="Y93" s="17">
        <f>+(VLOOKUP($L93,ceny!$A$3:N$7,2,FALSE))*X93</f>
        <v>4.637147000000001</v>
      </c>
      <c r="Z93" s="4">
        <v>0</v>
      </c>
      <c r="AA93" s="17">
        <f>+(VLOOKUP($L93,ceny!$A$3:P$7,2,FALSE))*Z93</f>
        <v>0</v>
      </c>
      <c r="AB93" s="4">
        <v>0</v>
      </c>
      <c r="AC93" s="17">
        <f>+(VLOOKUP($L93,ceny!$A$3:R$7,2,FALSE))*AB93</f>
        <v>0</v>
      </c>
      <c r="AD93" s="4">
        <v>0</v>
      </c>
      <c r="AE93" s="17">
        <f>+(VLOOKUP($L93,ceny!$A$3:T$7,2,FALSE))*AD93</f>
        <v>0</v>
      </c>
      <c r="AF93" s="4">
        <v>2.09945</v>
      </c>
      <c r="AG93" s="17">
        <f>+(VLOOKUP($L93,ceny!$A$3:V$7,2,FALSE))*AF93</f>
        <v>922.7922530000001</v>
      </c>
      <c r="AH93" s="4">
        <v>2.5742000000000003</v>
      </c>
      <c r="AI93" s="17">
        <f>+(VLOOKUP($L93,ceny!$A$3:X$7,2,FALSE))*AH93</f>
        <v>1131.4638680000003</v>
      </c>
      <c r="AJ93" s="4">
        <v>2.18385</v>
      </c>
      <c r="AK93" s="17">
        <f>+(VLOOKUP($L93,ceny!$A$3:Z$7,2,FALSE))*AJ93</f>
        <v>959.8894290000001</v>
      </c>
      <c r="AL93" s="4">
        <v>16.1415</v>
      </c>
      <c r="AM93" s="17">
        <f>+(VLOOKUP($L93,ceny!$A$3:AB$7,2,FALSE))*AL93</f>
        <v>7094.8349100000005</v>
      </c>
    </row>
    <row r="94" spans="3:39" ht="12.75">
      <c r="C94" s="5"/>
      <c r="D94" s="13"/>
      <c r="E94" s="13"/>
      <c r="F94" s="13"/>
      <c r="G94" s="13"/>
      <c r="H94" s="3" t="s">
        <v>468</v>
      </c>
      <c r="I94" s="3" t="s">
        <v>53</v>
      </c>
      <c r="J94" s="3" t="s">
        <v>365</v>
      </c>
      <c r="K94" s="3" t="s">
        <v>467</v>
      </c>
      <c r="L94" s="3" t="s">
        <v>24</v>
      </c>
      <c r="M94" s="3">
        <f>VLOOKUP(H94,kapacita!A:B,2,0)</f>
        <v>0.1</v>
      </c>
      <c r="N94" s="4">
        <v>3.8824</v>
      </c>
      <c r="O94" s="17">
        <f>+(VLOOKUP($L94,ceny!$A$3:D$7,2,FALSE))*N94</f>
        <v>1706.470096</v>
      </c>
      <c r="P94" s="4">
        <v>3.587</v>
      </c>
      <c r="Q94" s="17">
        <f>+(VLOOKUP($L94,ceny!$A$3:F$7,2,FALSE))*P94</f>
        <v>1576.6299800000002</v>
      </c>
      <c r="R94" s="4">
        <v>2.6902500000000003</v>
      </c>
      <c r="S94" s="17">
        <f>+(VLOOKUP($L94,ceny!$A$3:H$7,2,FALSE))*R94</f>
        <v>1182.4724850000002</v>
      </c>
      <c r="T94" s="4">
        <v>1.5192</v>
      </c>
      <c r="U94" s="17">
        <f>+(VLOOKUP($L94,ceny!$A$3:J$7,2,FALSE))*T94</f>
        <v>667.749168</v>
      </c>
      <c r="V94" s="4">
        <v>1.38205</v>
      </c>
      <c r="W94" s="17">
        <f>+(VLOOKUP($L94,ceny!$A$3:L$7,2,FALSE))*V94</f>
        <v>607.466257</v>
      </c>
      <c r="X94" s="4">
        <v>0.07385</v>
      </c>
      <c r="Y94" s="17">
        <f>+(VLOOKUP($L94,ceny!$A$3:N$7,2,FALSE))*X94</f>
        <v>32.460029</v>
      </c>
      <c r="Z94" s="4">
        <v>0.0211</v>
      </c>
      <c r="AA94" s="17">
        <f>+(VLOOKUP($L94,ceny!$A$3:P$7,2,FALSE))*Z94</f>
        <v>9.274294000000001</v>
      </c>
      <c r="AB94" s="4">
        <v>0</v>
      </c>
      <c r="AC94" s="17">
        <f>+(VLOOKUP($L94,ceny!$A$3:R$7,2,FALSE))*AB94</f>
        <v>0</v>
      </c>
      <c r="AD94" s="4">
        <v>0.0422</v>
      </c>
      <c r="AE94" s="17">
        <f>+(VLOOKUP($L94,ceny!$A$3:T$7,2,FALSE))*AD94</f>
        <v>18.548588000000002</v>
      </c>
      <c r="AF94" s="4">
        <v>1.4348</v>
      </c>
      <c r="AG94" s="17">
        <f>+(VLOOKUP($L94,ceny!$A$3:V$7,2,FALSE))*AF94</f>
        <v>630.6519920000001</v>
      </c>
      <c r="AH94" s="4">
        <v>2.98565</v>
      </c>
      <c r="AI94" s="17">
        <f>+(VLOOKUP($L94,ceny!$A$3:X$7,2,FALSE))*AH94</f>
        <v>1312.312601</v>
      </c>
      <c r="AJ94" s="4">
        <v>3.8718500000000002</v>
      </c>
      <c r="AK94" s="17">
        <f>+(VLOOKUP($L94,ceny!$A$3:Z$7,2,FALSE))*AJ94</f>
        <v>1701.832949</v>
      </c>
      <c r="AL94" s="4">
        <v>21.49035</v>
      </c>
      <c r="AM94" s="17">
        <f>+(VLOOKUP($L94,ceny!$A$3:AB$7,2,FALSE))*AL94</f>
        <v>9445.868439</v>
      </c>
    </row>
    <row r="95" spans="3:39" ht="12.75">
      <c r="C95" s="2" t="s">
        <v>469</v>
      </c>
      <c r="D95" s="2" t="s">
        <v>470</v>
      </c>
      <c r="E95" s="2" t="s">
        <v>28</v>
      </c>
      <c r="F95" s="2" t="s">
        <v>471</v>
      </c>
      <c r="G95" s="2" t="s">
        <v>472</v>
      </c>
      <c r="H95" s="3" t="s">
        <v>473</v>
      </c>
      <c r="I95" s="3" t="s">
        <v>474</v>
      </c>
      <c r="J95" s="3" t="s">
        <v>475</v>
      </c>
      <c r="K95" s="3" t="s">
        <v>476</v>
      </c>
      <c r="L95" s="3" t="s">
        <v>24</v>
      </c>
      <c r="M95" s="3">
        <f>VLOOKUP(H95,kapacita!A:B,2,0)</f>
        <v>0.098</v>
      </c>
      <c r="N95" s="4">
        <v>11.299050000000001</v>
      </c>
      <c r="O95" s="17">
        <f>+(VLOOKUP($L95,ceny!$A$3:D$7,2,FALSE))*N95</f>
        <v>4966.384437000001</v>
      </c>
      <c r="P95" s="4">
        <v>8.7354</v>
      </c>
      <c r="Q95" s="17">
        <f>+(VLOOKUP($L95,ceny!$A$3:F$7,2,FALSE))*P95</f>
        <v>3839.5577160000003</v>
      </c>
      <c r="R95" s="4">
        <v>7.1107000000000005</v>
      </c>
      <c r="S95" s="17">
        <f>+(VLOOKUP($L95,ceny!$A$3:H$7,2,FALSE))*R95</f>
        <v>3125.4370780000004</v>
      </c>
      <c r="T95" s="4">
        <v>4.10395</v>
      </c>
      <c r="U95" s="17">
        <f>+(VLOOKUP($L95,ceny!$A$3:J$7,2,FALSE))*T95</f>
        <v>1803.8501830000002</v>
      </c>
      <c r="V95" s="4">
        <v>2.79575</v>
      </c>
      <c r="W95" s="17">
        <f>+(VLOOKUP($L95,ceny!$A$3:L$7,2,FALSE))*V95</f>
        <v>1228.843955</v>
      </c>
      <c r="X95" s="4">
        <v>0</v>
      </c>
      <c r="Y95" s="17">
        <f>+(VLOOKUP($L95,ceny!$A$3:N$7,2,FALSE))*X95</f>
        <v>0</v>
      </c>
      <c r="Z95" s="4">
        <v>0</v>
      </c>
      <c r="AA95" s="17">
        <f>+(VLOOKUP($L95,ceny!$A$3:P$7,2,FALSE))*Z95</f>
        <v>0</v>
      </c>
      <c r="AB95" s="4">
        <v>0</v>
      </c>
      <c r="AC95" s="17">
        <f>+(VLOOKUP($L95,ceny!$A$3:R$7,2,FALSE))*AB95</f>
        <v>0</v>
      </c>
      <c r="AD95" s="4">
        <v>0</v>
      </c>
      <c r="AE95" s="17">
        <f>+(VLOOKUP($L95,ceny!$A$3:T$7,2,FALSE))*AD95</f>
        <v>0</v>
      </c>
      <c r="AF95" s="4">
        <v>2.71135</v>
      </c>
      <c r="AG95" s="17">
        <f>+(VLOOKUP($L95,ceny!$A$3:V$7,2,FALSE))*AF95</f>
        <v>1191.746779</v>
      </c>
      <c r="AH95" s="4">
        <v>7.7120500000000005</v>
      </c>
      <c r="AI95" s="17">
        <f>+(VLOOKUP($L95,ceny!$A$3:X$7,2,FALSE))*AH95</f>
        <v>3389.7544570000005</v>
      </c>
      <c r="AJ95" s="4">
        <v>6.31945</v>
      </c>
      <c r="AK95" s="17">
        <f>+(VLOOKUP($L95,ceny!$A$3:Z$7,2,FALSE))*AJ95</f>
        <v>2777.651053</v>
      </c>
      <c r="AL95" s="4">
        <v>50.7877</v>
      </c>
      <c r="AM95" s="17">
        <f>+(VLOOKUP($L95,ceny!$A$3:AB$7,2,FALSE))*AL95</f>
        <v>22323.225658000003</v>
      </c>
    </row>
    <row r="96" spans="3:39" ht="25.5">
      <c r="C96" s="2" t="s">
        <v>477</v>
      </c>
      <c r="D96" s="2" t="s">
        <v>478</v>
      </c>
      <c r="E96" s="2" t="s">
        <v>76</v>
      </c>
      <c r="F96" s="2" t="s">
        <v>479</v>
      </c>
      <c r="G96" s="2" t="s">
        <v>480</v>
      </c>
      <c r="H96" s="3" t="s">
        <v>481</v>
      </c>
      <c r="I96" s="3" t="s">
        <v>356</v>
      </c>
      <c r="J96" s="3" t="s">
        <v>212</v>
      </c>
      <c r="K96" s="3" t="s">
        <v>482</v>
      </c>
      <c r="L96" s="3" t="s">
        <v>24</v>
      </c>
      <c r="M96" s="3">
        <f>VLOOKUP(H96,kapacita!A:B,2,0)</f>
        <v>0.075</v>
      </c>
      <c r="N96" s="4">
        <v>20.96285</v>
      </c>
      <c r="O96" s="17">
        <f>+(VLOOKUP($L96,ceny!$A$3:D$7,2,FALSE))*N96</f>
        <v>9214.011089</v>
      </c>
      <c r="P96" s="4">
        <v>10.98255</v>
      </c>
      <c r="Q96" s="17">
        <f>+(VLOOKUP($L96,ceny!$A$3:F$7,2,FALSE))*P96</f>
        <v>4827.2700270000005</v>
      </c>
      <c r="R96" s="4">
        <v>13.9049</v>
      </c>
      <c r="S96" s="17">
        <f>+(VLOOKUP($L96,ceny!$A$3:H$7,2,FALSE))*R96</f>
        <v>6111.759746</v>
      </c>
      <c r="T96" s="4">
        <v>6.57265</v>
      </c>
      <c r="U96" s="17">
        <f>+(VLOOKUP($L96,ceny!$A$3:J$7,2,FALSE))*T96</f>
        <v>2888.9425810000002</v>
      </c>
      <c r="V96" s="4">
        <v>1.65635</v>
      </c>
      <c r="W96" s="17">
        <f>+(VLOOKUP($L96,ceny!$A$3:L$7,2,FALSE))*V96</f>
        <v>728.0320790000001</v>
      </c>
      <c r="X96" s="4">
        <v>0.15825</v>
      </c>
      <c r="Y96" s="17">
        <f>+(VLOOKUP($L96,ceny!$A$3:N$7,2,FALSE))*X96</f>
        <v>69.55720500000001</v>
      </c>
      <c r="Z96" s="4">
        <v>0.20045000000000002</v>
      </c>
      <c r="AA96" s="17">
        <f>+(VLOOKUP($L96,ceny!$A$3:P$7,2,FALSE))*Z96</f>
        <v>88.105793</v>
      </c>
      <c r="AB96" s="4">
        <v>0.26375</v>
      </c>
      <c r="AC96" s="17">
        <f>+(VLOOKUP($L96,ceny!$A$3:R$7,2,FALSE))*AB96</f>
        <v>115.928675</v>
      </c>
      <c r="AD96" s="4">
        <v>0.07385</v>
      </c>
      <c r="AE96" s="17">
        <f>+(VLOOKUP($L96,ceny!$A$3:T$7,2,FALSE))*AD96</f>
        <v>32.460029</v>
      </c>
      <c r="AF96" s="4">
        <v>5.9818500000000006</v>
      </c>
      <c r="AG96" s="17">
        <f>+(VLOOKUP($L96,ceny!$A$3:V$7,2,FALSE))*AF96</f>
        <v>2629.2623490000005</v>
      </c>
      <c r="AH96" s="4">
        <v>13.0187</v>
      </c>
      <c r="AI96" s="17">
        <f>+(VLOOKUP($L96,ceny!$A$3:X$7,2,FALSE))*AH96</f>
        <v>5722.239398000001</v>
      </c>
      <c r="AJ96" s="4">
        <v>21.4798</v>
      </c>
      <c r="AK96" s="17">
        <f>+(VLOOKUP($L96,ceny!$A$3:Z$7,2,FALSE))*AJ96</f>
        <v>9441.231292</v>
      </c>
      <c r="AL96" s="4">
        <v>95.25595</v>
      </c>
      <c r="AM96" s="17">
        <f>+(VLOOKUP($L96,ceny!$A$3:AB$7,2,FALSE))*AL96</f>
        <v>41868.800263000005</v>
      </c>
    </row>
    <row r="97" spans="3:39" ht="12.75">
      <c r="C97" s="6"/>
      <c r="D97" s="14"/>
      <c r="E97" s="14"/>
      <c r="F97" s="14"/>
      <c r="G97" s="14"/>
      <c r="H97" s="3" t="s">
        <v>483</v>
      </c>
      <c r="I97" s="3" t="s">
        <v>484</v>
      </c>
      <c r="J97" s="3" t="s">
        <v>485</v>
      </c>
      <c r="K97" s="3" t="s">
        <v>486</v>
      </c>
      <c r="L97" s="3" t="s">
        <v>24</v>
      </c>
      <c r="M97" s="3">
        <f>VLOOKUP(H97,kapacita!A:B,2,0)</f>
        <v>0.137</v>
      </c>
      <c r="N97" s="4">
        <v>39.67855</v>
      </c>
      <c r="O97" s="17">
        <f>+(VLOOKUP($L97,ceny!$A$3:D$7,2,FALSE))*N97</f>
        <v>17440.309867</v>
      </c>
      <c r="P97" s="4">
        <v>20.3826</v>
      </c>
      <c r="Q97" s="17">
        <f>+(VLOOKUP($L97,ceny!$A$3:F$7,2,FALSE))*P97</f>
        <v>8958.968004</v>
      </c>
      <c r="R97" s="4">
        <v>21.34265</v>
      </c>
      <c r="S97" s="17">
        <f>+(VLOOKUP($L97,ceny!$A$3:H$7,2,FALSE))*R97</f>
        <v>9380.948381</v>
      </c>
      <c r="T97" s="4">
        <v>17.88225</v>
      </c>
      <c r="U97" s="17">
        <f>+(VLOOKUP($L97,ceny!$A$3:J$7,2,FALSE))*T97</f>
        <v>7859.964165</v>
      </c>
      <c r="V97" s="4">
        <v>9.1996</v>
      </c>
      <c r="W97" s="17">
        <f>+(VLOOKUP($L97,ceny!$A$3:L$7,2,FALSE))*V97</f>
        <v>4043.592184</v>
      </c>
      <c r="X97" s="4">
        <v>4.642</v>
      </c>
      <c r="Y97" s="17">
        <f>+(VLOOKUP($L97,ceny!$A$3:N$7,2,FALSE))*X97</f>
        <v>2040.3446800000002</v>
      </c>
      <c r="Z97" s="4">
        <v>3.91405</v>
      </c>
      <c r="AA97" s="17">
        <f>+(VLOOKUP($L97,ceny!$A$3:P$7,2,FALSE))*Z97</f>
        <v>1720.381537</v>
      </c>
      <c r="AB97" s="4">
        <v>2.4054</v>
      </c>
      <c r="AC97" s="17">
        <f>+(VLOOKUP($L97,ceny!$A$3:R$7,2,FALSE))*AB97</f>
        <v>1057.269516</v>
      </c>
      <c r="AD97" s="4">
        <v>6.583200000000001</v>
      </c>
      <c r="AE97" s="17">
        <f>+(VLOOKUP($L97,ceny!$A$3:T$7,2,FALSE))*AD97</f>
        <v>2893.5797280000006</v>
      </c>
      <c r="AF97" s="4">
        <v>15.898850000000001</v>
      </c>
      <c r="AG97" s="17">
        <f>+(VLOOKUP($L97,ceny!$A$3:V$7,2,FALSE))*AF97</f>
        <v>6988.180529000001</v>
      </c>
      <c r="AH97" s="4">
        <v>16.63735</v>
      </c>
      <c r="AI97" s="17">
        <f>+(VLOOKUP($L97,ceny!$A$3:X$7,2,FALSE))*AH97</f>
        <v>7312.7808190000005</v>
      </c>
      <c r="AJ97" s="4">
        <v>27.50385</v>
      </c>
      <c r="AK97" s="17">
        <f>+(VLOOKUP($L97,ceny!$A$3:Z$7,2,FALSE))*AJ97</f>
        <v>12089.042229</v>
      </c>
      <c r="AL97" s="4">
        <v>186.07035000000002</v>
      </c>
      <c r="AM97" s="17">
        <f>+(VLOOKUP($L97,ceny!$A$3:AB$7,2,FALSE))*AL97</f>
        <v>81785.36163900001</v>
      </c>
    </row>
    <row r="98" spans="3:39" ht="12.75">
      <c r="C98" s="6"/>
      <c r="D98" s="14"/>
      <c r="E98" s="14"/>
      <c r="F98" s="14"/>
      <c r="G98" s="14"/>
      <c r="H98" s="3" t="s">
        <v>487</v>
      </c>
      <c r="I98" s="3" t="s">
        <v>356</v>
      </c>
      <c r="J98" s="3" t="s">
        <v>488</v>
      </c>
      <c r="K98" s="3" t="s">
        <v>489</v>
      </c>
      <c r="L98" s="3" t="s">
        <v>24</v>
      </c>
      <c r="M98" s="3">
        <f>VLOOKUP(H98,kapacita!A:B,2,0)</f>
        <v>0.344</v>
      </c>
      <c r="N98" s="4">
        <v>93.895</v>
      </c>
      <c r="O98" s="17">
        <f>+(VLOOKUP($L98,ceny!$A$3:D$7,2,FALSE))*N98</f>
        <v>41270.6083</v>
      </c>
      <c r="P98" s="4">
        <v>43.1073</v>
      </c>
      <c r="Q98" s="17">
        <f>+(VLOOKUP($L98,ceny!$A$3:F$7,2,FALSE))*P98</f>
        <v>18947.382642</v>
      </c>
      <c r="R98" s="4">
        <v>65.1146</v>
      </c>
      <c r="S98" s="17">
        <f>+(VLOOKUP($L98,ceny!$A$3:H$7,2,FALSE))*R98</f>
        <v>28620.471284</v>
      </c>
      <c r="T98" s="4">
        <v>43.3605</v>
      </c>
      <c r="U98" s="17">
        <f>+(VLOOKUP($L98,ceny!$A$3:J$7,2,FALSE))*T98</f>
        <v>19058.674170000002</v>
      </c>
      <c r="V98" s="4">
        <v>23.62145</v>
      </c>
      <c r="W98" s="17">
        <f>+(VLOOKUP($L98,ceny!$A$3:L$7,2,FALSE))*V98</f>
        <v>10382.572133</v>
      </c>
      <c r="X98" s="4">
        <v>0</v>
      </c>
      <c r="Y98" s="17">
        <f>+(VLOOKUP($L98,ceny!$A$3:N$7,2,FALSE))*X98</f>
        <v>0</v>
      </c>
      <c r="Z98" s="4">
        <v>0</v>
      </c>
      <c r="AA98" s="17">
        <f>+(VLOOKUP($L98,ceny!$A$3:P$7,2,FALSE))*Z98</f>
        <v>0</v>
      </c>
      <c r="AB98" s="4">
        <v>0</v>
      </c>
      <c r="AC98" s="17">
        <f>+(VLOOKUP($L98,ceny!$A$3:R$7,2,FALSE))*AB98</f>
        <v>0</v>
      </c>
      <c r="AD98" s="4">
        <v>0</v>
      </c>
      <c r="AE98" s="17">
        <f>+(VLOOKUP($L98,ceny!$A$3:T$7,2,FALSE))*AD98</f>
        <v>0</v>
      </c>
      <c r="AF98" s="4">
        <v>35.07875</v>
      </c>
      <c r="AG98" s="17">
        <f>+(VLOOKUP($L98,ceny!$A$3:V$7,2,FALSE))*AF98</f>
        <v>15418.513775000001</v>
      </c>
      <c r="AH98" s="4">
        <v>50.661100000000005</v>
      </c>
      <c r="AI98" s="17">
        <f>+(VLOOKUP($L98,ceny!$A$3:X$7,2,FALSE))*AH98</f>
        <v>22267.579894000002</v>
      </c>
      <c r="AJ98" s="4">
        <v>89.2319</v>
      </c>
      <c r="AK98" s="17">
        <f>+(VLOOKUP($L98,ceny!$A$3:Z$7,2,FALSE))*AJ98</f>
        <v>39220.989326</v>
      </c>
      <c r="AL98" s="4">
        <v>444.0706</v>
      </c>
      <c r="AM98" s="17">
        <f>+(VLOOKUP($L98,ceny!$A$3:AB$7,2,FALSE))*AL98</f>
        <v>195186.79152400003</v>
      </c>
    </row>
    <row r="99" spans="3:39" ht="12.75">
      <c r="C99" s="6"/>
      <c r="D99" s="14"/>
      <c r="E99" s="14"/>
      <c r="F99" s="14"/>
      <c r="G99" s="14"/>
      <c r="H99" s="3" t="s">
        <v>490</v>
      </c>
      <c r="I99" s="3" t="s">
        <v>484</v>
      </c>
      <c r="J99" s="3" t="s">
        <v>491</v>
      </c>
      <c r="K99" s="3" t="s">
        <v>492</v>
      </c>
      <c r="L99" s="3" t="s">
        <v>24</v>
      </c>
      <c r="M99" s="3">
        <f>VLOOKUP(H99,kapacita!A:B,2,0)</f>
        <v>0.166</v>
      </c>
      <c r="N99" s="4">
        <v>46.78925</v>
      </c>
      <c r="O99" s="17">
        <f>+(VLOOKUP($L99,ceny!$A$3:D$7,2,FALSE))*N99</f>
        <v>20565.746945000003</v>
      </c>
      <c r="P99" s="4">
        <v>30.5528</v>
      </c>
      <c r="Q99" s="17">
        <f>+(VLOOKUP($L99,ceny!$A$3:F$7,2,FALSE))*P99</f>
        <v>13429.177712</v>
      </c>
      <c r="R99" s="4">
        <v>36.3975</v>
      </c>
      <c r="S99" s="17">
        <f>+(VLOOKUP($L99,ceny!$A$3:H$7,2,FALSE))*R99</f>
        <v>15998.157150000001</v>
      </c>
      <c r="T99" s="4">
        <v>16.932750000000002</v>
      </c>
      <c r="U99" s="17">
        <f>+(VLOOKUP($L99,ceny!$A$3:J$7,2,FALSE))*T99</f>
        <v>7442.620935000002</v>
      </c>
      <c r="V99" s="4">
        <v>4.96905</v>
      </c>
      <c r="W99" s="17">
        <f>+(VLOOKUP($L99,ceny!$A$3:L$7,2,FALSE))*V99</f>
        <v>2184.096237</v>
      </c>
      <c r="X99" s="4">
        <v>0.01055</v>
      </c>
      <c r="Y99" s="17">
        <f>+(VLOOKUP($L99,ceny!$A$3:N$7,2,FALSE))*X99</f>
        <v>4.637147000000001</v>
      </c>
      <c r="Z99" s="4">
        <v>0.0211</v>
      </c>
      <c r="AA99" s="17">
        <f>+(VLOOKUP($L99,ceny!$A$3:P$7,2,FALSE))*Z99</f>
        <v>9.274294000000001</v>
      </c>
      <c r="AB99" s="4">
        <v>0.0211</v>
      </c>
      <c r="AC99" s="17">
        <f>+(VLOOKUP($L99,ceny!$A$3:R$7,2,FALSE))*AB99</f>
        <v>9.274294000000001</v>
      </c>
      <c r="AD99" s="4">
        <v>0.01055</v>
      </c>
      <c r="AE99" s="17">
        <f>+(VLOOKUP($L99,ceny!$A$3:T$7,2,FALSE))*AD99</f>
        <v>4.637147000000001</v>
      </c>
      <c r="AF99" s="4">
        <v>13.693900000000001</v>
      </c>
      <c r="AG99" s="17">
        <f>+(VLOOKUP($L99,ceny!$A$3:V$7,2,FALSE))*AF99</f>
        <v>6019.0168060000005</v>
      </c>
      <c r="AH99" s="4">
        <v>23.853550000000002</v>
      </c>
      <c r="AI99" s="17">
        <f>+(VLOOKUP($L99,ceny!$A$3:X$7,2,FALSE))*AH99</f>
        <v>10484.589367</v>
      </c>
      <c r="AJ99" s="4">
        <v>36.6085</v>
      </c>
      <c r="AK99" s="17">
        <f>+(VLOOKUP($L99,ceny!$A$3:Z$7,2,FALSE))*AJ99</f>
        <v>16090.900090000001</v>
      </c>
      <c r="AL99" s="4">
        <v>209.8606</v>
      </c>
      <c r="AM99" s="17">
        <f>+(VLOOKUP($L99,ceny!$A$3:AB$7,2,FALSE))*AL99</f>
        <v>92242.12812400001</v>
      </c>
    </row>
    <row r="100" spans="3:39" ht="12.75">
      <c r="C100" s="6"/>
      <c r="D100" s="14"/>
      <c r="E100" s="14"/>
      <c r="F100" s="14"/>
      <c r="G100" s="14"/>
      <c r="H100" s="3" t="s">
        <v>493</v>
      </c>
      <c r="I100" s="3" t="s">
        <v>356</v>
      </c>
      <c r="J100" s="3" t="s">
        <v>494</v>
      </c>
      <c r="K100" s="3" t="s">
        <v>495</v>
      </c>
      <c r="L100" s="3" t="s">
        <v>24</v>
      </c>
      <c r="M100" s="3">
        <f>VLOOKUP(H100,kapacita!A:B,2,0)</f>
        <v>0.267</v>
      </c>
      <c r="N100" s="4">
        <v>64.7348</v>
      </c>
      <c r="O100" s="17">
        <f>+(VLOOKUP($L100,ceny!$A$3:D$7,2,FALSE))*N100</f>
        <v>28453.533992000004</v>
      </c>
      <c r="P100" s="4">
        <v>37.67405</v>
      </c>
      <c r="Q100" s="17">
        <f>+(VLOOKUP($L100,ceny!$A$3:F$7,2,FALSE))*P100</f>
        <v>16559.251937</v>
      </c>
      <c r="R100" s="4">
        <v>45.05905</v>
      </c>
      <c r="S100" s="17">
        <f>+(VLOOKUP($L100,ceny!$A$3:H$7,2,FALSE))*R100</f>
        <v>19805.254837</v>
      </c>
      <c r="T100" s="4">
        <v>30.28905</v>
      </c>
      <c r="U100" s="17">
        <f>+(VLOOKUP($L100,ceny!$A$3:J$7,2,FALSE))*T100</f>
        <v>13313.249037</v>
      </c>
      <c r="V100" s="4">
        <v>15.424100000000001</v>
      </c>
      <c r="W100" s="17">
        <f>+(VLOOKUP($L100,ceny!$A$3:L$7,2,FALSE))*V100</f>
        <v>6779.508914000001</v>
      </c>
      <c r="X100" s="4">
        <v>3.68195</v>
      </c>
      <c r="Y100" s="17">
        <f>+(VLOOKUP($L100,ceny!$A$3:N$7,2,FALSE))*X100</f>
        <v>1618.364303</v>
      </c>
      <c r="Z100" s="4">
        <v>0.1899</v>
      </c>
      <c r="AA100" s="17">
        <f>+(VLOOKUP($L100,ceny!$A$3:P$7,2,FALSE))*Z100</f>
        <v>83.468646</v>
      </c>
      <c r="AB100" s="4">
        <v>0.2532</v>
      </c>
      <c r="AC100" s="17">
        <f>+(VLOOKUP($L100,ceny!$A$3:R$7,2,FALSE))*AB100</f>
        <v>111.291528</v>
      </c>
      <c r="AD100" s="4">
        <v>5.697</v>
      </c>
      <c r="AE100" s="17">
        <f>+(VLOOKUP($L100,ceny!$A$3:T$7,2,FALSE))*AD100</f>
        <v>2504.05938</v>
      </c>
      <c r="AF100" s="4">
        <v>25.52045</v>
      </c>
      <c r="AG100" s="17">
        <f>+(VLOOKUP($L100,ceny!$A$3:V$7,2,FALSE))*AF100</f>
        <v>11217.258593</v>
      </c>
      <c r="AH100" s="4">
        <v>35.448</v>
      </c>
      <c r="AI100" s="17">
        <f>+(VLOOKUP($L100,ceny!$A$3:X$7,2,FALSE))*AH100</f>
        <v>15580.81392</v>
      </c>
      <c r="AJ100" s="4">
        <v>66.09575</v>
      </c>
      <c r="AK100" s="17">
        <f>+(VLOOKUP($L100,ceny!$A$3:Z$7,2,FALSE))*AJ100</f>
        <v>29051.725954999998</v>
      </c>
      <c r="AL100" s="4">
        <v>330.0673</v>
      </c>
      <c r="AM100" s="17">
        <f>+(VLOOKUP($L100,ceny!$A$3:AB$7,2,FALSE))*AL100</f>
        <v>145077.781042</v>
      </c>
    </row>
    <row r="101" spans="3:39" ht="12.75">
      <c r="C101" s="5"/>
      <c r="D101" s="13"/>
      <c r="E101" s="13"/>
      <c r="F101" s="13"/>
      <c r="G101" s="13"/>
      <c r="H101" s="3" t="s">
        <v>496</v>
      </c>
      <c r="I101" s="3" t="s">
        <v>484</v>
      </c>
      <c r="J101" s="3" t="s">
        <v>485</v>
      </c>
      <c r="K101" s="3" t="s">
        <v>497</v>
      </c>
      <c r="L101" s="3" t="s">
        <v>24</v>
      </c>
      <c r="M101" s="3">
        <f>VLOOKUP(H101,kapacita!A:B,2,0)</f>
        <v>0.388</v>
      </c>
      <c r="N101" s="4">
        <v>101.71255000000001</v>
      </c>
      <c r="O101" s="17">
        <f>+(VLOOKUP($L101,ceny!$A$3:D$7,2,FALSE))*N101</f>
        <v>44706.73422700001</v>
      </c>
      <c r="P101" s="4">
        <v>62.6248</v>
      </c>
      <c r="Q101" s="17">
        <f>+(VLOOKUP($L101,ceny!$A$3:F$7,2,FALSE))*P101</f>
        <v>27526.104592</v>
      </c>
      <c r="R101" s="4">
        <v>69.40845</v>
      </c>
      <c r="S101" s="17">
        <f>+(VLOOKUP($L101,ceny!$A$3:H$7,2,FALSE))*R101</f>
        <v>30507.790113000003</v>
      </c>
      <c r="T101" s="4">
        <v>47.053000000000004</v>
      </c>
      <c r="U101" s="17">
        <f>+(VLOOKUP($L101,ceny!$A$3:J$7,2,FALSE))*T101</f>
        <v>20681.67562</v>
      </c>
      <c r="V101" s="4">
        <v>20.07665</v>
      </c>
      <c r="W101" s="17">
        <f>+(VLOOKUP($L101,ceny!$A$3:L$7,2,FALSE))*V101</f>
        <v>8824.490741000001</v>
      </c>
      <c r="X101" s="4">
        <v>6.3933</v>
      </c>
      <c r="Y101" s="17">
        <f>+(VLOOKUP($L101,ceny!$A$3:N$7,2,FALSE))*X101</f>
        <v>2810.111082</v>
      </c>
      <c r="Z101" s="4">
        <v>3.165</v>
      </c>
      <c r="AA101" s="17">
        <f>+(VLOOKUP($L101,ceny!$A$3:P$7,2,FALSE))*Z101</f>
        <v>1391.1441</v>
      </c>
      <c r="AB101" s="4">
        <v>3.34435</v>
      </c>
      <c r="AC101" s="17">
        <f>+(VLOOKUP($L101,ceny!$A$3:R$7,2,FALSE))*AB101</f>
        <v>1469.975599</v>
      </c>
      <c r="AD101" s="4">
        <v>7.247850000000001</v>
      </c>
      <c r="AE101" s="17">
        <f>+(VLOOKUP($L101,ceny!$A$3:T$7,2,FALSE))*AD101</f>
        <v>3185.7199890000006</v>
      </c>
      <c r="AF101" s="4">
        <v>40.73355</v>
      </c>
      <c r="AG101" s="17">
        <f>+(VLOOKUP($L101,ceny!$A$3:V$7,2,FALSE))*AF101</f>
        <v>17904.024567</v>
      </c>
      <c r="AH101" s="4">
        <v>50.79825</v>
      </c>
      <c r="AI101" s="17">
        <f>+(VLOOKUP($L101,ceny!$A$3:X$7,2,FALSE))*AH101</f>
        <v>22327.862805</v>
      </c>
      <c r="AJ101" s="4">
        <v>90.63505</v>
      </c>
      <c r="AK101" s="17">
        <f>+(VLOOKUP($L101,ceny!$A$3:Z$7,2,FALSE))*AJ101</f>
        <v>39837.729877000005</v>
      </c>
      <c r="AL101" s="4">
        <v>503.19280000000003</v>
      </c>
      <c r="AM101" s="17">
        <f>+(VLOOKUP($L101,ceny!$A$3:AB$7,2,FALSE))*AL101</f>
        <v>221173.36331200003</v>
      </c>
    </row>
    <row r="102" spans="3:39" ht="25.5">
      <c r="C102" s="2" t="s">
        <v>498</v>
      </c>
      <c r="D102" s="2" t="s">
        <v>499</v>
      </c>
      <c r="E102" s="2" t="s">
        <v>500</v>
      </c>
      <c r="F102" s="2" t="s">
        <v>501</v>
      </c>
      <c r="G102" s="2" t="s">
        <v>502</v>
      </c>
      <c r="H102" s="3" t="s">
        <v>503</v>
      </c>
      <c r="I102" s="3" t="s">
        <v>138</v>
      </c>
      <c r="J102" s="3" t="s">
        <v>336</v>
      </c>
      <c r="K102" s="3" t="s">
        <v>486</v>
      </c>
      <c r="L102" s="3" t="s">
        <v>24</v>
      </c>
      <c r="M102" s="3">
        <f>VLOOKUP(H102,kapacita!A:B,2,0)</f>
        <v>0.122</v>
      </c>
      <c r="N102" s="4">
        <v>35.901650000000004</v>
      </c>
      <c r="O102" s="17">
        <f>+(VLOOKUP($L102,ceny!$A$3:D$7,2,FALSE))*N102</f>
        <v>15780.211241000003</v>
      </c>
      <c r="P102" s="4">
        <v>28.55885</v>
      </c>
      <c r="Q102" s="17">
        <f>+(VLOOKUP($L102,ceny!$A$3:F$7,2,FALSE))*P102</f>
        <v>12552.756929000001</v>
      </c>
      <c r="R102" s="4">
        <v>21.34265</v>
      </c>
      <c r="S102" s="17">
        <f>+(VLOOKUP($L102,ceny!$A$3:H$7,2,FALSE))*R102</f>
        <v>9380.948381</v>
      </c>
      <c r="T102" s="4">
        <v>9.368400000000001</v>
      </c>
      <c r="U102" s="17">
        <f>+(VLOOKUP($L102,ceny!$A$3:J$7,2,FALSE))*T102</f>
        <v>4117.7865360000005</v>
      </c>
      <c r="V102" s="4">
        <v>6.00295</v>
      </c>
      <c r="W102" s="17">
        <f>+(VLOOKUP($L102,ceny!$A$3:L$7,2,FALSE))*V102</f>
        <v>2638.5366430000004</v>
      </c>
      <c r="X102" s="4">
        <v>0.3587</v>
      </c>
      <c r="Y102" s="17">
        <f>+(VLOOKUP($L102,ceny!$A$3:N$7,2,FALSE))*X102</f>
        <v>157.66299800000002</v>
      </c>
      <c r="Z102" s="4">
        <v>0.3376</v>
      </c>
      <c r="AA102" s="17">
        <f>+(VLOOKUP($L102,ceny!$A$3:P$7,2,FALSE))*Z102</f>
        <v>148.38870400000002</v>
      </c>
      <c r="AB102" s="4">
        <v>0.5064</v>
      </c>
      <c r="AC102" s="17">
        <f>+(VLOOKUP($L102,ceny!$A$3:R$7,2,FALSE))*AB102</f>
        <v>222.583056</v>
      </c>
      <c r="AD102" s="4">
        <v>0.10550000000000001</v>
      </c>
      <c r="AE102" s="17">
        <f>+(VLOOKUP($L102,ceny!$A$3:T$7,2,FALSE))*AD102</f>
        <v>46.37147000000001</v>
      </c>
      <c r="AF102" s="4">
        <v>17.935000000000002</v>
      </c>
      <c r="AG102" s="17">
        <f>+(VLOOKUP($L102,ceny!$A$3:V$7,2,FALSE))*AF102</f>
        <v>7883.149900000001</v>
      </c>
      <c r="AH102" s="4">
        <v>26.87085</v>
      </c>
      <c r="AI102" s="17">
        <f>+(VLOOKUP($L102,ceny!$A$3:X$7,2,FALSE))*AH102</f>
        <v>11810.813409</v>
      </c>
      <c r="AJ102" s="4">
        <v>38.307050000000004</v>
      </c>
      <c r="AK102" s="17">
        <f>+(VLOOKUP($L102,ceny!$A$3:Z$7,2,FALSE))*AJ102</f>
        <v>16837.480757</v>
      </c>
      <c r="AL102" s="4">
        <v>185.59560000000002</v>
      </c>
      <c r="AM102" s="17">
        <f>+(VLOOKUP($L102,ceny!$A$3:AB$7,2,FALSE))*AL102</f>
        <v>81576.69002400001</v>
      </c>
    </row>
    <row r="103" spans="3:39" ht="12.75">
      <c r="C103" s="2" t="s">
        <v>504</v>
      </c>
      <c r="D103" s="2" t="s">
        <v>505</v>
      </c>
      <c r="E103" s="2" t="s">
        <v>506</v>
      </c>
      <c r="F103" s="2" t="s">
        <v>507</v>
      </c>
      <c r="G103" s="2" t="s">
        <v>508</v>
      </c>
      <c r="H103" s="3" t="s">
        <v>509</v>
      </c>
      <c r="I103" s="3" t="s">
        <v>53</v>
      </c>
      <c r="J103" s="3" t="s">
        <v>510</v>
      </c>
      <c r="K103" s="3" t="s">
        <v>511</v>
      </c>
      <c r="L103" s="3" t="s">
        <v>24</v>
      </c>
      <c r="M103" s="3">
        <f>VLOOKUP(H103,kapacita!A:B,2,0)</f>
        <v>0.446</v>
      </c>
      <c r="N103" s="4">
        <v>88.6622</v>
      </c>
      <c r="O103" s="17">
        <f>+(VLOOKUP($L103,ceny!$A$3:D$7,2,FALSE))*N103</f>
        <v>38970.583388</v>
      </c>
      <c r="P103" s="4">
        <v>71.6556</v>
      </c>
      <c r="Q103" s="17">
        <f>+(VLOOKUP($L103,ceny!$A$3:F$7,2,FALSE))*P103</f>
        <v>31495.502424000006</v>
      </c>
      <c r="R103" s="4">
        <v>53.85775</v>
      </c>
      <c r="S103" s="17">
        <f>+(VLOOKUP($L103,ceny!$A$3:H$7,2,FALSE))*R103</f>
        <v>23672.635435000004</v>
      </c>
      <c r="T103" s="4">
        <v>30.4262</v>
      </c>
      <c r="U103" s="17">
        <f>+(VLOOKUP($L103,ceny!$A$3:J$7,2,FALSE))*T103</f>
        <v>13373.531948000002</v>
      </c>
      <c r="V103" s="4">
        <v>21.5642</v>
      </c>
      <c r="W103" s="17">
        <f>+(VLOOKUP($L103,ceny!$A$3:L$7,2,FALSE))*V103</f>
        <v>9478.328468</v>
      </c>
      <c r="X103" s="4">
        <v>1.0339</v>
      </c>
      <c r="Y103" s="17">
        <f>+(VLOOKUP($L103,ceny!$A$3:N$7,2,FALSE))*X103</f>
        <v>454.44040600000005</v>
      </c>
      <c r="Z103" s="4">
        <v>0.68575</v>
      </c>
      <c r="AA103" s="17">
        <f>+(VLOOKUP($L103,ceny!$A$3:P$7,2,FALSE))*Z103</f>
        <v>301.414555</v>
      </c>
      <c r="AB103" s="4">
        <v>0.4642</v>
      </c>
      <c r="AC103" s="17">
        <f>+(VLOOKUP($L103,ceny!$A$3:R$7,2,FALSE))*AB103</f>
        <v>204.034468</v>
      </c>
      <c r="AD103" s="4">
        <v>2.0045</v>
      </c>
      <c r="AE103" s="17">
        <f>+(VLOOKUP($L103,ceny!$A$3:T$7,2,FALSE))*AD103</f>
        <v>881.0579300000002</v>
      </c>
      <c r="AF103" s="4">
        <v>40.88125</v>
      </c>
      <c r="AG103" s="17">
        <f>+(VLOOKUP($L103,ceny!$A$3:V$7,2,FALSE))*AF103</f>
        <v>17968.944625</v>
      </c>
      <c r="AH103" s="4">
        <v>56.2104</v>
      </c>
      <c r="AI103" s="17">
        <f>+(VLOOKUP($L103,ceny!$A$3:X$7,2,FALSE))*AH103</f>
        <v>24706.719216</v>
      </c>
      <c r="AJ103" s="4">
        <v>71.64505</v>
      </c>
      <c r="AK103" s="17">
        <f>+(VLOOKUP($L103,ceny!$A$3:Z$7,2,FALSE))*AJ103</f>
        <v>31490.865277</v>
      </c>
      <c r="AL103" s="4">
        <v>439.091</v>
      </c>
      <c r="AM103" s="17">
        <f>+(VLOOKUP($L103,ceny!$A$3:AB$7,2,FALSE))*AL103</f>
        <v>192998.05814</v>
      </c>
    </row>
    <row r="104" spans="3:39" ht="12.75">
      <c r="C104" s="6"/>
      <c r="D104" s="14"/>
      <c r="E104" s="14"/>
      <c r="F104" s="14"/>
      <c r="G104" s="14"/>
      <c r="H104" s="3" t="s">
        <v>512</v>
      </c>
      <c r="I104" s="3" t="s">
        <v>53</v>
      </c>
      <c r="J104" s="3" t="s">
        <v>513</v>
      </c>
      <c r="K104" s="3" t="s">
        <v>514</v>
      </c>
      <c r="L104" s="3" t="s">
        <v>24</v>
      </c>
      <c r="M104" s="3">
        <f>VLOOKUP(H104,kapacita!A:B,2,0)</f>
        <v>0.147</v>
      </c>
      <c r="N104" s="4">
        <v>0</v>
      </c>
      <c r="O104" s="17">
        <f>+(VLOOKUP($L104,ceny!$A$3:D$7,2,FALSE))*N104</f>
        <v>0</v>
      </c>
      <c r="P104" s="4">
        <v>0</v>
      </c>
      <c r="Q104" s="17">
        <f>+(VLOOKUP($L104,ceny!$A$3:F$7,2,FALSE))*P104</f>
        <v>0</v>
      </c>
      <c r="R104" s="4">
        <v>0</v>
      </c>
      <c r="S104" s="17">
        <f>+(VLOOKUP($L104,ceny!$A$3:H$7,2,FALSE))*R104</f>
        <v>0</v>
      </c>
      <c r="T104" s="4">
        <v>0</v>
      </c>
      <c r="U104" s="17">
        <f>+(VLOOKUP($L104,ceny!$A$3:J$7,2,FALSE))*T104</f>
        <v>0</v>
      </c>
      <c r="V104" s="4">
        <v>0</v>
      </c>
      <c r="W104" s="17">
        <f>+(VLOOKUP($L104,ceny!$A$3:L$7,2,FALSE))*V104</f>
        <v>0</v>
      </c>
      <c r="X104" s="4">
        <v>0</v>
      </c>
      <c r="Y104" s="17">
        <f>+(VLOOKUP($L104,ceny!$A$3:N$7,2,FALSE))*X104</f>
        <v>0</v>
      </c>
      <c r="Z104" s="4">
        <v>0</v>
      </c>
      <c r="AA104" s="17">
        <f>+(VLOOKUP($L104,ceny!$A$3:P$7,2,FALSE))*Z104</f>
        <v>0</v>
      </c>
      <c r="AB104" s="4">
        <v>0</v>
      </c>
      <c r="AC104" s="17">
        <f>+(VLOOKUP($L104,ceny!$A$3:R$7,2,FALSE))*AB104</f>
        <v>0</v>
      </c>
      <c r="AD104" s="4">
        <v>0</v>
      </c>
      <c r="AE104" s="17">
        <f>+(VLOOKUP($L104,ceny!$A$3:T$7,2,FALSE))*AD104</f>
        <v>0</v>
      </c>
      <c r="AF104" s="4">
        <v>12.628350000000001</v>
      </c>
      <c r="AG104" s="17">
        <f>+(VLOOKUP($L104,ceny!$A$3:V$7,2,FALSE))*AF104</f>
        <v>5550.664959000001</v>
      </c>
      <c r="AH104" s="4">
        <v>21.0156</v>
      </c>
      <c r="AI104" s="17">
        <f>+(VLOOKUP($L104,ceny!$A$3:X$7,2,FALSE))*AH104</f>
        <v>9237.196824</v>
      </c>
      <c r="AJ104" s="4">
        <v>22.9568</v>
      </c>
      <c r="AK104" s="17">
        <f>+(VLOOKUP($L104,ceny!$A$3:Z$7,2,FALSE))*AJ104</f>
        <v>10090.431872000001</v>
      </c>
      <c r="AL104" s="4">
        <v>56.600750000000005</v>
      </c>
      <c r="AM104" s="17">
        <f>+(VLOOKUP($L104,ceny!$A$3:AB$7,2,FALSE))*AL104</f>
        <v>24878.293655000005</v>
      </c>
    </row>
    <row r="105" spans="3:39" ht="12.75">
      <c r="C105" s="5"/>
      <c r="D105" s="13"/>
      <c r="E105" s="13"/>
      <c r="F105" s="13"/>
      <c r="G105" s="13"/>
      <c r="H105" s="3" t="s">
        <v>515</v>
      </c>
      <c r="I105" s="3" t="s">
        <v>53</v>
      </c>
      <c r="J105" s="3" t="s">
        <v>513</v>
      </c>
      <c r="K105" s="3" t="s">
        <v>514</v>
      </c>
      <c r="L105" s="3" t="s">
        <v>24</v>
      </c>
      <c r="M105" s="3">
        <f>VLOOKUP(H105,kapacita!A:B,2,0)</f>
        <v>0.147</v>
      </c>
      <c r="N105" s="4">
        <v>0</v>
      </c>
      <c r="O105" s="17">
        <f>+(VLOOKUP($L105,ceny!$A$3:D$7,2,FALSE))*N105</f>
        <v>0</v>
      </c>
      <c r="P105" s="4">
        <v>0</v>
      </c>
      <c r="Q105" s="17">
        <f>+(VLOOKUP($L105,ceny!$A$3:F$7,2,FALSE))*P105</f>
        <v>0</v>
      </c>
      <c r="R105" s="4">
        <v>0</v>
      </c>
      <c r="S105" s="17">
        <f>+(VLOOKUP($L105,ceny!$A$3:H$7,2,FALSE))*R105</f>
        <v>0</v>
      </c>
      <c r="T105" s="4">
        <v>0</v>
      </c>
      <c r="U105" s="17">
        <f>+(VLOOKUP($L105,ceny!$A$3:J$7,2,FALSE))*T105</f>
        <v>0</v>
      </c>
      <c r="V105" s="4">
        <v>0</v>
      </c>
      <c r="W105" s="17">
        <f>+(VLOOKUP($L105,ceny!$A$3:L$7,2,FALSE))*V105</f>
        <v>0</v>
      </c>
      <c r="X105" s="4">
        <v>0</v>
      </c>
      <c r="Y105" s="17">
        <f>+(VLOOKUP($L105,ceny!$A$3:N$7,2,FALSE))*X105</f>
        <v>0</v>
      </c>
      <c r="Z105" s="4">
        <v>0</v>
      </c>
      <c r="AA105" s="17">
        <f>+(VLOOKUP($L105,ceny!$A$3:P$7,2,FALSE))*Z105</f>
        <v>0</v>
      </c>
      <c r="AB105" s="4">
        <v>0</v>
      </c>
      <c r="AC105" s="17">
        <f>+(VLOOKUP($L105,ceny!$A$3:R$7,2,FALSE))*AB105</f>
        <v>0</v>
      </c>
      <c r="AD105" s="4">
        <v>0</v>
      </c>
      <c r="AE105" s="17">
        <f>+(VLOOKUP($L105,ceny!$A$3:T$7,2,FALSE))*AD105</f>
        <v>0</v>
      </c>
      <c r="AF105" s="4">
        <v>11.6683</v>
      </c>
      <c r="AG105" s="17">
        <f>+(VLOOKUP($L105,ceny!$A$3:V$7,2,FALSE))*AF105</f>
        <v>5128.684582000001</v>
      </c>
      <c r="AH105" s="4">
        <v>18.72625</v>
      </c>
      <c r="AI105" s="17">
        <f>+(VLOOKUP($L105,ceny!$A$3:X$7,2,FALSE))*AH105</f>
        <v>8230.935925</v>
      </c>
      <c r="AJ105" s="4">
        <v>12.227450000000001</v>
      </c>
      <c r="AK105" s="17">
        <f>+(VLOOKUP($L105,ceny!$A$3:Z$7,2,FALSE))*AJ105</f>
        <v>5374.453373</v>
      </c>
      <c r="AL105" s="4">
        <v>42.622</v>
      </c>
      <c r="AM105" s="17">
        <f>+(VLOOKUP($L105,ceny!$A$3:AB$7,2,FALSE))*AL105</f>
        <v>18734.07388</v>
      </c>
    </row>
    <row r="106" spans="3:39" ht="12.75">
      <c r="C106" s="2" t="s">
        <v>516</v>
      </c>
      <c r="D106" s="2" t="s">
        <v>517</v>
      </c>
      <c r="E106" s="2" t="s">
        <v>372</v>
      </c>
      <c r="F106" s="2" t="s">
        <v>518</v>
      </c>
      <c r="G106" s="2" t="s">
        <v>519</v>
      </c>
      <c r="H106" s="3" t="s">
        <v>520</v>
      </c>
      <c r="I106" s="3" t="s">
        <v>196</v>
      </c>
      <c r="J106" s="3" t="s">
        <v>521</v>
      </c>
      <c r="K106" s="3" t="s">
        <v>522</v>
      </c>
      <c r="L106" s="3" t="s">
        <v>24</v>
      </c>
      <c r="M106" s="3">
        <f>VLOOKUP(H106,kapacita!A:B,2,0)</f>
        <v>0.201</v>
      </c>
      <c r="N106" s="4">
        <v>46.9897</v>
      </c>
      <c r="O106" s="17">
        <f>+(VLOOKUP($L106,ceny!$A$3:D$7,2,FALSE))*N106</f>
        <v>20653.852738</v>
      </c>
      <c r="P106" s="4">
        <v>47.29565</v>
      </c>
      <c r="Q106" s="17">
        <f>+(VLOOKUP($L106,ceny!$A$3:F$7,2,FALSE))*P106</f>
        <v>20788.330001000002</v>
      </c>
      <c r="R106" s="4">
        <v>35.22645</v>
      </c>
      <c r="S106" s="17">
        <f>+(VLOOKUP($L106,ceny!$A$3:H$7,2,FALSE))*R106</f>
        <v>15483.433833000001</v>
      </c>
      <c r="T106" s="4">
        <v>15.614</v>
      </c>
      <c r="U106" s="17">
        <f>+(VLOOKUP($L106,ceny!$A$3:J$7,2,FALSE))*T106</f>
        <v>6862.97756</v>
      </c>
      <c r="V106" s="4">
        <v>14.295250000000001</v>
      </c>
      <c r="W106" s="17">
        <f>+(VLOOKUP($L106,ceny!$A$3:L$7,2,FALSE))*V106</f>
        <v>6283.334185000001</v>
      </c>
      <c r="X106" s="4">
        <v>0.13715</v>
      </c>
      <c r="Y106" s="17">
        <f>+(VLOOKUP($L106,ceny!$A$3:N$7,2,FALSE))*X106</f>
        <v>60.282911</v>
      </c>
      <c r="Z106" s="4">
        <v>0</v>
      </c>
      <c r="AA106" s="17">
        <f>+(VLOOKUP($L106,ceny!$A$3:P$7,2,FALSE))*Z106</f>
        <v>0</v>
      </c>
      <c r="AB106" s="4">
        <v>0</v>
      </c>
      <c r="AC106" s="17">
        <f>+(VLOOKUP($L106,ceny!$A$3:R$7,2,FALSE))*AB106</f>
        <v>0</v>
      </c>
      <c r="AD106" s="4">
        <v>0.81235</v>
      </c>
      <c r="AE106" s="17">
        <f>+(VLOOKUP($L106,ceny!$A$3:T$7,2,FALSE))*AD106</f>
        <v>357.06031900000005</v>
      </c>
      <c r="AF106" s="4">
        <v>27.841450000000002</v>
      </c>
      <c r="AG106" s="17">
        <f>+(VLOOKUP($L106,ceny!$A$3:V$7,2,FALSE))*AF106</f>
        <v>12237.430933000001</v>
      </c>
      <c r="AH106" s="4">
        <v>43.1495</v>
      </c>
      <c r="AI106" s="17">
        <f>+(VLOOKUP($L106,ceny!$A$3:X$7,2,FALSE))*AH106</f>
        <v>18965.931230000002</v>
      </c>
      <c r="AJ106" s="4">
        <v>55.60905</v>
      </c>
      <c r="AK106" s="17">
        <f>+(VLOOKUP($L106,ceny!$A$3:Z$7,2,FALSE))*AJ106</f>
        <v>24442.401837</v>
      </c>
      <c r="AL106" s="4">
        <v>286.97055</v>
      </c>
      <c r="AM106" s="17">
        <f>+(VLOOKUP($L106,ceny!$A$3:AB$7,2,FALSE))*AL106</f>
        <v>126135.035547</v>
      </c>
    </row>
    <row r="107" spans="3:39" ht="12.75">
      <c r="C107" s="6"/>
      <c r="D107" s="14"/>
      <c r="E107" s="14"/>
      <c r="F107" s="14"/>
      <c r="G107" s="14"/>
      <c r="H107" s="3" t="s">
        <v>523</v>
      </c>
      <c r="I107" s="3" t="s">
        <v>196</v>
      </c>
      <c r="J107" s="3" t="s">
        <v>524</v>
      </c>
      <c r="K107" s="3" t="s">
        <v>525</v>
      </c>
      <c r="L107" s="3" t="s">
        <v>24</v>
      </c>
      <c r="M107" s="3">
        <f>VLOOKUP(H107,kapacita!A:B,2,0)</f>
        <v>0.248</v>
      </c>
      <c r="N107" s="4">
        <v>64.88250000000001</v>
      </c>
      <c r="O107" s="17">
        <f>+(VLOOKUP($L107,ceny!$A$3:D$7,2,FALSE))*N107</f>
        <v>28518.454050000004</v>
      </c>
      <c r="P107" s="4">
        <v>41.6725</v>
      </c>
      <c r="Q107" s="17">
        <f>+(VLOOKUP($L107,ceny!$A$3:F$7,2,FALSE))*P107</f>
        <v>18316.73065</v>
      </c>
      <c r="R107" s="4">
        <v>32.705</v>
      </c>
      <c r="S107" s="17">
        <f>+(VLOOKUP($L107,ceny!$A$3:H$7,2,FALSE))*R107</f>
        <v>14375.1557</v>
      </c>
      <c r="T107" s="4">
        <v>18.357</v>
      </c>
      <c r="U107" s="17">
        <f>+(VLOOKUP($L107,ceny!$A$3:J$7,2,FALSE))*T107</f>
        <v>8068.6357800000005</v>
      </c>
      <c r="V107" s="4">
        <v>15.761700000000001</v>
      </c>
      <c r="W107" s="17">
        <f>+(VLOOKUP($L107,ceny!$A$3:L$7,2,FALSE))*V107</f>
        <v>6927.897618000001</v>
      </c>
      <c r="X107" s="4">
        <v>1.50865</v>
      </c>
      <c r="Y107" s="17">
        <f>+(VLOOKUP($L107,ceny!$A$3:N$7,2,FALSE))*X107</f>
        <v>663.112021</v>
      </c>
      <c r="Z107" s="4">
        <v>0.1899</v>
      </c>
      <c r="AA107" s="17">
        <f>+(VLOOKUP($L107,ceny!$A$3:P$7,2,FALSE))*Z107</f>
        <v>83.468646</v>
      </c>
      <c r="AB107" s="4">
        <v>0.10550000000000001</v>
      </c>
      <c r="AC107" s="17">
        <f>+(VLOOKUP($L107,ceny!$A$3:R$7,2,FALSE))*AB107</f>
        <v>46.37147000000001</v>
      </c>
      <c r="AD107" s="4">
        <v>1.42425</v>
      </c>
      <c r="AE107" s="17">
        <f>+(VLOOKUP($L107,ceny!$A$3:T$7,2,FALSE))*AD107</f>
        <v>626.014845</v>
      </c>
      <c r="AF107" s="4">
        <v>20.467000000000002</v>
      </c>
      <c r="AG107" s="17">
        <f>+(VLOOKUP($L107,ceny!$A$3:V$7,2,FALSE))*AF107</f>
        <v>8996.065180000001</v>
      </c>
      <c r="AH107" s="4">
        <v>40.6175</v>
      </c>
      <c r="AI107" s="17">
        <f>+(VLOOKUP($L107,ceny!$A$3:X$7,2,FALSE))*AH107</f>
        <v>17853.01595</v>
      </c>
      <c r="AJ107" s="4">
        <v>51.5895</v>
      </c>
      <c r="AK107" s="17">
        <f>+(VLOOKUP($L107,ceny!$A$3:Z$7,2,FALSE))*AJ107</f>
        <v>22675.648830000002</v>
      </c>
      <c r="AL107" s="4">
        <v>289.281</v>
      </c>
      <c r="AM107" s="17">
        <f>+(VLOOKUP($L107,ceny!$A$3:AB$7,2,FALSE))*AL107</f>
        <v>127150.57074000001</v>
      </c>
    </row>
    <row r="108" spans="3:39" ht="12.75">
      <c r="C108" s="6"/>
      <c r="D108" s="14"/>
      <c r="E108" s="14"/>
      <c r="F108" s="14"/>
      <c r="G108" s="14"/>
      <c r="H108" s="3" t="s">
        <v>526</v>
      </c>
      <c r="I108" s="3" t="s">
        <v>196</v>
      </c>
      <c r="J108" s="3" t="s">
        <v>527</v>
      </c>
      <c r="K108" s="3" t="s">
        <v>434</v>
      </c>
      <c r="L108" s="3" t="s">
        <v>24</v>
      </c>
      <c r="M108" s="3">
        <f>VLOOKUP(H108,kapacita!A:B,2,0)</f>
        <v>0.174</v>
      </c>
      <c r="N108" s="4">
        <v>42.50595</v>
      </c>
      <c r="O108" s="17">
        <f>+(VLOOKUP($L108,ceny!$A$3:D$7,2,FALSE))*N108</f>
        <v>18683.065263</v>
      </c>
      <c r="P108" s="4">
        <v>37.800650000000005</v>
      </c>
      <c r="Q108" s="17">
        <f>+(VLOOKUP($L108,ceny!$A$3:F$7,2,FALSE))*P108</f>
        <v>16614.897701</v>
      </c>
      <c r="R108" s="4">
        <v>30.31015</v>
      </c>
      <c r="S108" s="17">
        <f>+(VLOOKUP($L108,ceny!$A$3:H$7,2,FALSE))*R108</f>
        <v>13322.523331</v>
      </c>
      <c r="T108" s="4">
        <v>15.286950000000001</v>
      </c>
      <c r="U108" s="17">
        <f>+(VLOOKUP($L108,ceny!$A$3:J$7,2,FALSE))*T108</f>
        <v>6719.226003000001</v>
      </c>
      <c r="V108" s="4">
        <v>12.702200000000001</v>
      </c>
      <c r="W108" s="17">
        <f>+(VLOOKUP($L108,ceny!$A$3:L$7,2,FALSE))*V108</f>
        <v>5583.1249880000005</v>
      </c>
      <c r="X108" s="4">
        <v>1.5614000000000001</v>
      </c>
      <c r="Y108" s="17">
        <f>+(VLOOKUP($L108,ceny!$A$3:N$7,2,FALSE))*X108</f>
        <v>686.297756</v>
      </c>
      <c r="Z108" s="4">
        <v>0.49585</v>
      </c>
      <c r="AA108" s="17">
        <f>+(VLOOKUP($L108,ceny!$A$3:P$7,2,FALSE))*Z108</f>
        <v>217.94590900000003</v>
      </c>
      <c r="AB108" s="4">
        <v>0.6119</v>
      </c>
      <c r="AC108" s="17">
        <f>+(VLOOKUP($L108,ceny!$A$3:R$7,2,FALSE))*AB108</f>
        <v>268.954526</v>
      </c>
      <c r="AD108" s="4">
        <v>0.3165</v>
      </c>
      <c r="AE108" s="17">
        <f>+(VLOOKUP($L108,ceny!$A$3:T$7,2,FALSE))*AD108</f>
        <v>139.11441000000002</v>
      </c>
      <c r="AF108" s="4">
        <v>20.9101</v>
      </c>
      <c r="AG108" s="17">
        <f>+(VLOOKUP($L108,ceny!$A$3:V$7,2,FALSE))*AF108</f>
        <v>9190.825354</v>
      </c>
      <c r="AH108" s="4">
        <v>29.2024</v>
      </c>
      <c r="AI108" s="17">
        <f>+(VLOOKUP($L108,ceny!$A$3:X$7,2,FALSE))*AH108</f>
        <v>12835.622896</v>
      </c>
      <c r="AJ108" s="4">
        <v>34.57235</v>
      </c>
      <c r="AK108" s="17">
        <f>+(VLOOKUP($L108,ceny!$A$3:Z$7,2,FALSE))*AJ108</f>
        <v>15195.930719</v>
      </c>
      <c r="AL108" s="4">
        <v>226.2764</v>
      </c>
      <c r="AM108" s="17">
        <f>+(VLOOKUP($L108,ceny!$A$3:AB$7,2,FALSE))*AL108</f>
        <v>99457.528856</v>
      </c>
    </row>
    <row r="109" spans="3:39" ht="12.75">
      <c r="C109" s="6"/>
      <c r="D109" s="14"/>
      <c r="E109" s="14"/>
      <c r="F109" s="14"/>
      <c r="G109" s="14"/>
      <c r="H109" s="3" t="s">
        <v>528</v>
      </c>
      <c r="I109" s="3" t="s">
        <v>196</v>
      </c>
      <c r="J109" s="3" t="s">
        <v>529</v>
      </c>
      <c r="K109" s="3" t="s">
        <v>530</v>
      </c>
      <c r="L109" s="3" t="s">
        <v>24</v>
      </c>
      <c r="M109" s="3">
        <f>VLOOKUP(H109,kapacita!A:B,2,0)</f>
        <v>0.128</v>
      </c>
      <c r="N109" s="4">
        <v>31.65</v>
      </c>
      <c r="O109" s="17">
        <f>+(VLOOKUP($L109,ceny!$A$3:D$7,2,FALSE))*N109</f>
        <v>13911.441</v>
      </c>
      <c r="P109" s="4">
        <v>23.7375</v>
      </c>
      <c r="Q109" s="17">
        <f>+(VLOOKUP($L109,ceny!$A$3:F$7,2,FALSE))*P109</f>
        <v>10433.580750000001</v>
      </c>
      <c r="R109" s="4">
        <v>21.4165</v>
      </c>
      <c r="S109" s="17">
        <f>+(VLOOKUP($L109,ceny!$A$3:H$7,2,FALSE))*R109</f>
        <v>9413.40841</v>
      </c>
      <c r="T109" s="4">
        <v>12.238</v>
      </c>
      <c r="U109" s="17">
        <f>+(VLOOKUP($L109,ceny!$A$3:J$7,2,FALSE))*T109</f>
        <v>5379.09052</v>
      </c>
      <c r="V109" s="4">
        <v>10.32845</v>
      </c>
      <c r="W109" s="17">
        <f>+(VLOOKUP($L109,ceny!$A$3:L$7,2,FALSE))*V109</f>
        <v>4539.766913</v>
      </c>
      <c r="X109" s="4">
        <v>1.266</v>
      </c>
      <c r="Y109" s="17">
        <f>+(VLOOKUP($L109,ceny!$A$3:N$7,2,FALSE))*X109</f>
        <v>556.4576400000001</v>
      </c>
      <c r="Z109" s="4">
        <v>0.0422</v>
      </c>
      <c r="AA109" s="17">
        <f>+(VLOOKUP($L109,ceny!$A$3:P$7,2,FALSE))*Z109</f>
        <v>18.548588000000002</v>
      </c>
      <c r="AB109" s="4">
        <v>0.0633</v>
      </c>
      <c r="AC109" s="17">
        <f>+(VLOOKUP($L109,ceny!$A$3:R$7,2,FALSE))*AB109</f>
        <v>27.822882</v>
      </c>
      <c r="AD109" s="4">
        <v>0.70685</v>
      </c>
      <c r="AE109" s="17">
        <f>+(VLOOKUP($L109,ceny!$A$3:T$7,2,FALSE))*AD109</f>
        <v>310.688849</v>
      </c>
      <c r="AF109" s="4">
        <v>9.8537</v>
      </c>
      <c r="AG109" s="17">
        <f>+(VLOOKUP($L109,ceny!$A$3:V$7,2,FALSE))*AF109</f>
        <v>4331.095298</v>
      </c>
      <c r="AH109" s="4">
        <v>22.366</v>
      </c>
      <c r="AI109" s="17">
        <f>+(VLOOKUP($L109,ceny!$A$3:X$7,2,FALSE))*AH109</f>
        <v>9830.75164</v>
      </c>
      <c r="AJ109" s="4">
        <v>29.329</v>
      </c>
      <c r="AK109" s="17">
        <f>+(VLOOKUP($L109,ceny!$A$3:Z$7,2,FALSE))*AJ109</f>
        <v>12891.268660000002</v>
      </c>
      <c r="AL109" s="4">
        <v>162.9975</v>
      </c>
      <c r="AM109" s="17">
        <f>+(VLOOKUP($L109,ceny!$A$3:AB$7,2,FALSE))*AL109</f>
        <v>71643.92115000001</v>
      </c>
    </row>
    <row r="110" spans="3:39" ht="12.75">
      <c r="C110" s="5"/>
      <c r="D110" s="13"/>
      <c r="E110" s="13"/>
      <c r="F110" s="13"/>
      <c r="G110" s="13"/>
      <c r="H110" s="3" t="s">
        <v>531</v>
      </c>
      <c r="I110" s="3" t="s">
        <v>196</v>
      </c>
      <c r="J110" s="3" t="s">
        <v>521</v>
      </c>
      <c r="K110" s="3" t="s">
        <v>522</v>
      </c>
      <c r="L110" s="3" t="s">
        <v>24</v>
      </c>
      <c r="M110" s="3">
        <f>VLOOKUP(H110,kapacita!A:B,2,0)</f>
        <v>0.163</v>
      </c>
      <c r="N110" s="4">
        <v>34.90995</v>
      </c>
      <c r="O110" s="17">
        <f>+(VLOOKUP($L110,ceny!$A$3:D$7,2,FALSE))*N110</f>
        <v>15344.319423</v>
      </c>
      <c r="P110" s="4">
        <v>33.28525</v>
      </c>
      <c r="Q110" s="17">
        <f>+(VLOOKUP($L110,ceny!$A$3:F$7,2,FALSE))*P110</f>
        <v>14630.198785</v>
      </c>
      <c r="R110" s="4">
        <v>28.537750000000003</v>
      </c>
      <c r="S110" s="17">
        <f>+(VLOOKUP($L110,ceny!$A$3:H$7,2,FALSE))*R110</f>
        <v>12543.482635000002</v>
      </c>
      <c r="T110" s="4">
        <v>14.0737</v>
      </c>
      <c r="U110" s="17">
        <f>+(VLOOKUP($L110,ceny!$A$3:J$7,2,FALSE))*T110</f>
        <v>6185.954098</v>
      </c>
      <c r="V110" s="4">
        <v>15.8672</v>
      </c>
      <c r="W110" s="17">
        <f>+(VLOOKUP($L110,ceny!$A$3:L$7,2,FALSE))*V110</f>
        <v>6974.269088000001</v>
      </c>
      <c r="X110" s="4">
        <v>4.7686</v>
      </c>
      <c r="Y110" s="17">
        <f>+(VLOOKUP($L110,ceny!$A$3:N$7,2,FALSE))*X110</f>
        <v>2095.990444</v>
      </c>
      <c r="Z110" s="4">
        <v>3.36545</v>
      </c>
      <c r="AA110" s="17">
        <f>+(VLOOKUP($L110,ceny!$A$3:P$7,2,FALSE))*Z110</f>
        <v>1479.2498930000002</v>
      </c>
      <c r="AB110" s="4">
        <v>4.0512</v>
      </c>
      <c r="AC110" s="17">
        <f>+(VLOOKUP($L110,ceny!$A$3:R$7,2,FALSE))*AB110</f>
        <v>1780.664448</v>
      </c>
      <c r="AD110" s="4">
        <v>5.79195</v>
      </c>
      <c r="AE110" s="17">
        <f>+(VLOOKUP($L110,ceny!$A$3:T$7,2,FALSE))*AD110</f>
        <v>2545.7937030000003</v>
      </c>
      <c r="AF110" s="4">
        <v>19.97115</v>
      </c>
      <c r="AG110" s="17">
        <f>+(VLOOKUP($L110,ceny!$A$3:V$7,2,FALSE))*AF110</f>
        <v>8778.119271000001</v>
      </c>
      <c r="AH110" s="4">
        <v>24.982400000000002</v>
      </c>
      <c r="AI110" s="17">
        <f>+(VLOOKUP($L110,ceny!$A$3:X$7,2,FALSE))*AH110</f>
        <v>10980.764096</v>
      </c>
      <c r="AJ110" s="4">
        <v>33.89715</v>
      </c>
      <c r="AK110" s="17">
        <f>+(VLOOKUP($L110,ceny!$A$3:Z$7,2,FALSE))*AJ110</f>
        <v>14899.153311000002</v>
      </c>
      <c r="AL110" s="4">
        <v>223.50175000000002</v>
      </c>
      <c r="AM110" s="17">
        <f>+(VLOOKUP($L110,ceny!$A$3:AB$7,2,FALSE))*AL110</f>
        <v>98237.95919500002</v>
      </c>
    </row>
    <row r="111" spans="3:39" ht="12.75">
      <c r="C111" s="2" t="s">
        <v>532</v>
      </c>
      <c r="D111" s="2" t="s">
        <v>533</v>
      </c>
      <c r="E111" s="2" t="s">
        <v>58</v>
      </c>
      <c r="F111" s="2" t="s">
        <v>534</v>
      </c>
      <c r="G111" s="2" t="s">
        <v>535</v>
      </c>
      <c r="H111" s="3" t="s">
        <v>536</v>
      </c>
      <c r="I111" s="3" t="s">
        <v>158</v>
      </c>
      <c r="J111" s="3" t="s">
        <v>322</v>
      </c>
      <c r="K111" s="3" t="s">
        <v>537</v>
      </c>
      <c r="L111" s="3" t="s">
        <v>24</v>
      </c>
      <c r="M111" s="3">
        <f>VLOOKUP(H111,kapacita!A:B,2,0)</f>
        <v>0.153</v>
      </c>
      <c r="N111" s="4">
        <v>28.5272</v>
      </c>
      <c r="O111" s="17">
        <f>+(VLOOKUP($L111,ceny!$A$3:D$7,2,FALSE))*N111</f>
        <v>12538.845488</v>
      </c>
      <c r="P111" s="4">
        <v>28.05245</v>
      </c>
      <c r="Q111" s="17">
        <f>+(VLOOKUP($L111,ceny!$A$3:F$7,2,FALSE))*P111</f>
        <v>12330.173873000002</v>
      </c>
      <c r="R111" s="4">
        <v>22.48205</v>
      </c>
      <c r="S111" s="17">
        <f>+(VLOOKUP($L111,ceny!$A$3:H$7,2,FALSE))*R111</f>
        <v>9881.760257000002</v>
      </c>
      <c r="T111" s="4">
        <v>10.4656</v>
      </c>
      <c r="U111" s="17">
        <f>+(VLOOKUP($L111,ceny!$A$3:J$7,2,FALSE))*T111</f>
        <v>4600.049824000001</v>
      </c>
      <c r="V111" s="4">
        <v>10.0858</v>
      </c>
      <c r="W111" s="17">
        <f>+(VLOOKUP($L111,ceny!$A$3:L$7,2,FALSE))*V111</f>
        <v>4433.112532</v>
      </c>
      <c r="X111" s="4">
        <v>4.5576</v>
      </c>
      <c r="Y111" s="17">
        <f>+(VLOOKUP($L111,ceny!$A$3:N$7,2,FALSE))*X111</f>
        <v>2003.247504</v>
      </c>
      <c r="Z111" s="4">
        <v>4.7053</v>
      </c>
      <c r="AA111" s="17">
        <f>+(VLOOKUP($L111,ceny!$A$3:P$7,2,FALSE))*Z111</f>
        <v>2068.167562</v>
      </c>
      <c r="AB111" s="4">
        <v>4.853</v>
      </c>
      <c r="AC111" s="17">
        <f>+(VLOOKUP($L111,ceny!$A$3:R$7,2,FALSE))*AB111</f>
        <v>2133.08762</v>
      </c>
      <c r="AD111" s="4">
        <v>4.009</v>
      </c>
      <c r="AE111" s="17">
        <f>+(VLOOKUP($L111,ceny!$A$3:T$7,2,FALSE))*AD111</f>
        <v>1762.1158600000003</v>
      </c>
      <c r="AF111" s="4">
        <v>13.2508</v>
      </c>
      <c r="AG111" s="17">
        <f>+(VLOOKUP($L111,ceny!$A$3:V$7,2,FALSE))*AF111</f>
        <v>5824.2566320000005</v>
      </c>
      <c r="AH111" s="4">
        <v>22.7669</v>
      </c>
      <c r="AI111" s="17">
        <f>+(VLOOKUP($L111,ceny!$A$3:X$7,2,FALSE))*AH111</f>
        <v>10006.963226</v>
      </c>
      <c r="AJ111" s="4">
        <v>31.61835</v>
      </c>
      <c r="AK111" s="17">
        <f>+(VLOOKUP($L111,ceny!$A$3:Z$7,2,FALSE))*AJ111</f>
        <v>13897.529559</v>
      </c>
      <c r="AL111" s="4">
        <v>185.37405</v>
      </c>
      <c r="AM111" s="17">
        <f>+(VLOOKUP($L111,ceny!$A$3:AB$7,2,FALSE))*AL111</f>
        <v>81479.30993700001</v>
      </c>
    </row>
    <row r="112" spans="3:39" ht="12.75">
      <c r="C112" s="5"/>
      <c r="D112" s="13"/>
      <c r="E112" s="13"/>
      <c r="F112" s="13"/>
      <c r="G112" s="13"/>
      <c r="H112" s="3" t="s">
        <v>538</v>
      </c>
      <c r="I112" s="3" t="s">
        <v>158</v>
      </c>
      <c r="J112" s="3" t="s">
        <v>322</v>
      </c>
      <c r="K112" s="3" t="s">
        <v>537</v>
      </c>
      <c r="L112" s="3" t="s">
        <v>24</v>
      </c>
      <c r="M112" s="3">
        <f>VLOOKUP(H112,kapacita!A:B,2,0)</f>
        <v>0.153</v>
      </c>
      <c r="N112" s="4">
        <v>6.783650000000001</v>
      </c>
      <c r="O112" s="17">
        <f>+(VLOOKUP($L112,ceny!$A$3:D$7,2,FALSE))*N112</f>
        <v>2981.6855210000003</v>
      </c>
      <c r="P112" s="4">
        <v>6.3722</v>
      </c>
      <c r="Q112" s="17">
        <f>+(VLOOKUP($L112,ceny!$A$3:F$7,2,FALSE))*P112</f>
        <v>2800.836788</v>
      </c>
      <c r="R112" s="4">
        <v>4.8952</v>
      </c>
      <c r="S112" s="17">
        <f>+(VLOOKUP($L112,ceny!$A$3:H$7,2,FALSE))*R112</f>
        <v>2151.636208</v>
      </c>
      <c r="T112" s="4">
        <v>1.7196500000000001</v>
      </c>
      <c r="U112" s="17">
        <f>+(VLOOKUP($L112,ceny!$A$3:J$7,2,FALSE))*T112</f>
        <v>755.8549610000001</v>
      </c>
      <c r="V112" s="4">
        <v>0.9284</v>
      </c>
      <c r="W112" s="17">
        <f>+(VLOOKUP($L112,ceny!$A$3:L$7,2,FALSE))*V112</f>
        <v>408.068936</v>
      </c>
      <c r="X112" s="4">
        <v>0.01055</v>
      </c>
      <c r="Y112" s="17">
        <f>+(VLOOKUP($L112,ceny!$A$3:N$7,2,FALSE))*X112</f>
        <v>4.637147000000001</v>
      </c>
      <c r="Z112" s="4">
        <v>0.0422</v>
      </c>
      <c r="AA112" s="17">
        <f>+(VLOOKUP($L112,ceny!$A$3:P$7,2,FALSE))*Z112</f>
        <v>18.548588000000002</v>
      </c>
      <c r="AB112" s="4">
        <v>0.052750000000000005</v>
      </c>
      <c r="AC112" s="17">
        <f>+(VLOOKUP($L112,ceny!$A$3:R$7,2,FALSE))*AB112</f>
        <v>23.185735000000005</v>
      </c>
      <c r="AD112" s="4">
        <v>0.01055</v>
      </c>
      <c r="AE112" s="17">
        <f>+(VLOOKUP($L112,ceny!$A$3:T$7,2,FALSE))*AD112</f>
        <v>4.637147000000001</v>
      </c>
      <c r="AF112" s="4">
        <v>1.5614000000000001</v>
      </c>
      <c r="AG112" s="17">
        <f>+(VLOOKUP($L112,ceny!$A$3:V$7,2,FALSE))*AF112</f>
        <v>686.297756</v>
      </c>
      <c r="AH112" s="4">
        <v>4.20945</v>
      </c>
      <c r="AI112" s="17">
        <f>+(VLOOKUP($L112,ceny!$A$3:X$7,2,FALSE))*AH112</f>
        <v>1850.2216530000003</v>
      </c>
      <c r="AJ112" s="4">
        <v>7.29005</v>
      </c>
      <c r="AK112" s="17">
        <f>+(VLOOKUP($L112,ceny!$A$3:Z$7,2,FALSE))*AJ112</f>
        <v>3204.2685770000003</v>
      </c>
      <c r="AL112" s="4">
        <v>33.87605</v>
      </c>
      <c r="AM112" s="17">
        <f>+(VLOOKUP($L112,ceny!$A$3:AB$7,2,FALSE))*AL112</f>
        <v>14889.879017000001</v>
      </c>
    </row>
    <row r="113" spans="3:39" ht="25.5">
      <c r="C113" s="2" t="s">
        <v>539</v>
      </c>
      <c r="D113" s="2" t="s">
        <v>540</v>
      </c>
      <c r="E113" s="2" t="s">
        <v>541</v>
      </c>
      <c r="F113" s="2" t="s">
        <v>542</v>
      </c>
      <c r="G113" s="2" t="s">
        <v>543</v>
      </c>
      <c r="H113" s="3" t="s">
        <v>544</v>
      </c>
      <c r="I113" s="3" t="s">
        <v>545</v>
      </c>
      <c r="J113" s="3" t="s">
        <v>546</v>
      </c>
      <c r="K113" s="3" t="s">
        <v>547</v>
      </c>
      <c r="L113" s="3" t="s">
        <v>24</v>
      </c>
      <c r="M113" s="3">
        <f>VLOOKUP(H113,kapacita!A:B,2,0)</f>
        <v>0.194</v>
      </c>
      <c r="N113" s="4">
        <v>34.0343</v>
      </c>
      <c r="O113" s="17">
        <f>+(VLOOKUP($L113,ceny!$A$3:D$7,2,FALSE))*N113</f>
        <v>14959.436222000002</v>
      </c>
      <c r="P113" s="4">
        <v>35.01545</v>
      </c>
      <c r="Q113" s="17">
        <f>+(VLOOKUP($L113,ceny!$A$3:F$7,2,FALSE))*P113</f>
        <v>15390.690893</v>
      </c>
      <c r="R113" s="4">
        <v>28.98085</v>
      </c>
      <c r="S113" s="17">
        <f>+(VLOOKUP($L113,ceny!$A$3:H$7,2,FALSE))*R113</f>
        <v>12738.242809000001</v>
      </c>
      <c r="T113" s="4">
        <v>16.46855</v>
      </c>
      <c r="U113" s="17">
        <f>+(VLOOKUP($L113,ceny!$A$3:J$7,2,FALSE))*T113</f>
        <v>7238.586467000001</v>
      </c>
      <c r="V113" s="4">
        <v>14.369100000000001</v>
      </c>
      <c r="W113" s="17">
        <f>+(VLOOKUP($L113,ceny!$A$3:L$7,2,FALSE))*V113</f>
        <v>6315.7942140000005</v>
      </c>
      <c r="X113" s="4">
        <v>4.5998</v>
      </c>
      <c r="Y113" s="17">
        <f>+(VLOOKUP($L113,ceny!$A$3:N$7,2,FALSE))*X113</f>
        <v>2021.796092</v>
      </c>
      <c r="Z113" s="4">
        <v>3.2283</v>
      </c>
      <c r="AA113" s="17">
        <f>+(VLOOKUP($L113,ceny!$A$3:P$7,2,FALSE))*Z113</f>
        <v>1418.9669820000001</v>
      </c>
      <c r="AB113" s="4">
        <v>4.1145000000000005</v>
      </c>
      <c r="AC113" s="17">
        <f>+(VLOOKUP($L113,ceny!$A$3:R$7,2,FALSE))*AB113</f>
        <v>1808.4873300000004</v>
      </c>
      <c r="AD113" s="4">
        <v>6.551550000000001</v>
      </c>
      <c r="AE113" s="17">
        <f>+(VLOOKUP($L113,ceny!$A$3:T$7,2,FALSE))*AD113</f>
        <v>2879.6682870000004</v>
      </c>
      <c r="AF113" s="4">
        <v>22.75635</v>
      </c>
      <c r="AG113" s="17">
        <f>+(VLOOKUP($L113,ceny!$A$3:V$7,2,FALSE))*AF113</f>
        <v>10002.326079</v>
      </c>
      <c r="AH113" s="4">
        <v>28.09465</v>
      </c>
      <c r="AI113" s="17">
        <f>+(VLOOKUP($L113,ceny!$A$3:X$7,2,FALSE))*AH113</f>
        <v>12348.722461000001</v>
      </c>
      <c r="AJ113" s="4">
        <v>36.376400000000004</v>
      </c>
      <c r="AK113" s="17">
        <f>+(VLOOKUP($L113,ceny!$A$3:Z$7,2,FALSE))*AJ113</f>
        <v>15988.882856000002</v>
      </c>
      <c r="AL113" s="4">
        <v>234.5898</v>
      </c>
      <c r="AM113" s="17">
        <f>+(VLOOKUP($L113,ceny!$A$3:AB$7,2,FALSE))*AL113</f>
        <v>103111.600692</v>
      </c>
    </row>
    <row r="114" spans="3:39" ht="12.75">
      <c r="C114" s="5"/>
      <c r="D114" s="13"/>
      <c r="E114" s="13"/>
      <c r="F114" s="13"/>
      <c r="G114" s="13"/>
      <c r="H114" s="3" t="s">
        <v>548</v>
      </c>
      <c r="I114" s="3" t="s">
        <v>545</v>
      </c>
      <c r="J114" s="3" t="s">
        <v>485</v>
      </c>
      <c r="K114" s="3" t="s">
        <v>549</v>
      </c>
      <c r="L114" s="3" t="s">
        <v>24</v>
      </c>
      <c r="M114" s="3">
        <f>VLOOKUP(H114,kapacita!A:B,2,0)</f>
        <v>0.194</v>
      </c>
      <c r="N114" s="4">
        <v>47.65435</v>
      </c>
      <c r="O114" s="17">
        <f>+(VLOOKUP($L114,ceny!$A$3:D$7,2,FALSE))*N114</f>
        <v>20945.992999000002</v>
      </c>
      <c r="P114" s="4">
        <v>45.2384</v>
      </c>
      <c r="Q114" s="17">
        <f>+(VLOOKUP($L114,ceny!$A$3:F$7,2,FALSE))*P114</f>
        <v>19884.086336</v>
      </c>
      <c r="R114" s="4">
        <v>35.870000000000005</v>
      </c>
      <c r="S114" s="17">
        <f>+(VLOOKUP($L114,ceny!$A$3:H$7,2,FALSE))*R114</f>
        <v>15766.299800000003</v>
      </c>
      <c r="T114" s="4">
        <v>15.962150000000001</v>
      </c>
      <c r="U114" s="17">
        <f>+(VLOOKUP($L114,ceny!$A$3:J$7,2,FALSE))*T114</f>
        <v>7016.003411000001</v>
      </c>
      <c r="V114" s="4">
        <v>14.5168</v>
      </c>
      <c r="W114" s="17">
        <f>+(VLOOKUP($L114,ceny!$A$3:L$7,2,FALSE))*V114</f>
        <v>6380.714272</v>
      </c>
      <c r="X114" s="4">
        <v>0</v>
      </c>
      <c r="Y114" s="17">
        <f>+(VLOOKUP($L114,ceny!$A$3:N$7,2,FALSE))*X114</f>
        <v>0</v>
      </c>
      <c r="Z114" s="4">
        <v>0</v>
      </c>
      <c r="AA114" s="17">
        <f>+(VLOOKUP($L114,ceny!$A$3:P$7,2,FALSE))*Z114</f>
        <v>0</v>
      </c>
      <c r="AB114" s="4">
        <v>0.03165</v>
      </c>
      <c r="AC114" s="17">
        <f>+(VLOOKUP($L114,ceny!$A$3:R$7,2,FALSE))*AB114</f>
        <v>13.911441</v>
      </c>
      <c r="AD114" s="4">
        <v>0</v>
      </c>
      <c r="AE114" s="17">
        <f>+(VLOOKUP($L114,ceny!$A$3:T$7,2,FALSE))*AD114</f>
        <v>0</v>
      </c>
      <c r="AF114" s="4">
        <v>18.357</v>
      </c>
      <c r="AG114" s="17">
        <f>+(VLOOKUP($L114,ceny!$A$3:V$7,2,FALSE))*AF114</f>
        <v>8068.6357800000005</v>
      </c>
      <c r="AH114" s="4">
        <v>31.74495</v>
      </c>
      <c r="AI114" s="17">
        <f>+(VLOOKUP($L114,ceny!$A$3:X$7,2,FALSE))*AH114</f>
        <v>13953.175323</v>
      </c>
      <c r="AJ114" s="4">
        <v>48.96255</v>
      </c>
      <c r="AK114" s="17">
        <f>+(VLOOKUP($L114,ceny!$A$3:Z$7,2,FALSE))*AJ114</f>
        <v>21520.999227</v>
      </c>
      <c r="AL114" s="4">
        <v>258.33785</v>
      </c>
      <c r="AM114" s="17">
        <f>+(VLOOKUP($L114,ceny!$A$3:AB$7,2,FALSE))*AL114</f>
        <v>113549.818589</v>
      </c>
    </row>
    <row r="115" spans="3:39" ht="25.5">
      <c r="C115" s="2" t="s">
        <v>550</v>
      </c>
      <c r="D115" s="2" t="s">
        <v>551</v>
      </c>
      <c r="E115" s="2" t="s">
        <v>286</v>
      </c>
      <c r="F115" s="2" t="s">
        <v>552</v>
      </c>
      <c r="G115" s="2" t="s">
        <v>553</v>
      </c>
      <c r="H115" s="3" t="s">
        <v>554</v>
      </c>
      <c r="I115" s="3" t="s">
        <v>335</v>
      </c>
      <c r="J115" s="3" t="s">
        <v>555</v>
      </c>
      <c r="K115" s="3" t="s">
        <v>556</v>
      </c>
      <c r="L115" s="3" t="s">
        <v>24</v>
      </c>
      <c r="M115" s="3">
        <f>VLOOKUP(H115,kapacita!A:B,2,0)</f>
        <v>0.148</v>
      </c>
      <c r="N115" s="4">
        <v>31.34405</v>
      </c>
      <c r="O115" s="17">
        <f>+(VLOOKUP($L115,ceny!$A$3:D$7,2,FALSE))*N115</f>
        <v>13776.963737</v>
      </c>
      <c r="P115" s="4">
        <v>27.9786</v>
      </c>
      <c r="Q115" s="17">
        <f>+(VLOOKUP($L115,ceny!$A$3:F$7,2,FALSE))*P115</f>
        <v>12297.713844</v>
      </c>
      <c r="R115" s="4">
        <v>21.8174</v>
      </c>
      <c r="S115" s="17">
        <f>+(VLOOKUP($L115,ceny!$A$3:H$7,2,FALSE))*R115</f>
        <v>9589.619996</v>
      </c>
      <c r="T115" s="4">
        <v>12.05865</v>
      </c>
      <c r="U115" s="17">
        <f>+(VLOOKUP($L115,ceny!$A$3:J$7,2,FALSE))*T115</f>
        <v>5300.259021</v>
      </c>
      <c r="V115" s="4">
        <v>13.1875</v>
      </c>
      <c r="W115" s="17">
        <f>+(VLOOKUP($L115,ceny!$A$3:L$7,2,FALSE))*V115</f>
        <v>5796.43375</v>
      </c>
      <c r="X115" s="4">
        <v>1.7618500000000001</v>
      </c>
      <c r="Y115" s="17">
        <f>+(VLOOKUP($L115,ceny!$A$3:N$7,2,FALSE))*X115</f>
        <v>774.4035490000001</v>
      </c>
      <c r="Z115" s="4">
        <v>1.2238</v>
      </c>
      <c r="AA115" s="17">
        <f>+(VLOOKUP($L115,ceny!$A$3:P$7,2,FALSE))*Z115</f>
        <v>537.909052</v>
      </c>
      <c r="AB115" s="4">
        <v>1.8040500000000002</v>
      </c>
      <c r="AC115" s="17">
        <f>+(VLOOKUP($L115,ceny!$A$3:R$7,2,FALSE))*AB115</f>
        <v>792.9521370000001</v>
      </c>
      <c r="AD115" s="4">
        <v>2.532</v>
      </c>
      <c r="AE115" s="17">
        <f>+(VLOOKUP($L115,ceny!$A$3:T$7,2,FALSE))*AD115</f>
        <v>1112.9152800000002</v>
      </c>
      <c r="AF115" s="4">
        <v>17.1965</v>
      </c>
      <c r="AG115" s="17">
        <f>+(VLOOKUP($L115,ceny!$A$3:V$7,2,FALSE))*AF115</f>
        <v>7558.549610000001</v>
      </c>
      <c r="AH115" s="4">
        <v>24.21225</v>
      </c>
      <c r="AI115" s="17">
        <f>+(VLOOKUP($L115,ceny!$A$3:X$7,2,FALSE))*AH115</f>
        <v>10642.252365</v>
      </c>
      <c r="AJ115" s="4">
        <v>23.68475</v>
      </c>
      <c r="AK115" s="17">
        <f>+(VLOOKUP($L115,ceny!$A$3:Z$7,2,FALSE))*AJ115</f>
        <v>10410.395015</v>
      </c>
      <c r="AL115" s="4">
        <v>178.8014</v>
      </c>
      <c r="AM115" s="17">
        <f>+(VLOOKUP($L115,ceny!$A$3:AB$7,2,FALSE))*AL115</f>
        <v>78590.367356</v>
      </c>
    </row>
    <row r="116" spans="3:39" ht="25.5">
      <c r="C116" s="2" t="s">
        <v>557</v>
      </c>
      <c r="D116" s="2" t="s">
        <v>558</v>
      </c>
      <c r="E116" s="2" t="s">
        <v>559</v>
      </c>
      <c r="F116" s="2" t="s">
        <v>560</v>
      </c>
      <c r="G116" s="2" t="s">
        <v>561</v>
      </c>
      <c r="H116" s="3" t="s">
        <v>562</v>
      </c>
      <c r="I116" s="3" t="s">
        <v>484</v>
      </c>
      <c r="J116" s="3" t="s">
        <v>563</v>
      </c>
      <c r="K116" s="3" t="s">
        <v>564</v>
      </c>
      <c r="L116" s="3" t="s">
        <v>24</v>
      </c>
      <c r="M116" s="3">
        <f>VLOOKUP(H116,kapacita!A:B,2,0)</f>
        <v>0.161</v>
      </c>
      <c r="N116" s="4">
        <v>27.41945</v>
      </c>
      <c r="O116" s="17">
        <f>+(VLOOKUP($L116,ceny!$A$3:D$7,2,FALSE))*N116</f>
        <v>12051.945053000001</v>
      </c>
      <c r="P116" s="4">
        <v>26.95525</v>
      </c>
      <c r="Q116" s="17">
        <f>+(VLOOKUP($L116,ceny!$A$3:F$7,2,FALSE))*P116</f>
        <v>11847.910585</v>
      </c>
      <c r="R116" s="4">
        <v>22.62975</v>
      </c>
      <c r="S116" s="17">
        <f>+(VLOOKUP($L116,ceny!$A$3:H$7,2,FALSE))*R116</f>
        <v>9946.680315000001</v>
      </c>
      <c r="T116" s="4">
        <v>14.61175</v>
      </c>
      <c r="U116" s="17">
        <f>+(VLOOKUP($L116,ceny!$A$3:J$7,2,FALSE))*T116</f>
        <v>6422.448595000001</v>
      </c>
      <c r="V116" s="4">
        <v>14.7489</v>
      </c>
      <c r="W116" s="17">
        <f>+(VLOOKUP($L116,ceny!$A$3:L$7,2,FALSE))*V116</f>
        <v>6482.731506000001</v>
      </c>
      <c r="X116" s="4">
        <v>8.07075</v>
      </c>
      <c r="Y116" s="17">
        <f>+(VLOOKUP($L116,ceny!$A$3:N$7,2,FALSE))*X116</f>
        <v>3547.4174550000002</v>
      </c>
      <c r="Z116" s="4">
        <v>5.517650000000001</v>
      </c>
      <c r="AA116" s="17">
        <f>+(VLOOKUP($L116,ceny!$A$3:P$7,2,FALSE))*Z116</f>
        <v>2425.2278810000003</v>
      </c>
      <c r="AB116" s="4">
        <v>8.72485</v>
      </c>
      <c r="AC116" s="17">
        <f>+(VLOOKUP($L116,ceny!$A$3:R$7,2,FALSE))*AB116</f>
        <v>3834.9205690000003</v>
      </c>
      <c r="AD116" s="4">
        <v>6.19285</v>
      </c>
      <c r="AE116" s="17">
        <f>+(VLOOKUP($L116,ceny!$A$3:T$7,2,FALSE))*AD116</f>
        <v>2722.005289</v>
      </c>
      <c r="AF116" s="4">
        <v>18.8212</v>
      </c>
      <c r="AG116" s="17">
        <f>+(VLOOKUP($L116,ceny!$A$3:V$7,2,FALSE))*AF116</f>
        <v>8272.670248</v>
      </c>
      <c r="AH116" s="4">
        <v>20.6991</v>
      </c>
      <c r="AI116" s="17">
        <f>+(VLOOKUP($L116,ceny!$A$3:X$7,2,FALSE))*AH116</f>
        <v>9098.082414</v>
      </c>
      <c r="AJ116" s="4">
        <v>25.3622</v>
      </c>
      <c r="AK116" s="17">
        <f>+(VLOOKUP($L116,ceny!$A$3:Z$7,2,FALSE))*AJ116</f>
        <v>11147.701388000001</v>
      </c>
      <c r="AL116" s="4">
        <v>199.7537</v>
      </c>
      <c r="AM116" s="17">
        <f>+(VLOOKUP($L116,ceny!$A$3:AB$7,2,FALSE))*AL116</f>
        <v>87799.74129800001</v>
      </c>
    </row>
    <row r="117" spans="3:39" ht="25.5">
      <c r="C117" s="2" t="s">
        <v>565</v>
      </c>
      <c r="D117" s="2" t="s">
        <v>566</v>
      </c>
      <c r="E117" s="2" t="s">
        <v>506</v>
      </c>
      <c r="F117" s="2" t="s">
        <v>431</v>
      </c>
      <c r="G117" s="2" t="s">
        <v>567</v>
      </c>
      <c r="H117" s="3" t="s">
        <v>568</v>
      </c>
      <c r="I117" s="3" t="s">
        <v>204</v>
      </c>
      <c r="J117" s="3" t="s">
        <v>205</v>
      </c>
      <c r="K117" s="3" t="s">
        <v>569</v>
      </c>
      <c r="L117" s="3" t="s">
        <v>24</v>
      </c>
      <c r="M117" s="3">
        <f>VLOOKUP(H117,kapacita!A:B,2,0)</f>
        <v>0.099</v>
      </c>
      <c r="N117" s="4">
        <v>6.4355</v>
      </c>
      <c r="O117" s="17">
        <f>+(VLOOKUP($L117,ceny!$A$3:D$7,2,FALSE))*N117</f>
        <v>2828.65967</v>
      </c>
      <c r="P117" s="4">
        <v>1.29765</v>
      </c>
      <c r="Q117" s="17">
        <f>+(VLOOKUP($L117,ceny!$A$3:F$7,2,FALSE))*P117</f>
        <v>570.369081</v>
      </c>
      <c r="R117" s="4">
        <v>0</v>
      </c>
      <c r="S117" s="17">
        <f>+(VLOOKUP($L117,ceny!$A$3:H$7,2,FALSE))*R117</f>
        <v>0</v>
      </c>
      <c r="T117" s="4">
        <v>0</v>
      </c>
      <c r="U117" s="17">
        <f>+(VLOOKUP($L117,ceny!$A$3:J$7,2,FALSE))*T117</f>
        <v>0</v>
      </c>
      <c r="V117" s="4">
        <v>0</v>
      </c>
      <c r="W117" s="17">
        <f>+(VLOOKUP($L117,ceny!$A$3:L$7,2,FALSE))*V117</f>
        <v>0</v>
      </c>
      <c r="X117" s="4">
        <v>0</v>
      </c>
      <c r="Y117" s="17">
        <f>+(VLOOKUP($L117,ceny!$A$3:N$7,2,FALSE))*X117</f>
        <v>0</v>
      </c>
      <c r="Z117" s="4">
        <v>0</v>
      </c>
      <c r="AA117" s="17">
        <f>+(VLOOKUP($L117,ceny!$A$3:P$7,2,FALSE))*Z117</f>
        <v>0</v>
      </c>
      <c r="AB117" s="4">
        <v>0</v>
      </c>
      <c r="AC117" s="17">
        <f>+(VLOOKUP($L117,ceny!$A$3:R$7,2,FALSE))*AB117</f>
        <v>0</v>
      </c>
      <c r="AD117" s="4">
        <v>0</v>
      </c>
      <c r="AE117" s="17">
        <f>+(VLOOKUP($L117,ceny!$A$3:T$7,2,FALSE))*AD117</f>
        <v>0</v>
      </c>
      <c r="AF117" s="4">
        <v>0</v>
      </c>
      <c r="AG117" s="17">
        <f>+(VLOOKUP($L117,ceny!$A$3:V$7,2,FALSE))*AF117</f>
        <v>0</v>
      </c>
      <c r="AH117" s="4">
        <v>0</v>
      </c>
      <c r="AI117" s="17">
        <f>+(VLOOKUP($L117,ceny!$A$3:X$7,2,FALSE))*AH117</f>
        <v>0</v>
      </c>
      <c r="AJ117" s="4">
        <v>0</v>
      </c>
      <c r="AK117" s="17">
        <f>+(VLOOKUP($L117,ceny!$A$3:Z$7,2,FALSE))*AJ117</f>
        <v>0</v>
      </c>
      <c r="AL117" s="4">
        <v>7.73315</v>
      </c>
      <c r="AM117" s="17">
        <f>+(VLOOKUP($L117,ceny!$A$3:AB$7,2,FALSE))*AL117</f>
        <v>3399.0287510000003</v>
      </c>
    </row>
    <row r="118" spans="3:39" ht="25.5">
      <c r="C118" s="2" t="s">
        <v>570</v>
      </c>
      <c r="D118" s="2" t="s">
        <v>571</v>
      </c>
      <c r="E118" s="2" t="s">
        <v>572</v>
      </c>
      <c r="F118" s="2" t="s">
        <v>573</v>
      </c>
      <c r="G118" s="2" t="s">
        <v>574</v>
      </c>
      <c r="H118" s="3" t="s">
        <v>575</v>
      </c>
      <c r="I118" s="3" t="s">
        <v>576</v>
      </c>
      <c r="J118" s="3" t="s">
        <v>577</v>
      </c>
      <c r="K118" s="3" t="s">
        <v>578</v>
      </c>
      <c r="L118" s="3" t="s">
        <v>24</v>
      </c>
      <c r="M118" s="3">
        <f>VLOOKUP(H118,kapacita!A:B,2,0)</f>
        <v>0.059</v>
      </c>
      <c r="N118" s="4">
        <v>13.7361</v>
      </c>
      <c r="O118" s="17">
        <f>+(VLOOKUP($L118,ceny!$A$3:D$7,2,FALSE))*N118</f>
        <v>6037.565394</v>
      </c>
      <c r="P118" s="4">
        <v>13.66225</v>
      </c>
      <c r="Q118" s="17">
        <f>+(VLOOKUP($L118,ceny!$A$3:F$7,2,FALSE))*P118</f>
        <v>6005.105365</v>
      </c>
      <c r="R118" s="4">
        <v>9.82205</v>
      </c>
      <c r="S118" s="17">
        <f>+(VLOOKUP($L118,ceny!$A$3:H$7,2,FALSE))*R118</f>
        <v>4317.183857000001</v>
      </c>
      <c r="T118" s="4">
        <v>6.02405</v>
      </c>
      <c r="U118" s="17">
        <f>+(VLOOKUP($L118,ceny!$A$3:J$7,2,FALSE))*T118</f>
        <v>2647.810937</v>
      </c>
      <c r="V118" s="4">
        <v>3.51315</v>
      </c>
      <c r="W118" s="17">
        <f>+(VLOOKUP($L118,ceny!$A$3:L$7,2,FALSE))*V118</f>
        <v>1544.169951</v>
      </c>
      <c r="X118" s="4">
        <v>0</v>
      </c>
      <c r="Y118" s="17">
        <f>+(VLOOKUP($L118,ceny!$A$3:N$7,2,FALSE))*X118</f>
        <v>0</v>
      </c>
      <c r="Z118" s="4">
        <v>0</v>
      </c>
      <c r="AA118" s="17">
        <f>+(VLOOKUP($L118,ceny!$A$3:P$7,2,FALSE))*Z118</f>
        <v>0</v>
      </c>
      <c r="AB118" s="4">
        <v>0</v>
      </c>
      <c r="AC118" s="17">
        <f>+(VLOOKUP($L118,ceny!$A$3:R$7,2,FALSE))*AB118</f>
        <v>0</v>
      </c>
      <c r="AD118" s="4">
        <v>0</v>
      </c>
      <c r="AE118" s="17">
        <f>+(VLOOKUP($L118,ceny!$A$3:T$7,2,FALSE))*AD118</f>
        <v>0</v>
      </c>
      <c r="AF118" s="4">
        <v>5.77085</v>
      </c>
      <c r="AG118" s="17">
        <f>+(VLOOKUP($L118,ceny!$A$3:V$7,2,FALSE))*AF118</f>
        <v>2536.5194090000005</v>
      </c>
      <c r="AH118" s="4">
        <v>12.449</v>
      </c>
      <c r="AI118" s="17">
        <f>+(VLOOKUP($L118,ceny!$A$3:X$7,2,FALSE))*AH118</f>
        <v>5471.83346</v>
      </c>
      <c r="AJ118" s="4">
        <v>10.033050000000001</v>
      </c>
      <c r="AK118" s="17">
        <f>+(VLOOKUP($L118,ceny!$A$3:Z$7,2,FALSE))*AJ118</f>
        <v>4409.926797000001</v>
      </c>
      <c r="AL118" s="4">
        <v>75.01050000000001</v>
      </c>
      <c r="AM118" s="17">
        <f>+(VLOOKUP($L118,ceny!$A$3:AB$7,2,FALSE))*AL118</f>
        <v>32970.115170000005</v>
      </c>
    </row>
    <row r="119" spans="3:39" ht="12.75">
      <c r="C119" s="6"/>
      <c r="D119" s="14"/>
      <c r="E119" s="14"/>
      <c r="F119" s="14"/>
      <c r="G119" s="14"/>
      <c r="H119" s="3" t="s">
        <v>579</v>
      </c>
      <c r="I119" s="3" t="s">
        <v>138</v>
      </c>
      <c r="J119" s="3" t="s">
        <v>580</v>
      </c>
      <c r="K119" s="3" t="s">
        <v>581</v>
      </c>
      <c r="L119" s="3" t="s">
        <v>24</v>
      </c>
      <c r="M119" s="3">
        <f>VLOOKUP(H119,kapacita!A:B,2,0)</f>
        <v>0.078</v>
      </c>
      <c r="N119" s="4">
        <v>16.59515</v>
      </c>
      <c r="O119" s="17">
        <f>+(VLOOKUP($L119,ceny!$A$3:D$7,2,FALSE))*N119</f>
        <v>7294.232231000001</v>
      </c>
      <c r="P119" s="4">
        <v>14.65395</v>
      </c>
      <c r="Q119" s="17">
        <f>+(VLOOKUP($L119,ceny!$A$3:F$7,2,FALSE))*P119</f>
        <v>6440.997183</v>
      </c>
      <c r="R119" s="4">
        <v>11.699950000000001</v>
      </c>
      <c r="S119" s="17">
        <f>+(VLOOKUP($L119,ceny!$A$3:H$7,2,FALSE))*R119</f>
        <v>5142.596023000001</v>
      </c>
      <c r="T119" s="4">
        <v>4.4732</v>
      </c>
      <c r="U119" s="17">
        <f>+(VLOOKUP($L119,ceny!$A$3:J$7,2,FALSE))*T119</f>
        <v>1966.1503280000002</v>
      </c>
      <c r="V119" s="4">
        <v>2.01505</v>
      </c>
      <c r="W119" s="17">
        <f>+(VLOOKUP($L119,ceny!$A$3:L$7,2,FALSE))*V119</f>
        <v>885.6950770000001</v>
      </c>
      <c r="X119" s="4">
        <v>0.13715</v>
      </c>
      <c r="Y119" s="17">
        <f>+(VLOOKUP($L119,ceny!$A$3:N$7,2,FALSE))*X119</f>
        <v>60.282911</v>
      </c>
      <c r="Z119" s="4">
        <v>0.11605</v>
      </c>
      <c r="AA119" s="17">
        <f>+(VLOOKUP($L119,ceny!$A$3:P$7,2,FALSE))*Z119</f>
        <v>51.008617</v>
      </c>
      <c r="AB119" s="4">
        <v>0.11605</v>
      </c>
      <c r="AC119" s="17">
        <f>+(VLOOKUP($L119,ceny!$A$3:R$7,2,FALSE))*AB119</f>
        <v>51.008617</v>
      </c>
      <c r="AD119" s="4">
        <v>0.3587</v>
      </c>
      <c r="AE119" s="17">
        <f>+(VLOOKUP($L119,ceny!$A$3:T$7,2,FALSE))*AD119</f>
        <v>157.66299800000002</v>
      </c>
      <c r="AF119" s="4">
        <v>5.7392</v>
      </c>
      <c r="AG119" s="17">
        <f>+(VLOOKUP($L119,ceny!$A$3:V$7,2,FALSE))*AF119</f>
        <v>2522.6079680000003</v>
      </c>
      <c r="AH119" s="4">
        <v>14.08425</v>
      </c>
      <c r="AI119" s="17">
        <f>+(VLOOKUP($L119,ceny!$A$3:X$7,2,FALSE))*AH119</f>
        <v>6190.5912450000005</v>
      </c>
      <c r="AJ119" s="4">
        <v>13.4829</v>
      </c>
      <c r="AK119" s="17">
        <f>+(VLOOKUP($L119,ceny!$A$3:Z$7,2,FALSE))*AJ119</f>
        <v>5926.273866</v>
      </c>
      <c r="AL119" s="4">
        <v>83.47160000000001</v>
      </c>
      <c r="AM119" s="17">
        <f>+(VLOOKUP($L119,ceny!$A$3:AB$7,2,FALSE))*AL119</f>
        <v>36689.107064</v>
      </c>
    </row>
    <row r="120" spans="3:39" ht="12.75">
      <c r="C120" s="5"/>
      <c r="D120" s="13"/>
      <c r="E120" s="13"/>
      <c r="F120" s="13"/>
      <c r="G120" s="13"/>
      <c r="H120" s="3" t="s">
        <v>582</v>
      </c>
      <c r="I120" s="3" t="s">
        <v>138</v>
      </c>
      <c r="J120" s="3" t="s">
        <v>583</v>
      </c>
      <c r="K120" s="3" t="s">
        <v>584</v>
      </c>
      <c r="L120" s="3" t="s">
        <v>24</v>
      </c>
      <c r="M120" s="3">
        <f>VLOOKUP(H120,kapacita!A:B,2,0)</f>
        <v>0.068</v>
      </c>
      <c r="N120" s="4">
        <v>13.00815</v>
      </c>
      <c r="O120" s="17">
        <f>+(VLOOKUP($L120,ceny!$A$3:D$7,2,FALSE))*N120</f>
        <v>5717.602251</v>
      </c>
      <c r="P120" s="4">
        <v>13.8838</v>
      </c>
      <c r="Q120" s="17">
        <f>+(VLOOKUP($L120,ceny!$A$3:F$7,2,FALSE))*P120</f>
        <v>6102.485452000001</v>
      </c>
      <c r="R120" s="4">
        <v>11.51005</v>
      </c>
      <c r="S120" s="17">
        <f>+(VLOOKUP($L120,ceny!$A$3:H$7,2,FALSE))*R120</f>
        <v>5059.127377</v>
      </c>
      <c r="T120" s="4">
        <v>5.0851</v>
      </c>
      <c r="U120" s="17">
        <f>+(VLOOKUP($L120,ceny!$A$3:J$7,2,FALSE))*T120</f>
        <v>2235.104854</v>
      </c>
      <c r="V120" s="4">
        <v>3.0067500000000003</v>
      </c>
      <c r="W120" s="17">
        <f>+(VLOOKUP($L120,ceny!$A$3:L$7,2,FALSE))*V120</f>
        <v>1321.5868950000001</v>
      </c>
      <c r="X120" s="4">
        <v>0.58025</v>
      </c>
      <c r="Y120" s="17">
        <f>+(VLOOKUP($L120,ceny!$A$3:N$7,2,FALSE))*X120</f>
        <v>255.04308500000002</v>
      </c>
      <c r="Z120" s="4">
        <v>0.15825</v>
      </c>
      <c r="AA120" s="17">
        <f>+(VLOOKUP($L120,ceny!$A$3:P$7,2,FALSE))*Z120</f>
        <v>69.55720500000001</v>
      </c>
      <c r="AB120" s="4">
        <v>1.1816</v>
      </c>
      <c r="AC120" s="17">
        <f>+(VLOOKUP($L120,ceny!$A$3:R$7,2,FALSE))*AB120</f>
        <v>519.360464</v>
      </c>
      <c r="AD120" s="4">
        <v>0.5064</v>
      </c>
      <c r="AE120" s="17">
        <f>+(VLOOKUP($L120,ceny!$A$3:T$7,2,FALSE))*AD120</f>
        <v>222.583056</v>
      </c>
      <c r="AF120" s="4">
        <v>4.853</v>
      </c>
      <c r="AG120" s="17">
        <f>+(VLOOKUP($L120,ceny!$A$3:V$7,2,FALSE))*AF120</f>
        <v>2133.08762</v>
      </c>
      <c r="AH120" s="4">
        <v>11.299050000000001</v>
      </c>
      <c r="AI120" s="17">
        <f>+(VLOOKUP($L120,ceny!$A$3:X$7,2,FALSE))*AH120</f>
        <v>4966.384437000001</v>
      </c>
      <c r="AJ120" s="4">
        <v>11.06695</v>
      </c>
      <c r="AK120" s="17">
        <f>+(VLOOKUP($L120,ceny!$A$3:Z$7,2,FALSE))*AJ120</f>
        <v>4864.367203000001</v>
      </c>
      <c r="AL120" s="4">
        <v>76.13935000000001</v>
      </c>
      <c r="AM120" s="17">
        <f>+(VLOOKUP($L120,ceny!$A$3:AB$7,2,FALSE))*AL120</f>
        <v>33466.289899</v>
      </c>
    </row>
    <row r="121" spans="3:39" ht="25.5">
      <c r="C121" s="2" t="s">
        <v>585</v>
      </c>
      <c r="D121" s="2" t="s">
        <v>586</v>
      </c>
      <c r="E121" s="2" t="s">
        <v>587</v>
      </c>
      <c r="F121" s="2" t="s">
        <v>588</v>
      </c>
      <c r="G121" s="2" t="s">
        <v>589</v>
      </c>
      <c r="H121" s="3" t="s">
        <v>590</v>
      </c>
      <c r="I121" s="3" t="s">
        <v>196</v>
      </c>
      <c r="J121" s="3" t="s">
        <v>527</v>
      </c>
      <c r="K121" s="3" t="s">
        <v>591</v>
      </c>
      <c r="L121" s="3" t="s">
        <v>24</v>
      </c>
      <c r="M121" s="3">
        <f>VLOOKUP(H121,kapacita!A:B,2,0)</f>
        <v>0.266</v>
      </c>
      <c r="N121" s="4">
        <v>67.58330000000001</v>
      </c>
      <c r="O121" s="17">
        <f>+(VLOOKUP($L121,ceny!$A$3:D$7,2,FALSE))*N121</f>
        <v>29705.563682000004</v>
      </c>
      <c r="P121" s="4">
        <v>78.3865</v>
      </c>
      <c r="Q121" s="17">
        <f>+(VLOOKUP($L121,ceny!$A$3:F$7,2,FALSE))*P121</f>
        <v>34454.00221</v>
      </c>
      <c r="R121" s="4">
        <v>38.62355</v>
      </c>
      <c r="S121" s="17">
        <f>+(VLOOKUP($L121,ceny!$A$3:H$7,2,FALSE))*R121</f>
        <v>16976.595167000003</v>
      </c>
      <c r="T121" s="4">
        <v>36.38695</v>
      </c>
      <c r="U121" s="17">
        <f>+(VLOOKUP($L121,ceny!$A$3:J$7,2,FALSE))*T121</f>
        <v>15993.520003</v>
      </c>
      <c r="V121" s="4">
        <v>20.3615</v>
      </c>
      <c r="W121" s="17">
        <f>+(VLOOKUP($L121,ceny!$A$3:L$7,2,FALSE))*V121</f>
        <v>8949.69371</v>
      </c>
      <c r="X121" s="4">
        <v>0</v>
      </c>
      <c r="Y121" s="17">
        <f>+(VLOOKUP($L121,ceny!$A$3:N$7,2,FALSE))*X121</f>
        <v>0</v>
      </c>
      <c r="Z121" s="4">
        <v>0</v>
      </c>
      <c r="AA121" s="17">
        <f>+(VLOOKUP($L121,ceny!$A$3:P$7,2,FALSE))*Z121</f>
        <v>0</v>
      </c>
      <c r="AB121" s="4">
        <v>0</v>
      </c>
      <c r="AC121" s="17">
        <f>+(VLOOKUP($L121,ceny!$A$3:R$7,2,FALSE))*AB121</f>
        <v>0</v>
      </c>
      <c r="AD121" s="4">
        <v>0</v>
      </c>
      <c r="AE121" s="17">
        <f>+(VLOOKUP($L121,ceny!$A$3:T$7,2,FALSE))*AD121</f>
        <v>0</v>
      </c>
      <c r="AF121" s="4">
        <v>29.5611</v>
      </c>
      <c r="AG121" s="17">
        <f>+(VLOOKUP($L121,ceny!$A$3:V$7,2,FALSE))*AF121</f>
        <v>12993.285894</v>
      </c>
      <c r="AH121" s="4">
        <v>47.4328</v>
      </c>
      <c r="AI121" s="17">
        <f>+(VLOOKUP($L121,ceny!$A$3:X$7,2,FALSE))*AH121</f>
        <v>20848.612912</v>
      </c>
      <c r="AJ121" s="4">
        <v>44.44715</v>
      </c>
      <c r="AK121" s="17">
        <f>+(VLOOKUP($L121,ceny!$A$3:Z$7,2,FALSE))*AJ121</f>
        <v>19536.300311000003</v>
      </c>
      <c r="AL121" s="4">
        <v>362.78285</v>
      </c>
      <c r="AM121" s="17">
        <f>+(VLOOKUP($L121,ceny!$A$3:AB$7,2,FALSE))*AL121</f>
        <v>159457.573889</v>
      </c>
    </row>
    <row r="122" spans="3:39" ht="25.5">
      <c r="C122" s="2" t="s">
        <v>592</v>
      </c>
      <c r="D122" s="2" t="s">
        <v>593</v>
      </c>
      <c r="E122" s="2" t="s">
        <v>594</v>
      </c>
      <c r="F122" s="2" t="s">
        <v>595</v>
      </c>
      <c r="G122" s="2" t="s">
        <v>596</v>
      </c>
      <c r="H122" s="3" t="s">
        <v>597</v>
      </c>
      <c r="I122" s="3" t="s">
        <v>138</v>
      </c>
      <c r="J122" s="3" t="s">
        <v>598</v>
      </c>
      <c r="K122" s="3" t="s">
        <v>599</v>
      </c>
      <c r="L122" s="3" t="s">
        <v>24</v>
      </c>
      <c r="M122" s="3">
        <f>VLOOKUP(H122,kapacita!A:B,2,0)</f>
        <v>0.123</v>
      </c>
      <c r="N122" s="4">
        <v>28.74875</v>
      </c>
      <c r="O122" s="17">
        <f>+(VLOOKUP($L122,ceny!$A$3:D$7,2,FALSE))*N122</f>
        <v>12636.225575</v>
      </c>
      <c r="P122" s="4">
        <v>24.7925</v>
      </c>
      <c r="Q122" s="17">
        <f>+(VLOOKUP($L122,ceny!$A$3:F$7,2,FALSE))*P122</f>
        <v>10897.295450000001</v>
      </c>
      <c r="R122" s="4">
        <v>18.81065</v>
      </c>
      <c r="S122" s="17">
        <f>+(VLOOKUP($L122,ceny!$A$3:H$7,2,FALSE))*R122</f>
        <v>8268.033100999999</v>
      </c>
      <c r="T122" s="4">
        <v>9.58995</v>
      </c>
      <c r="U122" s="17">
        <f>+(VLOOKUP($L122,ceny!$A$3:J$7,2,FALSE))*T122</f>
        <v>4215.166623</v>
      </c>
      <c r="V122" s="4">
        <v>7.79645</v>
      </c>
      <c r="W122" s="17">
        <f>+(VLOOKUP($L122,ceny!$A$3:L$7,2,FALSE))*V122</f>
        <v>3426.851633</v>
      </c>
      <c r="X122" s="4">
        <v>1.04445</v>
      </c>
      <c r="Y122" s="17">
        <f>+(VLOOKUP($L122,ceny!$A$3:N$7,2,FALSE))*X122</f>
        <v>459.0775530000001</v>
      </c>
      <c r="Z122" s="4">
        <v>0.2743</v>
      </c>
      <c r="AA122" s="17">
        <f>+(VLOOKUP($L122,ceny!$A$3:P$7,2,FALSE))*Z122</f>
        <v>120.565822</v>
      </c>
      <c r="AB122" s="4">
        <v>0.9389500000000001</v>
      </c>
      <c r="AC122" s="17">
        <f>+(VLOOKUP($L122,ceny!$A$3:R$7,2,FALSE))*AB122</f>
        <v>412.70608300000004</v>
      </c>
      <c r="AD122" s="4">
        <v>0.9811500000000001</v>
      </c>
      <c r="AE122" s="17">
        <f>+(VLOOKUP($L122,ceny!$A$3:T$7,2,FALSE))*AD122</f>
        <v>431.25467100000003</v>
      </c>
      <c r="AF122" s="4">
        <v>11.6472</v>
      </c>
      <c r="AG122" s="17">
        <f>+(VLOOKUP($L122,ceny!$A$3:V$7,2,FALSE))*AF122</f>
        <v>5119.410288</v>
      </c>
      <c r="AH122" s="4">
        <v>21.7752</v>
      </c>
      <c r="AI122" s="17">
        <f>+(VLOOKUP($L122,ceny!$A$3:X$7,2,FALSE))*AH122</f>
        <v>9571.071408000002</v>
      </c>
      <c r="AJ122" s="4">
        <v>31.396800000000002</v>
      </c>
      <c r="AK122" s="17">
        <f>+(VLOOKUP($L122,ceny!$A$3:Z$7,2,FALSE))*AJ122</f>
        <v>13800.149472000001</v>
      </c>
      <c r="AL122" s="4">
        <v>157.79635000000002</v>
      </c>
      <c r="AM122" s="17">
        <f>+(VLOOKUP($L122,ceny!$A$3:AB$7,2,FALSE))*AL122</f>
        <v>69357.807679</v>
      </c>
    </row>
    <row r="123" spans="3:39" ht="12.75">
      <c r="C123" s="2" t="s">
        <v>600</v>
      </c>
      <c r="D123" s="2" t="s">
        <v>601</v>
      </c>
      <c r="E123" s="2" t="s">
        <v>602</v>
      </c>
      <c r="F123" s="2" t="s">
        <v>603</v>
      </c>
      <c r="G123" s="2" t="s">
        <v>604</v>
      </c>
      <c r="H123" s="3" t="s">
        <v>605</v>
      </c>
      <c r="I123" s="3" t="s">
        <v>356</v>
      </c>
      <c r="J123" s="3" t="s">
        <v>606</v>
      </c>
      <c r="K123" s="3" t="s">
        <v>607</v>
      </c>
      <c r="L123" s="3" t="s">
        <v>24</v>
      </c>
      <c r="M123" s="3">
        <f>VLOOKUP(H123,kapacita!A:B,2,0)</f>
        <v>0.211</v>
      </c>
      <c r="N123" s="4">
        <v>44.974650000000004</v>
      </c>
      <c r="O123" s="17">
        <f>+(VLOOKUP($L123,ceny!$A$3:D$7,2,FALSE))*N123</f>
        <v>19768.157661</v>
      </c>
      <c r="P123" s="4">
        <v>42.23165</v>
      </c>
      <c r="Q123" s="17">
        <f>+(VLOOKUP($L123,ceny!$A$3:F$7,2,FALSE))*P123</f>
        <v>18562.499441</v>
      </c>
      <c r="R123" s="4">
        <v>33.91825</v>
      </c>
      <c r="S123" s="17">
        <f>+(VLOOKUP($L123,ceny!$A$3:H$7,2,FALSE))*R123</f>
        <v>14908.427605</v>
      </c>
      <c r="T123" s="4">
        <v>17.586850000000002</v>
      </c>
      <c r="U123" s="17">
        <f>+(VLOOKUP($L123,ceny!$A$3:J$7,2,FALSE))*T123</f>
        <v>7730.124049000001</v>
      </c>
      <c r="V123" s="4">
        <v>13.8416</v>
      </c>
      <c r="W123" s="17">
        <f>+(VLOOKUP($L123,ceny!$A$3:L$7,2,FALSE))*V123</f>
        <v>6083.936864</v>
      </c>
      <c r="X123" s="4">
        <v>0.91785</v>
      </c>
      <c r="Y123" s="17">
        <f>+(VLOOKUP($L123,ceny!$A$3:N$7,2,FALSE))*X123</f>
        <v>403.43178900000004</v>
      </c>
      <c r="Z123" s="4">
        <v>0.81235</v>
      </c>
      <c r="AA123" s="17">
        <f>+(VLOOKUP($L123,ceny!$A$3:P$7,2,FALSE))*Z123</f>
        <v>357.06031900000005</v>
      </c>
      <c r="AB123" s="4">
        <v>1.2027</v>
      </c>
      <c r="AC123" s="17">
        <f>+(VLOOKUP($L123,ceny!$A$3:R$7,2,FALSE))*AB123</f>
        <v>528.634758</v>
      </c>
      <c r="AD123" s="4">
        <v>1.19215</v>
      </c>
      <c r="AE123" s="17">
        <f>+(VLOOKUP($L123,ceny!$A$3:T$7,2,FALSE))*AD123</f>
        <v>523.997611</v>
      </c>
      <c r="AF123" s="4">
        <v>26.385550000000002</v>
      </c>
      <c r="AG123" s="17">
        <f>+(VLOOKUP($L123,ceny!$A$3:V$7,2,FALSE))*AF123</f>
        <v>11597.504647000002</v>
      </c>
      <c r="AH123" s="4">
        <v>33.5279</v>
      </c>
      <c r="AI123" s="17">
        <f>+(VLOOKUP($L123,ceny!$A$3:X$7,2,FALSE))*AH123</f>
        <v>14736.853166000003</v>
      </c>
      <c r="AJ123" s="4">
        <v>29.21295</v>
      </c>
      <c r="AK123" s="17">
        <f>+(VLOOKUP($L123,ceny!$A$3:Z$7,2,FALSE))*AJ123</f>
        <v>12840.260043</v>
      </c>
      <c r="AL123" s="4">
        <v>245.80445</v>
      </c>
      <c r="AM123" s="17">
        <f>+(VLOOKUP($L123,ceny!$A$3:AB$7,2,FALSE))*AL123</f>
        <v>108040.88795300001</v>
      </c>
    </row>
    <row r="124" spans="3:39" ht="12.75">
      <c r="C124" s="2" t="s">
        <v>608</v>
      </c>
      <c r="D124" s="2" t="s">
        <v>609</v>
      </c>
      <c r="E124" s="2" t="s">
        <v>118</v>
      </c>
      <c r="F124" s="2" t="s">
        <v>610</v>
      </c>
      <c r="G124" s="2" t="s">
        <v>611</v>
      </c>
      <c r="H124" s="3" t="s">
        <v>612</v>
      </c>
      <c r="I124" s="3" t="s">
        <v>613</v>
      </c>
      <c r="J124" s="3" t="s">
        <v>614</v>
      </c>
      <c r="K124" s="3" t="s">
        <v>615</v>
      </c>
      <c r="L124" s="3" t="s">
        <v>24</v>
      </c>
      <c r="M124" s="3">
        <f>VLOOKUP(H124,kapacita!A:B,2,0)</f>
        <v>0.054</v>
      </c>
      <c r="N124" s="4">
        <v>13.082</v>
      </c>
      <c r="O124" s="17">
        <f>+(VLOOKUP($L124,ceny!$A$3:D$7,2,FALSE))*N124</f>
        <v>5750.062280000001</v>
      </c>
      <c r="P124" s="4">
        <v>10.98255</v>
      </c>
      <c r="Q124" s="17">
        <f>+(VLOOKUP($L124,ceny!$A$3:F$7,2,FALSE))*P124</f>
        <v>4827.2700270000005</v>
      </c>
      <c r="R124" s="4">
        <v>9.294550000000001</v>
      </c>
      <c r="S124" s="17">
        <f>+(VLOOKUP($L124,ceny!$A$3:H$7,2,FALSE))*R124</f>
        <v>4085.3265070000007</v>
      </c>
      <c r="T124" s="4">
        <v>4.7686</v>
      </c>
      <c r="U124" s="17">
        <f>+(VLOOKUP($L124,ceny!$A$3:J$7,2,FALSE))*T124</f>
        <v>2095.990444</v>
      </c>
      <c r="V124" s="4">
        <v>4.61035</v>
      </c>
      <c r="W124" s="17">
        <f>+(VLOOKUP($L124,ceny!$A$3:L$7,2,FALSE))*V124</f>
        <v>2026.4332390000002</v>
      </c>
      <c r="X124" s="4">
        <v>1.1183</v>
      </c>
      <c r="Y124" s="17">
        <f>+(VLOOKUP($L124,ceny!$A$3:N$7,2,FALSE))*X124</f>
        <v>491.53758200000004</v>
      </c>
      <c r="Z124" s="4">
        <v>0.1899</v>
      </c>
      <c r="AA124" s="17">
        <f>+(VLOOKUP($L124,ceny!$A$3:P$7,2,FALSE))*Z124</f>
        <v>83.468646</v>
      </c>
      <c r="AB124" s="4">
        <v>0.45365</v>
      </c>
      <c r="AC124" s="17">
        <f>+(VLOOKUP($L124,ceny!$A$3:R$7,2,FALSE))*AB124</f>
        <v>199.397321</v>
      </c>
      <c r="AD124" s="4">
        <v>1.0128</v>
      </c>
      <c r="AE124" s="17">
        <f>+(VLOOKUP($L124,ceny!$A$3:T$7,2,FALSE))*AD124</f>
        <v>445.166112</v>
      </c>
      <c r="AF124" s="4">
        <v>6.7731</v>
      </c>
      <c r="AG124" s="17">
        <f>+(VLOOKUP($L124,ceny!$A$3:V$7,2,FALSE))*AF124</f>
        <v>2977.0483740000004</v>
      </c>
      <c r="AH124" s="4">
        <v>9.37895</v>
      </c>
      <c r="AI124" s="17">
        <f>+(VLOOKUP($L124,ceny!$A$3:X$7,2,FALSE))*AH124</f>
        <v>4122.423683</v>
      </c>
      <c r="AJ124" s="4">
        <v>9.06245</v>
      </c>
      <c r="AK124" s="17">
        <f>+(VLOOKUP($L124,ceny!$A$3:Z$7,2,FALSE))*AJ124</f>
        <v>3983.3092730000003</v>
      </c>
      <c r="AL124" s="4">
        <v>70.7272</v>
      </c>
      <c r="AM124" s="17">
        <f>+(VLOOKUP($L124,ceny!$A$3:AB$7,2,FALSE))*AL124</f>
        <v>31087.433488</v>
      </c>
    </row>
    <row r="125" spans="3:39" ht="25.5">
      <c r="C125" s="2" t="s">
        <v>616</v>
      </c>
      <c r="D125" s="2" t="s">
        <v>617</v>
      </c>
      <c r="E125" s="2" t="s">
        <v>618</v>
      </c>
      <c r="F125" s="2" t="s">
        <v>619</v>
      </c>
      <c r="G125" s="2" t="s">
        <v>620</v>
      </c>
      <c r="H125" s="3" t="s">
        <v>621</v>
      </c>
      <c r="I125" s="3" t="s">
        <v>138</v>
      </c>
      <c r="J125" s="3" t="s">
        <v>423</v>
      </c>
      <c r="K125" s="3" t="s">
        <v>622</v>
      </c>
      <c r="L125" s="3" t="s">
        <v>24</v>
      </c>
      <c r="M125" s="3">
        <f>VLOOKUP(H125,kapacita!A:B,2,0)</f>
        <v>0.156</v>
      </c>
      <c r="N125" s="4">
        <v>30.58445</v>
      </c>
      <c r="O125" s="17">
        <f>+(VLOOKUP($L125,ceny!$A$3:D$7,2,FALSE))*N125</f>
        <v>13443.089153</v>
      </c>
      <c r="P125" s="4">
        <v>22.69305</v>
      </c>
      <c r="Q125" s="17">
        <f>+(VLOOKUP($L125,ceny!$A$3:F$7,2,FALSE))*P125</f>
        <v>9974.503197</v>
      </c>
      <c r="R125" s="4">
        <v>24.54985</v>
      </c>
      <c r="S125" s="17">
        <f>+(VLOOKUP($L125,ceny!$A$3:H$7,2,FALSE))*R125</f>
        <v>10790.641069</v>
      </c>
      <c r="T125" s="4">
        <v>14.99155</v>
      </c>
      <c r="U125" s="17">
        <f>+(VLOOKUP($L125,ceny!$A$3:J$7,2,FALSE))*T125</f>
        <v>6589.385887</v>
      </c>
      <c r="V125" s="4">
        <v>9.25235</v>
      </c>
      <c r="W125" s="17">
        <f>+(VLOOKUP($L125,ceny!$A$3:L$7,2,FALSE))*V125</f>
        <v>4066.777919</v>
      </c>
      <c r="X125" s="4">
        <v>6.541</v>
      </c>
      <c r="Y125" s="17">
        <f>+(VLOOKUP($L125,ceny!$A$3:N$7,2,FALSE))*X125</f>
        <v>2875.0311400000005</v>
      </c>
      <c r="Z125" s="4">
        <v>5.697</v>
      </c>
      <c r="AA125" s="17">
        <f>+(VLOOKUP($L125,ceny!$A$3:P$7,2,FALSE))*Z125</f>
        <v>2504.05938</v>
      </c>
      <c r="AB125" s="4">
        <v>5.950200000000001</v>
      </c>
      <c r="AC125" s="17">
        <f>+(VLOOKUP($L125,ceny!$A$3:R$7,2,FALSE))*AB125</f>
        <v>2615.3509080000003</v>
      </c>
      <c r="AD125" s="4">
        <v>5.718100000000001</v>
      </c>
      <c r="AE125" s="17">
        <f>+(VLOOKUP($L125,ceny!$A$3:T$7,2,FALSE))*AD125</f>
        <v>2513.3336740000004</v>
      </c>
      <c r="AF125" s="4">
        <v>17.16485</v>
      </c>
      <c r="AG125" s="17">
        <f>+(VLOOKUP($L125,ceny!$A$3:V$7,2,FALSE))*AF125</f>
        <v>7544.638169000001</v>
      </c>
      <c r="AH125" s="4">
        <v>22.650850000000002</v>
      </c>
      <c r="AI125" s="17">
        <f>+(VLOOKUP($L125,ceny!$A$3:X$7,2,FALSE))*AH125</f>
        <v>9955.954609000002</v>
      </c>
      <c r="AJ125" s="4">
        <v>30.3629</v>
      </c>
      <c r="AK125" s="17">
        <f>+(VLOOKUP($L125,ceny!$A$3:Z$7,2,FALSE))*AJ125</f>
        <v>13345.709066000001</v>
      </c>
      <c r="AL125" s="4">
        <v>196.15615</v>
      </c>
      <c r="AM125" s="17">
        <f>+(VLOOKUP($L125,ceny!$A$3:AB$7,2,FALSE))*AL125</f>
        <v>86218.47417100001</v>
      </c>
    </row>
    <row r="126" spans="3:39" ht="12.75">
      <c r="C126" s="2"/>
      <c r="D126" s="2"/>
      <c r="E126" s="2"/>
      <c r="F126" s="2"/>
      <c r="G126" s="2"/>
      <c r="H126" s="3" t="s">
        <v>623</v>
      </c>
      <c r="I126" s="3" t="s">
        <v>228</v>
      </c>
      <c r="J126" s="3" t="s">
        <v>624</v>
      </c>
      <c r="K126" s="3" t="s">
        <v>625</v>
      </c>
      <c r="L126" s="3" t="s">
        <v>24</v>
      </c>
      <c r="M126" s="3">
        <f>VLOOKUP(H126,kapacita!A:B,2,0)</f>
        <v>0.063</v>
      </c>
      <c r="N126" s="4">
        <v>14.622300000000001</v>
      </c>
      <c r="O126" s="17">
        <f>+(VLOOKUP($L126,ceny!$A$3:D$7,2,FALSE))*N126</f>
        <v>6427.085742000001</v>
      </c>
      <c r="P126" s="4">
        <v>10.8454</v>
      </c>
      <c r="Q126" s="17">
        <f>+(VLOOKUP($L126,ceny!$A$3:F$7,2,FALSE))*P126</f>
        <v>4766.987116</v>
      </c>
      <c r="R126" s="4">
        <v>11.27795</v>
      </c>
      <c r="S126" s="17">
        <f>+(VLOOKUP($L126,ceny!$A$3:H$7,2,FALSE))*R126</f>
        <v>4957.110143000001</v>
      </c>
      <c r="T126" s="4">
        <v>7.0474000000000006</v>
      </c>
      <c r="U126" s="17">
        <f>+(VLOOKUP($L126,ceny!$A$3:J$7,2,FALSE))*T126</f>
        <v>3097.6141960000004</v>
      </c>
      <c r="V126" s="4">
        <v>2.47925</v>
      </c>
      <c r="W126" s="17">
        <f>+(VLOOKUP($L126,ceny!$A$3:L$7,2,FALSE))*V126</f>
        <v>1089.7295450000001</v>
      </c>
      <c r="X126" s="4">
        <v>0.633</v>
      </c>
      <c r="Y126" s="17">
        <f>+(VLOOKUP($L126,ceny!$A$3:N$7,2,FALSE))*X126</f>
        <v>278.22882000000004</v>
      </c>
      <c r="Z126" s="4">
        <v>0.4853</v>
      </c>
      <c r="AA126" s="17">
        <f>+(VLOOKUP($L126,ceny!$A$3:P$7,2,FALSE))*Z126</f>
        <v>213.308762</v>
      </c>
      <c r="AB126" s="4">
        <v>0.5697</v>
      </c>
      <c r="AC126" s="17">
        <f>+(VLOOKUP($L126,ceny!$A$3:R$7,2,FALSE))*AB126</f>
        <v>250.405938</v>
      </c>
      <c r="AD126" s="4">
        <v>1.4348</v>
      </c>
      <c r="AE126" s="17">
        <f>+(VLOOKUP($L126,ceny!$A$3:T$7,2,FALSE))*AD126</f>
        <v>630.6519920000001</v>
      </c>
      <c r="AF126" s="4">
        <v>7.96525</v>
      </c>
      <c r="AG126" s="17">
        <f>+(VLOOKUP($L126,ceny!$A$3:V$7,2,FALSE))*AF126</f>
        <v>3501.045985</v>
      </c>
      <c r="AH126" s="4">
        <v>11.04585</v>
      </c>
      <c r="AI126" s="17">
        <f>+(VLOOKUP($L126,ceny!$A$3:X$7,2,FALSE))*AH126</f>
        <v>4855.092909</v>
      </c>
      <c r="AJ126" s="4">
        <v>13.693900000000001</v>
      </c>
      <c r="AK126" s="17">
        <f>+(VLOOKUP($L126,ceny!$A$3:Z$7,2,FALSE))*AJ126</f>
        <v>6019.0168060000005</v>
      </c>
      <c r="AL126" s="4">
        <v>82.1001</v>
      </c>
      <c r="AM126" s="17">
        <f>+(VLOOKUP($L126,ceny!$A$3:AB$7,2,FALSE))*AL126</f>
        <v>36086.277954</v>
      </c>
    </row>
    <row r="127" spans="3:39" ht="12.75">
      <c r="C127" s="2"/>
      <c r="D127" s="2"/>
      <c r="E127" s="2"/>
      <c r="F127" s="2"/>
      <c r="G127" s="2"/>
      <c r="H127" s="3" t="s">
        <v>626</v>
      </c>
      <c r="I127" s="3" t="s">
        <v>53</v>
      </c>
      <c r="J127" s="3" t="s">
        <v>627</v>
      </c>
      <c r="K127" s="3" t="s">
        <v>628</v>
      </c>
      <c r="L127" s="3" t="s">
        <v>24</v>
      </c>
      <c r="M127" s="3">
        <f>VLOOKUP(H127,kapacita!A:B,2,0)</f>
        <v>0.432</v>
      </c>
      <c r="N127" s="4">
        <v>100.29885</v>
      </c>
      <c r="O127" s="17">
        <f>+(VLOOKUP($L127,ceny!$A$3:D$7,2,FALSE))*N127</f>
        <v>44085.356529000004</v>
      </c>
      <c r="P127" s="4">
        <v>70.5373</v>
      </c>
      <c r="Q127" s="17">
        <f>+(VLOOKUP($L127,ceny!$A$3:F$7,2,FALSE))*P127</f>
        <v>31003.964842</v>
      </c>
      <c r="R127" s="4">
        <v>77.41590000000001</v>
      </c>
      <c r="S127" s="17">
        <f>+(VLOOKUP($L127,ceny!$A$3:H$7,2,FALSE))*R127</f>
        <v>34027.384686000005</v>
      </c>
      <c r="T127" s="4">
        <v>50.48175</v>
      </c>
      <c r="U127" s="17">
        <f>+(VLOOKUP($L127,ceny!$A$3:J$7,2,FALSE))*T127</f>
        <v>22188.748395</v>
      </c>
      <c r="V127" s="4">
        <v>17.20705</v>
      </c>
      <c r="W127" s="17">
        <f>+(VLOOKUP($L127,ceny!$A$3:L$7,2,FALSE))*V127</f>
        <v>7563.1867569999995</v>
      </c>
      <c r="X127" s="4">
        <v>4.853</v>
      </c>
      <c r="Y127" s="17">
        <f>+(VLOOKUP($L127,ceny!$A$3:N$7,2,FALSE))*X127</f>
        <v>2133.08762</v>
      </c>
      <c r="Z127" s="4">
        <v>4.7264</v>
      </c>
      <c r="AA127" s="17">
        <f>+(VLOOKUP($L127,ceny!$A$3:P$7,2,FALSE))*Z127</f>
        <v>2077.441856</v>
      </c>
      <c r="AB127" s="4">
        <v>3.5448</v>
      </c>
      <c r="AC127" s="17">
        <f>+(VLOOKUP($L127,ceny!$A$3:R$7,2,FALSE))*AB127</f>
        <v>1558.081392</v>
      </c>
      <c r="AD127" s="4">
        <v>16.1415</v>
      </c>
      <c r="AE127" s="17">
        <f>+(VLOOKUP($L127,ceny!$A$3:T$7,2,FALSE))*AD127</f>
        <v>7094.8349100000005</v>
      </c>
      <c r="AF127" s="4">
        <v>53.26695</v>
      </c>
      <c r="AG127" s="17">
        <f>+(VLOOKUP($L127,ceny!$A$3:V$7,2,FALSE))*AF127</f>
        <v>23412.955203</v>
      </c>
      <c r="AH127" s="4">
        <v>69.78825</v>
      </c>
      <c r="AI127" s="17">
        <f>+(VLOOKUP($L127,ceny!$A$3:X$7,2,FALSE))*AH127</f>
        <v>30674.727405000005</v>
      </c>
      <c r="AJ127" s="4">
        <v>99.7608</v>
      </c>
      <c r="AK127" s="17">
        <f>+(VLOOKUP($L127,ceny!$A$3:Z$7,2,FALSE))*AJ127</f>
        <v>43848.862032000005</v>
      </c>
      <c r="AL127" s="4">
        <v>568.02255</v>
      </c>
      <c r="AM127" s="17">
        <f>+(VLOOKUP($L127,ceny!$A$3:AB$7,2,FALSE))*AL127</f>
        <v>249668.63162700002</v>
      </c>
    </row>
    <row r="128" spans="3:39" ht="12.75">
      <c r="C128" s="2"/>
      <c r="D128" s="2"/>
      <c r="E128" s="2"/>
      <c r="F128" s="2"/>
      <c r="G128" s="2"/>
      <c r="H128" s="3" t="s">
        <v>629</v>
      </c>
      <c r="I128" s="3" t="s">
        <v>356</v>
      </c>
      <c r="J128" s="3" t="s">
        <v>399</v>
      </c>
      <c r="K128" s="3" t="s">
        <v>400</v>
      </c>
      <c r="L128" s="3" t="s">
        <v>24</v>
      </c>
      <c r="M128" s="3">
        <f>VLOOKUP(H128,kapacita!A:B,2,0)</f>
        <v>0.058</v>
      </c>
      <c r="N128" s="4">
        <v>13.103100000000001</v>
      </c>
      <c r="O128" s="17">
        <f>+(VLOOKUP($L128,ceny!$A$3:D$7,2,FALSE))*N128</f>
        <v>5759.336574000001</v>
      </c>
      <c r="P128" s="4">
        <v>8.15515</v>
      </c>
      <c r="Q128" s="17">
        <f>+(VLOOKUP($L128,ceny!$A$3:F$7,2,FALSE))*P128</f>
        <v>3584.5146310000005</v>
      </c>
      <c r="R128" s="4">
        <v>9.6216</v>
      </c>
      <c r="S128" s="17">
        <f>+(VLOOKUP($L128,ceny!$A$3:H$7,2,FALSE))*R128</f>
        <v>4229.078064</v>
      </c>
      <c r="T128" s="4">
        <v>7.73315</v>
      </c>
      <c r="U128" s="17">
        <f>+(VLOOKUP($L128,ceny!$A$3:J$7,2,FALSE))*T128</f>
        <v>3399.0287510000003</v>
      </c>
      <c r="V128" s="4">
        <v>3.89295</v>
      </c>
      <c r="W128" s="17">
        <f>+(VLOOKUP($L128,ceny!$A$3:L$7,2,FALSE))*V128</f>
        <v>1711.1072430000002</v>
      </c>
      <c r="X128" s="4">
        <v>0.72795</v>
      </c>
      <c r="Y128" s="17">
        <f>+(VLOOKUP($L128,ceny!$A$3:N$7,2,FALSE))*X128</f>
        <v>319.963143</v>
      </c>
      <c r="Z128" s="4">
        <v>0.34815</v>
      </c>
      <c r="AA128" s="17">
        <f>+(VLOOKUP($L128,ceny!$A$3:P$7,2,FALSE))*Z128</f>
        <v>153.02585100000002</v>
      </c>
      <c r="AB128" s="4">
        <v>0.6963</v>
      </c>
      <c r="AC128" s="17">
        <f>+(VLOOKUP($L128,ceny!$A$3:R$7,2,FALSE))*AB128</f>
        <v>306.05170200000003</v>
      </c>
      <c r="AD128" s="4">
        <v>1.61415</v>
      </c>
      <c r="AE128" s="17">
        <f>+(VLOOKUP($L128,ceny!$A$3:T$7,2,FALSE))*AD128</f>
        <v>709.4834910000001</v>
      </c>
      <c r="AF128" s="4">
        <v>7.0790500000000005</v>
      </c>
      <c r="AG128" s="17">
        <f>+(VLOOKUP($L128,ceny!$A$3:V$7,2,FALSE))*AF128</f>
        <v>3111.525637</v>
      </c>
      <c r="AH128" s="4">
        <v>11.436200000000001</v>
      </c>
      <c r="AI128" s="17">
        <f>+(VLOOKUP($L128,ceny!$A$3:X$7,2,FALSE))*AH128</f>
        <v>5026.667348000001</v>
      </c>
      <c r="AJ128" s="4">
        <v>12.45955</v>
      </c>
      <c r="AK128" s="17">
        <f>+(VLOOKUP($L128,ceny!$A$3:Z$7,2,FALSE))*AJ128</f>
        <v>5476.470607</v>
      </c>
      <c r="AL128" s="4">
        <v>76.8673</v>
      </c>
      <c r="AM128" s="17">
        <f>+(VLOOKUP($L128,ceny!$A$3:AB$7,2,FALSE))*AL128</f>
        <v>33786.253042000004</v>
      </c>
    </row>
    <row r="129" spans="3:39" ht="12.75">
      <c r="C129" s="2" t="s">
        <v>1111</v>
      </c>
      <c r="D129" s="2">
        <v>70890749</v>
      </c>
      <c r="E129" s="2" t="s">
        <v>58</v>
      </c>
      <c r="F129" s="2" t="s">
        <v>1112</v>
      </c>
      <c r="G129" s="2" t="s">
        <v>1113</v>
      </c>
      <c r="H129" s="3" t="s">
        <v>1117</v>
      </c>
      <c r="I129" s="3" t="s">
        <v>53</v>
      </c>
      <c r="J129" s="3" t="s">
        <v>316</v>
      </c>
      <c r="K129" s="3" t="s">
        <v>1118</v>
      </c>
      <c r="L129" s="3" t="s">
        <v>24</v>
      </c>
      <c r="M129" s="3"/>
      <c r="N129" s="4">
        <v>24.5393</v>
      </c>
      <c r="O129" s="17">
        <f>+(VLOOKUP($L129,'[1]ceny'!$A$3:D$7,2,FALSE))*N129</f>
        <v>10786.003922000002</v>
      </c>
      <c r="P129" s="4">
        <v>25.66815</v>
      </c>
      <c r="Q129" s="17">
        <f>+(VLOOKUP($L129,'[1]ceny'!$A$3:F$7,2,FALSE))*P129</f>
        <v>11282.178651</v>
      </c>
      <c r="R129" s="4">
        <v>20.81515</v>
      </c>
      <c r="S129" s="17">
        <f>+(VLOOKUP($L129,'[1]ceny'!$A$3:H$7,2,FALSE))*R129</f>
        <v>9149.091031</v>
      </c>
      <c r="T129" s="4">
        <v>13.34575</v>
      </c>
      <c r="U129" s="17">
        <f>+(VLOOKUP($L129,'[1]ceny'!$A$3:J$7,2,FALSE))*T129</f>
        <v>5865.990955</v>
      </c>
      <c r="V129" s="4">
        <v>10.2124</v>
      </c>
      <c r="W129" s="17">
        <f>+(VLOOKUP($L129,'[1]ceny'!$A$3:L$7,2,FALSE))*V129</f>
        <v>4488.758296000001</v>
      </c>
      <c r="X129" s="4">
        <v>1.38205</v>
      </c>
      <c r="Y129" s="17">
        <f>+(VLOOKUP($L129,'[1]ceny'!$A$3:N$7,2,FALSE))*X129</f>
        <v>607.466257</v>
      </c>
      <c r="Z129" s="4">
        <v>0</v>
      </c>
      <c r="AA129" s="17">
        <f>+(VLOOKUP($L129,'[1]ceny'!$A$3:P$7,2,FALSE))*Z129</f>
        <v>0</v>
      </c>
      <c r="AB129" s="4">
        <v>0</v>
      </c>
      <c r="AC129" s="17">
        <f>+(VLOOKUP($L129,'[1]ceny'!$A$3:R$7,2,FALSE))*AB129</f>
        <v>0</v>
      </c>
      <c r="AD129" s="4">
        <v>0.7385</v>
      </c>
      <c r="AE129" s="17">
        <f>+(VLOOKUP($L129,'[1]ceny'!$A$3:T$7,2,FALSE))*AD129</f>
        <v>324.60029000000003</v>
      </c>
      <c r="AF129" s="4">
        <v>5.9291</v>
      </c>
      <c r="AG129" s="17">
        <f>+(VLOOKUP($L129,'[1]ceny'!$A$3:V$7,2,FALSE))*AF129</f>
        <v>2606.076614</v>
      </c>
      <c r="AH129" s="4">
        <v>23.83245</v>
      </c>
      <c r="AI129" s="17">
        <f>+(VLOOKUP($L129,'[1]ceny'!$A$3:X$7,2,FALSE))*AH129</f>
        <v>10475.315073000002</v>
      </c>
      <c r="AJ129" s="4">
        <v>22.98845</v>
      </c>
      <c r="AK129" s="17">
        <f>+(VLOOKUP($L129,'[1]ceny'!$A$3:Z$7,2,FALSE))*AJ129</f>
        <v>10104.343313000001</v>
      </c>
      <c r="AL129" s="4">
        <v>149.4513</v>
      </c>
      <c r="AM129" s="17">
        <f>+(VLOOKUP($L129,'[1]ceny'!$A$3:AB$7,2,FALSE))*AL129</f>
        <v>65689.824402</v>
      </c>
    </row>
    <row r="130" spans="3:39" ht="12.75">
      <c r="C130" s="2"/>
      <c r="D130" s="2"/>
      <c r="E130" s="2"/>
      <c r="F130" s="2"/>
      <c r="G130" s="2"/>
      <c r="H130" s="3" t="s">
        <v>1119</v>
      </c>
      <c r="I130" s="3" t="s">
        <v>53</v>
      </c>
      <c r="J130" s="3" t="s">
        <v>1120</v>
      </c>
      <c r="K130" s="3" t="s">
        <v>1121</v>
      </c>
      <c r="L130" s="3" t="s">
        <v>24</v>
      </c>
      <c r="M130" s="3"/>
      <c r="N130" s="4">
        <v>19.464750000000002</v>
      </c>
      <c r="O130" s="17">
        <f>+(VLOOKUP($L130,'[1]ceny'!$A$3:D$7,2,FALSE))*N130</f>
        <v>8555.536215000002</v>
      </c>
      <c r="P130" s="4">
        <v>17.5974</v>
      </c>
      <c r="Q130" s="17">
        <f>+(VLOOKUP($L130,'[1]ceny'!$A$3:F$7,2,FALSE))*P130</f>
        <v>7734.761196</v>
      </c>
      <c r="R130" s="4">
        <v>16.04655</v>
      </c>
      <c r="S130" s="17">
        <f>+(VLOOKUP($L130,'[1]ceny'!$A$3:H$7,2,FALSE))*R130</f>
        <v>7053.100587</v>
      </c>
      <c r="T130" s="4">
        <v>8.7354</v>
      </c>
      <c r="U130" s="17">
        <f>+(VLOOKUP($L130,'[1]ceny'!$A$3:J$7,2,FALSE))*T130</f>
        <v>3839.5577160000003</v>
      </c>
      <c r="V130" s="4">
        <v>8.651</v>
      </c>
      <c r="W130" s="17">
        <f>+(VLOOKUP($L130,'[1]ceny'!$A$3:L$7,2,FALSE))*V130</f>
        <v>3802.46054</v>
      </c>
      <c r="X130" s="4">
        <v>1.4981</v>
      </c>
      <c r="Y130" s="17">
        <f>+(VLOOKUP($L130,'[1]ceny'!$A$3:N$7,2,FALSE))*X130</f>
        <v>658.474874</v>
      </c>
      <c r="Z130" s="4">
        <v>0.53805</v>
      </c>
      <c r="AA130" s="17">
        <f>+(VLOOKUP($L130,'[1]ceny'!$A$3:P$7,2,FALSE))*Z130</f>
        <v>236.49449700000002</v>
      </c>
      <c r="AB130" s="4">
        <v>0.8229000000000001</v>
      </c>
      <c r="AC130" s="17">
        <f>+(VLOOKUP($L130,'[1]ceny'!$A$3:R$7,2,FALSE))*AB130</f>
        <v>361.6974660000001</v>
      </c>
      <c r="AD130" s="4">
        <v>1.3504</v>
      </c>
      <c r="AE130" s="17">
        <f>+(VLOOKUP($L130,'[1]ceny'!$A$3:T$7,2,FALSE))*AD130</f>
        <v>593.5548160000001</v>
      </c>
      <c r="AF130" s="4">
        <v>10.033050000000001</v>
      </c>
      <c r="AG130" s="17">
        <f>+(VLOOKUP($L130,'[1]ceny'!$A$3:V$7,2,FALSE))*AF130</f>
        <v>4409.926797000001</v>
      </c>
      <c r="AH130" s="4">
        <v>15.097050000000001</v>
      </c>
      <c r="AI130" s="17">
        <f>+(VLOOKUP($L130,'[1]ceny'!$A$3:X$7,2,FALSE))*AH130</f>
        <v>6635.757357</v>
      </c>
      <c r="AJ130" s="4">
        <v>19.23265</v>
      </c>
      <c r="AK130" s="17">
        <f>+(VLOOKUP($L130,'[1]ceny'!$A$3:Z$7,2,FALSE))*AJ130</f>
        <v>8453.518981000001</v>
      </c>
      <c r="AL130" s="4">
        <v>119.0673</v>
      </c>
      <c r="AM130" s="17">
        <f>+(VLOOKUP($L130,'[1]ceny'!$A$3:AB$7,2,FALSE))*AL130</f>
        <v>52334.84104200001</v>
      </c>
    </row>
    <row r="131" spans="3:39" ht="12.75">
      <c r="C131" s="2"/>
      <c r="D131" s="2"/>
      <c r="E131" s="2"/>
      <c r="F131" s="2"/>
      <c r="G131" s="2"/>
      <c r="H131" s="3" t="s">
        <v>1125</v>
      </c>
      <c r="I131" s="3" t="s">
        <v>53</v>
      </c>
      <c r="J131" s="3" t="s">
        <v>1123</v>
      </c>
      <c r="K131" s="3" t="s">
        <v>1126</v>
      </c>
      <c r="L131" s="3" t="s">
        <v>24</v>
      </c>
      <c r="M131" s="3"/>
      <c r="N131" s="4">
        <v>11.2463</v>
      </c>
      <c r="O131" s="17">
        <f>+(VLOOKUP($L131,'[1]ceny'!$A$3:D$7,2,FALSE))*N131</f>
        <v>4943.198702</v>
      </c>
      <c r="P131" s="4">
        <v>10.41285</v>
      </c>
      <c r="Q131" s="17">
        <f>+(VLOOKUP($L131,'[1]ceny'!$A$3:F$7,2,FALSE))*P131</f>
        <v>4576.864089000001</v>
      </c>
      <c r="R131" s="4">
        <v>9.46335</v>
      </c>
      <c r="S131" s="17">
        <f>+(VLOOKUP($L131,'[1]ceny'!$A$3:H$7,2,FALSE))*R131</f>
        <v>4159.520859</v>
      </c>
      <c r="T131" s="4">
        <v>4.46265</v>
      </c>
      <c r="U131" s="17">
        <f>+(VLOOKUP($L131,'[1]ceny'!$A$3:J$7,2,FALSE))*T131</f>
        <v>1961.513181</v>
      </c>
      <c r="V131" s="4">
        <v>4.1989</v>
      </c>
      <c r="W131" s="17">
        <f>+(VLOOKUP($L131,'[1]ceny'!$A$3:L$7,2,FALSE))*V131</f>
        <v>1845.5845060000001</v>
      </c>
      <c r="X131" s="4">
        <v>0.2321</v>
      </c>
      <c r="Y131" s="17">
        <f>+(VLOOKUP($L131,'[1]ceny'!$A$3:N$7,2,FALSE))*X131</f>
        <v>102.017234</v>
      </c>
      <c r="Z131" s="4">
        <v>0</v>
      </c>
      <c r="AA131" s="17">
        <f>+(VLOOKUP($L131,'[1]ceny'!$A$3:P$7,2,FALSE))*Z131</f>
        <v>0</v>
      </c>
      <c r="AB131" s="4">
        <v>0</v>
      </c>
      <c r="AC131" s="17">
        <f>+(VLOOKUP($L131,'[1]ceny'!$A$3:R$7,2,FALSE))*AB131</f>
        <v>0</v>
      </c>
      <c r="AD131" s="4">
        <v>0.0844</v>
      </c>
      <c r="AE131" s="17">
        <f>+(VLOOKUP($L131,'[1]ceny'!$A$3:T$7,2,FALSE))*AD131</f>
        <v>37.097176000000005</v>
      </c>
      <c r="AF131" s="4">
        <v>6.2667</v>
      </c>
      <c r="AG131" s="17">
        <f>+(VLOOKUP($L131,'[1]ceny'!$A$3:V$7,2,FALSE))*AF131</f>
        <v>2754.465318</v>
      </c>
      <c r="AH131" s="4">
        <v>8.23955</v>
      </c>
      <c r="AI131" s="17">
        <f>+(VLOOKUP($L131,'[1]ceny'!$A$3:X$7,2,FALSE))*AH131</f>
        <v>3621.6118069999998</v>
      </c>
      <c r="AJ131" s="4">
        <v>10.24405</v>
      </c>
      <c r="AK131" s="17">
        <f>+(VLOOKUP($L131,'[1]ceny'!$A$3:Z$7,2,FALSE))*AJ131</f>
        <v>4502.669737</v>
      </c>
      <c r="AL131" s="4">
        <v>64.85085000000001</v>
      </c>
      <c r="AM131" s="17">
        <f>+(VLOOKUP($L131,'[1]ceny'!$A$3:AB$7,2,FALSE))*AL131</f>
        <v>28504.542609000004</v>
      </c>
    </row>
    <row r="132" spans="3:39" ht="12.75">
      <c r="C132" s="2"/>
      <c r="D132" s="2"/>
      <c r="E132" s="2"/>
      <c r="F132" s="2"/>
      <c r="G132" s="2"/>
      <c r="H132" s="3" t="s">
        <v>1127</v>
      </c>
      <c r="I132" s="3" t="s">
        <v>53</v>
      </c>
      <c r="J132" s="3" t="s">
        <v>1123</v>
      </c>
      <c r="K132" s="3" t="s">
        <v>1126</v>
      </c>
      <c r="L132" s="3" t="s">
        <v>24</v>
      </c>
      <c r="M132" s="3"/>
      <c r="N132" s="4">
        <v>20.2349</v>
      </c>
      <c r="O132" s="17">
        <f>+(VLOOKUP($L132,'[1]ceny'!$A$3:D$7,2,FALSE))*N132</f>
        <v>8894.047946</v>
      </c>
      <c r="P132" s="4">
        <v>18.81065</v>
      </c>
      <c r="Q132" s="17">
        <f>+(VLOOKUP($L132,'[1]ceny'!$A$3:F$7,2,FALSE))*P132</f>
        <v>8268.033100999999</v>
      </c>
      <c r="R132" s="4">
        <v>16.42635</v>
      </c>
      <c r="S132" s="17">
        <f>+(VLOOKUP($L132,'[1]ceny'!$A$3:H$7,2,FALSE))*R132</f>
        <v>7220.037879</v>
      </c>
      <c r="T132" s="4">
        <v>8.566600000000001</v>
      </c>
      <c r="U132" s="17">
        <f>+(VLOOKUP($L132,'[1]ceny'!$A$3:J$7,2,FALSE))*T132</f>
        <v>3765.3633640000007</v>
      </c>
      <c r="V132" s="4">
        <v>7.8703</v>
      </c>
      <c r="W132" s="17">
        <f>+(VLOOKUP($L132,'[1]ceny'!$A$3:L$7,2,FALSE))*V132</f>
        <v>3459.311662</v>
      </c>
      <c r="X132" s="4">
        <v>2.47925</v>
      </c>
      <c r="Y132" s="17">
        <f>+(VLOOKUP($L132,'[1]ceny'!$A$3:N$7,2,FALSE))*X132</f>
        <v>1089.7295450000001</v>
      </c>
      <c r="Z132" s="4">
        <v>1.61415</v>
      </c>
      <c r="AA132" s="17">
        <f>+(VLOOKUP($L132,'[1]ceny'!$A$3:P$7,2,FALSE))*Z132</f>
        <v>709.4834910000001</v>
      </c>
      <c r="AB132" s="4">
        <v>2.6902500000000003</v>
      </c>
      <c r="AC132" s="17">
        <f>+(VLOOKUP($L132,'[1]ceny'!$A$3:R$7,2,FALSE))*AB132</f>
        <v>1182.4724850000002</v>
      </c>
      <c r="AD132" s="4">
        <v>2.8063000000000002</v>
      </c>
      <c r="AE132" s="17">
        <f>+(VLOOKUP($L132,'[1]ceny'!$A$3:T$7,2,FALSE))*AD132</f>
        <v>1233.4811020000002</v>
      </c>
      <c r="AF132" s="4">
        <v>11.5417</v>
      </c>
      <c r="AG132" s="17">
        <f>+(VLOOKUP($L132,'[1]ceny'!$A$3:V$7,2,FALSE))*AF132</f>
        <v>5073.038818000001</v>
      </c>
      <c r="AH132" s="4">
        <v>15.56125</v>
      </c>
      <c r="AI132" s="17">
        <f>+(VLOOKUP($L132,'[1]ceny'!$A$3:X$7,2,FALSE))*AH132</f>
        <v>6839.791825</v>
      </c>
      <c r="AJ132" s="4">
        <v>22.8091</v>
      </c>
      <c r="AK132" s="17">
        <f>+(VLOOKUP($L132,'[1]ceny'!$A$3:Z$7,2,FALSE))*AJ132</f>
        <v>10025.511814000001</v>
      </c>
      <c r="AL132" s="4">
        <v>131.4108</v>
      </c>
      <c r="AM132" s="17">
        <f>+(VLOOKUP($L132,'[1]ceny'!$A$3:AB$7,2,FALSE))*AL132</f>
        <v>57760.303032</v>
      </c>
    </row>
    <row r="133" spans="3:39" ht="12.75">
      <c r="C133" s="69" t="s">
        <v>15</v>
      </c>
      <c r="D133" s="69"/>
      <c r="E133" s="69"/>
      <c r="F133" s="69"/>
      <c r="G133" s="69"/>
      <c r="H133" s="70" t="s">
        <v>1129</v>
      </c>
      <c r="I133" s="70"/>
      <c r="J133" s="70"/>
      <c r="K133" s="70"/>
      <c r="L133" s="70"/>
      <c r="M133" s="71">
        <f>SUM(M5:M132)</f>
        <v>23.28099999999999</v>
      </c>
      <c r="N133" s="71">
        <f>SUM(N5:N132)</f>
        <v>4727.971950000003</v>
      </c>
      <c r="O133" s="71">
        <f aca="true" t="shared" si="0" ref="O133:AM133">SUM(O5:O132)</f>
        <v>2078132.7909029997</v>
      </c>
      <c r="P133" s="71">
        <f t="shared" si="0"/>
        <v>4087.7030000000013</v>
      </c>
      <c r="Q133" s="71">
        <f t="shared" si="0"/>
        <v>1796708.9766199994</v>
      </c>
      <c r="R133" s="71">
        <f t="shared" si="0"/>
        <v>3325.98245</v>
      </c>
      <c r="S133" s="71">
        <f t="shared" si="0"/>
        <v>1461902.3260729997</v>
      </c>
      <c r="T133" s="71">
        <f t="shared" si="0"/>
        <v>1894.3369000000002</v>
      </c>
      <c r="U133" s="71">
        <f t="shared" si="0"/>
        <v>832636.8410260002</v>
      </c>
      <c r="V133" s="71">
        <f t="shared" si="0"/>
        <v>1472.8327499999994</v>
      </c>
      <c r="W133" s="71">
        <f t="shared" si="0"/>
        <v>647368.9069350003</v>
      </c>
      <c r="X133" s="71">
        <f t="shared" si="0"/>
        <v>327.6619</v>
      </c>
      <c r="Y133" s="71">
        <f t="shared" si="0"/>
        <v>144020.51152599993</v>
      </c>
      <c r="Z133" s="71">
        <f t="shared" si="0"/>
        <v>215.58925</v>
      </c>
      <c r="AA133" s="71">
        <f t="shared" si="0"/>
        <v>94760.09894500003</v>
      </c>
      <c r="AB133" s="71">
        <f t="shared" si="0"/>
        <v>252.17664999999988</v>
      </c>
      <c r="AC133" s="71">
        <f t="shared" si="0"/>
        <v>110841.72474100003</v>
      </c>
      <c r="AD133" s="71">
        <f t="shared" si="0"/>
        <v>353.19290000000007</v>
      </c>
      <c r="AE133" s="71">
        <f t="shared" si="0"/>
        <v>155242.40726599994</v>
      </c>
      <c r="AF133" s="71">
        <f t="shared" si="0"/>
        <v>2246.97065</v>
      </c>
      <c r="AG133" s="71">
        <f t="shared" si="0"/>
        <v>987633.4795009998</v>
      </c>
      <c r="AH133" s="71">
        <f t="shared" si="0"/>
        <v>3262.270999999999</v>
      </c>
      <c r="AI133" s="71">
        <f t="shared" si="0"/>
        <v>1433898.5953399998</v>
      </c>
      <c r="AJ133" s="71">
        <f t="shared" si="0"/>
        <v>4050.2293999999993</v>
      </c>
      <c r="AK133" s="71">
        <f t="shared" si="0"/>
        <v>1780237.8304759993</v>
      </c>
      <c r="AL133" s="71">
        <f t="shared" si="0"/>
        <v>26216.918800000007</v>
      </c>
      <c r="AM133" s="71">
        <f t="shared" si="0"/>
        <v>11523384.489352003</v>
      </c>
    </row>
  </sheetData>
  <sheetProtection/>
  <mergeCells count="17">
    <mergeCell ref="AD3:AE3"/>
    <mergeCell ref="E3:G3"/>
    <mergeCell ref="C3:D3"/>
    <mergeCell ref="H3:M3"/>
    <mergeCell ref="N3:O3"/>
    <mergeCell ref="R3:S3"/>
    <mergeCell ref="P3:Q3"/>
    <mergeCell ref="AF3:AG3"/>
    <mergeCell ref="AH3:AI3"/>
    <mergeCell ref="AJ3:AK3"/>
    <mergeCell ref="AL3:AM3"/>
    <mergeCell ref="C1:G1"/>
    <mergeCell ref="T3:U3"/>
    <mergeCell ref="V3:W3"/>
    <mergeCell ref="X3:Y3"/>
    <mergeCell ref="Z3:AA3"/>
    <mergeCell ref="AB3:AC3"/>
  </mergeCells>
  <hyperlinks>
    <hyperlink ref="G129" r:id="rId1" display="smidova.i@kr-vysocina.cz"/>
  </hyperlinks>
  <printOptions/>
  <pageMargins left="0" right="0.3937007874015748" top="0" bottom="0.24381889763779527" header="0" footer="0"/>
  <pageSetup fitToHeight="0" fitToWidth="1" horizontalDpi="600" verticalDpi="600" orientation="landscape" paperSize="8" scale="39" r:id="rId2"/>
  <headerFooter alignWithMargins="0">
    <oddFooter>&amp;L&amp;"Arial"&amp;8&amp;F &amp;C&amp;"Arial"&amp;8 1/1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M5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21" hidden="1" customWidth="1"/>
    <col min="2" max="2" width="2.28125" style="21" customWidth="1"/>
    <col min="3" max="3" width="51.8515625" style="21" customWidth="1"/>
    <col min="4" max="6" width="13.421875" style="21" customWidth="1"/>
    <col min="7" max="7" width="31.28125" style="21" customWidth="1"/>
    <col min="8" max="8" width="23.57421875" style="21" customWidth="1"/>
    <col min="9" max="13" width="13.421875" style="21" customWidth="1"/>
    <col min="14" max="15" width="14.421875" style="21" customWidth="1"/>
    <col min="16" max="16" width="13.421875" style="28" customWidth="1"/>
    <col min="17" max="17" width="14.421875" style="28" customWidth="1"/>
    <col min="18" max="18" width="12.00390625" style="21" customWidth="1"/>
    <col min="19" max="37" width="14.421875" style="21" customWidth="1"/>
    <col min="38" max="38" width="13.421875" style="21" customWidth="1"/>
    <col min="39" max="39" width="13.00390625" style="21" customWidth="1"/>
    <col min="40" max="16384" width="9.140625" style="21" customWidth="1"/>
  </cols>
  <sheetData>
    <row r="1" spans="3:7" ht="22.5" customHeight="1">
      <c r="C1" s="91" t="s">
        <v>1108</v>
      </c>
      <c r="D1" s="92"/>
      <c r="E1" s="92"/>
      <c r="F1" s="92"/>
      <c r="G1" s="92"/>
    </row>
    <row r="2" ht="19.5" customHeight="1"/>
    <row r="3" spans="3:39" ht="12.75">
      <c r="C3" s="95" t="s">
        <v>0</v>
      </c>
      <c r="D3" s="96"/>
      <c r="E3" s="97" t="s">
        <v>1</v>
      </c>
      <c r="F3" s="98"/>
      <c r="G3" s="99"/>
      <c r="H3" s="95" t="s">
        <v>2</v>
      </c>
      <c r="I3" s="100"/>
      <c r="J3" s="100"/>
      <c r="K3" s="100"/>
      <c r="L3" s="100"/>
      <c r="M3" s="96"/>
      <c r="N3" s="93">
        <v>1</v>
      </c>
      <c r="O3" s="94"/>
      <c r="P3" s="93">
        <v>2</v>
      </c>
      <c r="Q3" s="94"/>
      <c r="R3" s="93">
        <v>3</v>
      </c>
      <c r="S3" s="94"/>
      <c r="T3" s="93">
        <v>4</v>
      </c>
      <c r="U3" s="94"/>
      <c r="V3" s="93">
        <v>5</v>
      </c>
      <c r="W3" s="94"/>
      <c r="X3" s="93">
        <v>6</v>
      </c>
      <c r="Y3" s="94"/>
      <c r="Z3" s="93">
        <v>7</v>
      </c>
      <c r="AA3" s="94"/>
      <c r="AB3" s="93">
        <v>8</v>
      </c>
      <c r="AC3" s="94"/>
      <c r="AD3" s="93">
        <v>9</v>
      </c>
      <c r="AE3" s="94"/>
      <c r="AF3" s="93">
        <v>10</v>
      </c>
      <c r="AG3" s="94"/>
      <c r="AH3" s="93">
        <v>11</v>
      </c>
      <c r="AI3" s="94"/>
      <c r="AJ3" s="93">
        <v>12</v>
      </c>
      <c r="AK3" s="94"/>
      <c r="AL3" s="93" t="s">
        <v>15</v>
      </c>
      <c r="AM3" s="94"/>
    </row>
    <row r="4" spans="3:39" ht="38.25">
      <c r="C4" s="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3</v>
      </c>
      <c r="O4" s="16" t="s">
        <v>637</v>
      </c>
      <c r="P4" s="1" t="s">
        <v>3</v>
      </c>
      <c r="Q4" s="10" t="s">
        <v>637</v>
      </c>
      <c r="R4" s="1" t="s">
        <v>3</v>
      </c>
      <c r="S4" s="10" t="s">
        <v>637</v>
      </c>
      <c r="T4" s="1" t="s">
        <v>3</v>
      </c>
      <c r="U4" s="10" t="s">
        <v>637</v>
      </c>
      <c r="V4" s="1" t="s">
        <v>3</v>
      </c>
      <c r="W4" s="10" t="s">
        <v>637</v>
      </c>
      <c r="X4" s="1" t="s">
        <v>3</v>
      </c>
      <c r="Y4" s="10" t="s">
        <v>637</v>
      </c>
      <c r="Z4" s="1" t="s">
        <v>3</v>
      </c>
      <c r="AA4" s="10" t="s">
        <v>637</v>
      </c>
      <c r="AB4" s="1" t="s">
        <v>3</v>
      </c>
      <c r="AC4" s="10" t="s">
        <v>637</v>
      </c>
      <c r="AD4" s="1" t="s">
        <v>3</v>
      </c>
      <c r="AE4" s="10" t="s">
        <v>637</v>
      </c>
      <c r="AF4" s="1" t="s">
        <v>3</v>
      </c>
      <c r="AG4" s="10" t="s">
        <v>637</v>
      </c>
      <c r="AH4" s="1" t="s">
        <v>3</v>
      </c>
      <c r="AI4" s="10" t="s">
        <v>637</v>
      </c>
      <c r="AJ4" s="1" t="s">
        <v>3</v>
      </c>
      <c r="AK4" s="10" t="s">
        <v>637</v>
      </c>
      <c r="AL4" s="1" t="s">
        <v>3</v>
      </c>
      <c r="AM4" s="10" t="s">
        <v>637</v>
      </c>
    </row>
    <row r="5" spans="3:39" ht="25.5">
      <c r="C5" s="25" t="s">
        <v>26</v>
      </c>
      <c r="D5" s="26" t="s">
        <v>27</v>
      </c>
      <c r="E5" s="26" t="s">
        <v>28</v>
      </c>
      <c r="F5" s="26" t="s">
        <v>29</v>
      </c>
      <c r="G5" s="26" t="s">
        <v>30</v>
      </c>
      <c r="H5" s="23" t="s">
        <v>640</v>
      </c>
      <c r="I5" s="23" t="s">
        <v>32</v>
      </c>
      <c r="J5" s="23" t="s">
        <v>33</v>
      </c>
      <c r="K5" s="23" t="s">
        <v>641</v>
      </c>
      <c r="L5" s="23" t="s">
        <v>642</v>
      </c>
      <c r="M5" s="23">
        <f>VLOOKUP(H5,kapacita!A:B,2,0)</f>
        <v>0.454</v>
      </c>
      <c r="N5" s="24">
        <v>22.75635</v>
      </c>
      <c r="O5" s="17">
        <f>+(VLOOKUP($L5,ceny!$A$3:D$7,2,FALSE))*N5</f>
        <v>10012.794</v>
      </c>
      <c r="P5" s="24">
        <v>18.4203</v>
      </c>
      <c r="Q5" s="17">
        <f>+(VLOOKUP($L5,ceny!$A$3:F$7,2,FALSE))*P5</f>
        <v>8104.932000000001</v>
      </c>
      <c r="R5" s="24">
        <v>16.02545</v>
      </c>
      <c r="S5" s="17">
        <f>+(VLOOKUP($L5,ceny!$A$3:H$7,2,FALSE))*R5</f>
        <v>7051.197999999999</v>
      </c>
      <c r="T5" s="24">
        <v>7.7437000000000005</v>
      </c>
      <c r="U5" s="17">
        <f>+(VLOOKUP($L5,ceny!$A$3:J$7,2,FALSE))*T5</f>
        <v>3407.228</v>
      </c>
      <c r="V5" s="24">
        <v>6.19285</v>
      </c>
      <c r="W5" s="17">
        <f>+(VLOOKUP($L5,ceny!$A$3:L$7,2,FALSE))*V5</f>
        <v>2724.854</v>
      </c>
      <c r="X5" s="24">
        <v>1.38205</v>
      </c>
      <c r="Y5" s="17">
        <f>+(VLOOKUP($L5,ceny!$A$3:N$7,2,FALSE))*X5</f>
        <v>608.102</v>
      </c>
      <c r="Z5" s="24">
        <v>0.8862</v>
      </c>
      <c r="AA5" s="17">
        <f>+(VLOOKUP($L5,ceny!$A$3:P$7,2,FALSE))*Z5</f>
        <v>389.928</v>
      </c>
      <c r="AB5" s="24">
        <v>2.39485</v>
      </c>
      <c r="AC5" s="17">
        <f>+(VLOOKUP($L5,ceny!$A$3:R$7,2,FALSE))*AB5</f>
        <v>1053.734</v>
      </c>
      <c r="AD5" s="24">
        <v>2.07835</v>
      </c>
      <c r="AE5" s="17">
        <f>+(VLOOKUP($L5,ceny!$A$3:T$7,2,FALSE))*AD5</f>
        <v>914.4739999999999</v>
      </c>
      <c r="AF5" s="24">
        <v>6.8786000000000005</v>
      </c>
      <c r="AG5" s="17">
        <f>+(VLOOKUP($L5,ceny!$A$3:V$7,2,FALSE))*AF5</f>
        <v>3026.5840000000003</v>
      </c>
      <c r="AH5" s="24">
        <v>14.421850000000001</v>
      </c>
      <c r="AI5" s="17">
        <f>+(VLOOKUP($L5,ceny!$A$3:X$7,2,FALSE))*AH5</f>
        <v>6345.6140000000005</v>
      </c>
      <c r="AJ5" s="24">
        <v>18.85285</v>
      </c>
      <c r="AK5" s="17">
        <f>+(VLOOKUP($L5,ceny!$A$3:Z$7,2,FALSE))*AJ5</f>
        <v>8295.254</v>
      </c>
      <c r="AL5" s="24">
        <v>118.0334</v>
      </c>
      <c r="AM5" s="17">
        <f>+(VLOOKUP($L5,ceny!$A$3:AB$7,2,FALSE))*AL5</f>
        <v>51934.696</v>
      </c>
    </row>
    <row r="6" spans="3:39" ht="25.5">
      <c r="C6" s="34"/>
      <c r="D6" s="34"/>
      <c r="E6" s="34"/>
      <c r="F6" s="34"/>
      <c r="G6" s="34"/>
      <c r="H6" s="23" t="s">
        <v>643</v>
      </c>
      <c r="I6" s="23" t="s">
        <v>36</v>
      </c>
      <c r="J6" s="23" t="s">
        <v>205</v>
      </c>
      <c r="K6" s="23" t="s">
        <v>644</v>
      </c>
      <c r="L6" s="23" t="s">
        <v>642</v>
      </c>
      <c r="M6" s="23">
        <f>VLOOKUP(H6,kapacita!A:B,2,0)</f>
        <v>0.512</v>
      </c>
      <c r="N6" s="24">
        <v>108.5173</v>
      </c>
      <c r="O6" s="17">
        <f>+(VLOOKUP($L6,ceny!$A$3:D$7,2,FALSE))*N6</f>
        <v>47747.612</v>
      </c>
      <c r="P6" s="24">
        <v>116.4298</v>
      </c>
      <c r="Q6" s="17">
        <f>+(VLOOKUP($L6,ceny!$A$3:F$7,2,FALSE))*P6</f>
        <v>51229.112</v>
      </c>
      <c r="R6" s="24">
        <v>101.29055000000001</v>
      </c>
      <c r="S6" s="17">
        <f>+(VLOOKUP($L6,ceny!$A$3:H$7,2,FALSE))*R6</f>
        <v>44567.842000000004</v>
      </c>
      <c r="T6" s="24">
        <v>54.57515</v>
      </c>
      <c r="U6" s="17">
        <f>+(VLOOKUP($L6,ceny!$A$3:J$7,2,FALSE))*T6</f>
        <v>24013.066</v>
      </c>
      <c r="V6" s="24">
        <v>39.42535</v>
      </c>
      <c r="W6" s="17">
        <f>+(VLOOKUP($L6,ceny!$A$3:L$7,2,FALSE))*V6</f>
        <v>17347.154000000002</v>
      </c>
      <c r="X6" s="24">
        <v>7.2373</v>
      </c>
      <c r="Y6" s="17">
        <f>+(VLOOKUP($L6,ceny!$A$3:N$7,2,FALSE))*X6</f>
        <v>3184.4120000000003</v>
      </c>
      <c r="Z6" s="24">
        <v>5.9713</v>
      </c>
      <c r="AA6" s="17">
        <f>+(VLOOKUP($L6,ceny!$A$3:P$7,2,FALSE))*Z6</f>
        <v>2627.3720000000003</v>
      </c>
      <c r="AB6" s="24">
        <v>0</v>
      </c>
      <c r="AC6" s="17">
        <f>+(VLOOKUP($L6,ceny!$A$3:R$7,2,FALSE))*AB6</f>
        <v>0</v>
      </c>
      <c r="AD6" s="24">
        <v>15.086500000000001</v>
      </c>
      <c r="AE6" s="17">
        <f>+(VLOOKUP($L6,ceny!$A$3:T$7,2,FALSE))*AD6</f>
        <v>6638.06</v>
      </c>
      <c r="AF6" s="24">
        <v>73.52295000000001</v>
      </c>
      <c r="AG6" s="17">
        <f>+(VLOOKUP($L6,ceny!$A$3:V$7,2,FALSE))*AF6</f>
        <v>32350.098000000005</v>
      </c>
      <c r="AH6" s="24">
        <v>104.1285</v>
      </c>
      <c r="AI6" s="17">
        <f>+(VLOOKUP($L6,ceny!$A$3:X$7,2,FALSE))*AH6</f>
        <v>45816.54</v>
      </c>
      <c r="AJ6" s="24">
        <v>117.51645</v>
      </c>
      <c r="AK6" s="17">
        <f>+(VLOOKUP($L6,ceny!$A$3:Z$7,2,FALSE))*AJ6</f>
        <v>51707.238000000005</v>
      </c>
      <c r="AL6" s="24">
        <v>743.70115</v>
      </c>
      <c r="AM6" s="17">
        <f>+(VLOOKUP($L6,ceny!$A$3:AB$7,2,FALSE))*AL6</f>
        <v>327228.506</v>
      </c>
    </row>
    <row r="7" spans="3:39" ht="25.5">
      <c r="C7" s="25" t="s">
        <v>100</v>
      </c>
      <c r="D7" s="26" t="s">
        <v>101</v>
      </c>
      <c r="E7" s="26" t="s">
        <v>102</v>
      </c>
      <c r="F7" s="26" t="s">
        <v>103</v>
      </c>
      <c r="G7" s="26" t="s">
        <v>104</v>
      </c>
      <c r="H7" s="23" t="s">
        <v>645</v>
      </c>
      <c r="I7" s="23" t="s">
        <v>106</v>
      </c>
      <c r="J7" s="23" t="s">
        <v>106</v>
      </c>
      <c r="K7" s="23" t="s">
        <v>64</v>
      </c>
      <c r="L7" s="23" t="s">
        <v>642</v>
      </c>
      <c r="M7" s="23">
        <f>VLOOKUP(H7,kapacita!A:B,2,0)</f>
        <v>0</v>
      </c>
      <c r="N7" s="24">
        <v>0</v>
      </c>
      <c r="O7" s="17">
        <f>+(VLOOKUP($L7,ceny!$A$3:D$7,2,FALSE))*N7</f>
        <v>0</v>
      </c>
      <c r="P7" s="24">
        <v>0</v>
      </c>
      <c r="Q7" s="17">
        <f>+(VLOOKUP($L7,ceny!$A$3:F$7,2,FALSE))*P7</f>
        <v>0</v>
      </c>
      <c r="R7" s="24">
        <v>0</v>
      </c>
      <c r="S7" s="17">
        <f>+(VLOOKUP($L7,ceny!$A$3:H$7,2,FALSE))*R7</f>
        <v>0</v>
      </c>
      <c r="T7" s="24">
        <v>0</v>
      </c>
      <c r="U7" s="17">
        <f>+(VLOOKUP($L7,ceny!$A$3:J$7,2,FALSE))*T7</f>
        <v>0</v>
      </c>
      <c r="V7" s="24">
        <v>0</v>
      </c>
      <c r="W7" s="17">
        <f>+(VLOOKUP($L7,ceny!$A$3:L$7,2,FALSE))*V7</f>
        <v>0</v>
      </c>
      <c r="X7" s="24">
        <v>0</v>
      </c>
      <c r="Y7" s="17">
        <f>+(VLOOKUP($L7,ceny!$A$3:N$7,2,FALSE))*X7</f>
        <v>0</v>
      </c>
      <c r="Z7" s="24">
        <v>0</v>
      </c>
      <c r="AA7" s="17">
        <f>+(VLOOKUP($L7,ceny!$A$3:P$7,2,FALSE))*Z7</f>
        <v>0</v>
      </c>
      <c r="AB7" s="24">
        <v>0</v>
      </c>
      <c r="AC7" s="17">
        <f>+(VLOOKUP($L7,ceny!$A$3:R$7,2,FALSE))*AB7</f>
        <v>0</v>
      </c>
      <c r="AD7" s="24">
        <v>0</v>
      </c>
      <c r="AE7" s="17">
        <f>+(VLOOKUP($L7,ceny!$A$3:T$7,2,FALSE))*AD7</f>
        <v>0</v>
      </c>
      <c r="AF7" s="24">
        <v>0</v>
      </c>
      <c r="AG7" s="17">
        <f>+(VLOOKUP($L7,ceny!$A$3:V$7,2,FALSE))*AF7</f>
        <v>0</v>
      </c>
      <c r="AH7" s="24">
        <v>0</v>
      </c>
      <c r="AI7" s="17">
        <f>+(VLOOKUP($L7,ceny!$A$3:X$7,2,FALSE))*AH7</f>
        <v>0</v>
      </c>
      <c r="AJ7" s="24">
        <v>0</v>
      </c>
      <c r="AK7" s="17">
        <f>+(VLOOKUP($L7,ceny!$A$3:Z$7,2,FALSE))*AJ7</f>
        <v>0</v>
      </c>
      <c r="AL7" s="24">
        <v>0</v>
      </c>
      <c r="AM7" s="17">
        <f>+(VLOOKUP($L7,ceny!$A$3:AB$7,2,FALSE))*AL7</f>
        <v>0</v>
      </c>
    </row>
    <row r="8" spans="3:39" ht="25.5">
      <c r="C8" s="25" t="s">
        <v>125</v>
      </c>
      <c r="D8" s="26" t="s">
        <v>126</v>
      </c>
      <c r="E8" s="26" t="s">
        <v>127</v>
      </c>
      <c r="F8" s="26" t="s">
        <v>128</v>
      </c>
      <c r="G8" s="26" t="s">
        <v>129</v>
      </c>
      <c r="H8" s="23" t="s">
        <v>646</v>
      </c>
      <c r="I8" s="23" t="s">
        <v>270</v>
      </c>
      <c r="J8" s="23" t="s">
        <v>647</v>
      </c>
      <c r="K8" s="23" t="s">
        <v>648</v>
      </c>
      <c r="L8" s="23" t="s">
        <v>642</v>
      </c>
      <c r="M8" s="23">
        <f>VLOOKUP(H8,kapacita!A:B,2,0)</f>
        <v>0.442</v>
      </c>
      <c r="N8" s="24">
        <v>84.3789</v>
      </c>
      <c r="O8" s="17">
        <f>+(VLOOKUP($L8,ceny!$A$3:D$7,2,FALSE))*N8</f>
        <v>37126.716</v>
      </c>
      <c r="P8" s="24">
        <v>90.941</v>
      </c>
      <c r="Q8" s="17">
        <f>+(VLOOKUP($L8,ceny!$A$3:F$7,2,FALSE))*P8</f>
        <v>40014.04</v>
      </c>
      <c r="R8" s="24">
        <v>74.32475000000001</v>
      </c>
      <c r="S8" s="17">
        <f>+(VLOOKUP($L8,ceny!$A$3:H$7,2,FALSE))*R8</f>
        <v>32702.890000000003</v>
      </c>
      <c r="T8" s="24">
        <v>53.98435</v>
      </c>
      <c r="U8" s="17">
        <f>+(VLOOKUP($L8,ceny!$A$3:J$7,2,FALSE))*T8</f>
        <v>23753.114</v>
      </c>
      <c r="V8" s="24">
        <v>42.25275</v>
      </c>
      <c r="W8" s="17">
        <f>+(VLOOKUP($L8,ceny!$A$3:L$7,2,FALSE))*V8</f>
        <v>18591.21</v>
      </c>
      <c r="X8" s="24">
        <v>18.589100000000002</v>
      </c>
      <c r="Y8" s="17">
        <f>+(VLOOKUP($L8,ceny!$A$3:N$7,2,FALSE))*X8</f>
        <v>8179.204000000001</v>
      </c>
      <c r="Z8" s="24">
        <v>15.8672</v>
      </c>
      <c r="AA8" s="17">
        <f>+(VLOOKUP($L8,ceny!$A$3:P$7,2,FALSE))*Z8</f>
        <v>6981.568</v>
      </c>
      <c r="AB8" s="24">
        <v>17.22815</v>
      </c>
      <c r="AC8" s="17">
        <f>+(VLOOKUP($L8,ceny!$A$3:R$7,2,FALSE))*AB8</f>
        <v>7580.3859999999995</v>
      </c>
      <c r="AD8" s="24">
        <v>20.2138</v>
      </c>
      <c r="AE8" s="17">
        <f>+(VLOOKUP($L8,ceny!$A$3:T$7,2,FALSE))*AD8</f>
        <v>8894.072</v>
      </c>
      <c r="AF8" s="24">
        <v>70.474</v>
      </c>
      <c r="AG8" s="17">
        <f>+(VLOOKUP($L8,ceny!$A$3:V$7,2,FALSE))*AF8</f>
        <v>31008.56</v>
      </c>
      <c r="AH8" s="24">
        <v>71.37075</v>
      </c>
      <c r="AI8" s="17">
        <f>+(VLOOKUP($L8,ceny!$A$3:X$7,2,FALSE))*AH8</f>
        <v>31403.13</v>
      </c>
      <c r="AJ8" s="24">
        <v>81.92075</v>
      </c>
      <c r="AK8" s="17">
        <f>+(VLOOKUP($L8,ceny!$A$3:Z$7,2,FALSE))*AJ8</f>
        <v>36045.13</v>
      </c>
      <c r="AL8" s="24">
        <v>641.5455000000001</v>
      </c>
      <c r="AM8" s="17">
        <f>+(VLOOKUP($L8,ceny!$A$3:AB$7,2,FALSE))*AL8</f>
        <v>282280.02</v>
      </c>
    </row>
    <row r="9" spans="3:39" ht="25.5">
      <c r="C9" s="25" t="s">
        <v>649</v>
      </c>
      <c r="D9" s="26" t="s">
        <v>650</v>
      </c>
      <c r="E9" s="26" t="s">
        <v>651</v>
      </c>
      <c r="F9" s="26" t="s">
        <v>652</v>
      </c>
      <c r="G9" s="26" t="s">
        <v>653</v>
      </c>
      <c r="H9" s="23" t="s">
        <v>654</v>
      </c>
      <c r="I9" s="23" t="s">
        <v>655</v>
      </c>
      <c r="J9" s="23" t="s">
        <v>380</v>
      </c>
      <c r="K9" s="23" t="s">
        <v>64</v>
      </c>
      <c r="L9" s="23" t="s">
        <v>642</v>
      </c>
      <c r="M9" s="23">
        <f>VLOOKUP(H9,kapacita!A:B,2,0)</f>
        <v>0.764</v>
      </c>
      <c r="N9" s="24">
        <v>145.51615</v>
      </c>
      <c r="O9" s="17">
        <f>+(VLOOKUP($L9,ceny!$A$3:D$7,2,FALSE))*N9</f>
        <v>64027.10600000001</v>
      </c>
      <c r="P9" s="24">
        <v>141.8342</v>
      </c>
      <c r="Q9" s="17">
        <f>+(VLOOKUP($L9,ceny!$A$3:F$7,2,FALSE))*P9</f>
        <v>62407.048</v>
      </c>
      <c r="R9" s="24">
        <v>116.683</v>
      </c>
      <c r="S9" s="17">
        <f>+(VLOOKUP($L9,ceny!$A$3:H$7,2,FALSE))*R9</f>
        <v>51340.520000000004</v>
      </c>
      <c r="T9" s="24">
        <v>68.94425</v>
      </c>
      <c r="U9" s="17">
        <f>+(VLOOKUP($L9,ceny!$A$3:J$7,2,FALSE))*T9</f>
        <v>30335.469999999998</v>
      </c>
      <c r="V9" s="24">
        <v>64.26005</v>
      </c>
      <c r="W9" s="17">
        <f>+(VLOOKUP($L9,ceny!$A$3:L$7,2,FALSE))*V9</f>
        <v>28274.422000000002</v>
      </c>
      <c r="X9" s="24">
        <v>21.733</v>
      </c>
      <c r="Y9" s="17">
        <f>+(VLOOKUP($L9,ceny!$A$3:N$7,2,FALSE))*X9</f>
        <v>9562.52</v>
      </c>
      <c r="Z9" s="24">
        <v>17.81895</v>
      </c>
      <c r="AA9" s="17">
        <f>+(VLOOKUP($L9,ceny!$A$3:P$7,2,FALSE))*Z9</f>
        <v>7840.338000000001</v>
      </c>
      <c r="AB9" s="24">
        <v>20.30875</v>
      </c>
      <c r="AC9" s="17">
        <f>+(VLOOKUP($L9,ceny!$A$3:R$7,2,FALSE))*AB9</f>
        <v>8935.85</v>
      </c>
      <c r="AD9" s="24">
        <v>18.146</v>
      </c>
      <c r="AE9" s="17">
        <f>+(VLOOKUP($L9,ceny!$A$3:T$7,2,FALSE))*AD9</f>
        <v>7984.240000000001</v>
      </c>
      <c r="AF9" s="24">
        <v>90.8566</v>
      </c>
      <c r="AG9" s="17">
        <f>+(VLOOKUP($L9,ceny!$A$3:V$7,2,FALSE))*AF9</f>
        <v>39976.904</v>
      </c>
      <c r="AH9" s="24">
        <v>108.35905000000001</v>
      </c>
      <c r="AI9" s="17">
        <f>+(VLOOKUP($L9,ceny!$A$3:X$7,2,FALSE))*AH9</f>
        <v>47677.982</v>
      </c>
      <c r="AJ9" s="24">
        <v>136.08445</v>
      </c>
      <c r="AK9" s="17">
        <f>+(VLOOKUP($L9,ceny!$A$3:Z$7,2,FALSE))*AJ9</f>
        <v>59877.158</v>
      </c>
      <c r="AL9" s="24">
        <v>950.54445</v>
      </c>
      <c r="AM9" s="17">
        <f>+(VLOOKUP($L9,ceny!$A$3:AB$7,2,FALSE))*AL9</f>
        <v>418239.558</v>
      </c>
    </row>
    <row r="10" spans="3:39" ht="25.5">
      <c r="C10" s="34"/>
      <c r="D10" s="34"/>
      <c r="E10" s="34"/>
      <c r="F10" s="34"/>
      <c r="G10" s="34"/>
      <c r="H10" s="23" t="s">
        <v>656</v>
      </c>
      <c r="I10" s="23" t="s">
        <v>204</v>
      </c>
      <c r="J10" s="23" t="s">
        <v>657</v>
      </c>
      <c r="K10" s="23" t="s">
        <v>658</v>
      </c>
      <c r="L10" s="23" t="s">
        <v>642</v>
      </c>
      <c r="M10" s="23">
        <f>VLOOKUP(H10,kapacita!A:B,2,0)</f>
        <v>0.5</v>
      </c>
      <c r="N10" s="24">
        <v>4.44155</v>
      </c>
      <c r="O10" s="17">
        <f>+(VLOOKUP($L10,ceny!$A$3:D$7,2,FALSE))*N10</f>
        <v>1954.2820000000002</v>
      </c>
      <c r="P10" s="24">
        <v>4.8108</v>
      </c>
      <c r="Q10" s="17">
        <f>+(VLOOKUP($L10,ceny!$A$3:F$7,2,FALSE))*P10</f>
        <v>2116.7520000000004</v>
      </c>
      <c r="R10" s="24">
        <v>4.9374</v>
      </c>
      <c r="S10" s="17">
        <f>+(VLOOKUP($L10,ceny!$A$3:H$7,2,FALSE))*R10</f>
        <v>2172.456</v>
      </c>
      <c r="T10" s="24">
        <v>3.8085500000000003</v>
      </c>
      <c r="U10" s="17">
        <f>+(VLOOKUP($L10,ceny!$A$3:J$7,2,FALSE))*T10</f>
        <v>1675.7620000000002</v>
      </c>
      <c r="V10" s="24">
        <v>3.04895</v>
      </c>
      <c r="W10" s="17">
        <f>+(VLOOKUP($L10,ceny!$A$3:L$7,2,FALSE))*V10</f>
        <v>1341.538</v>
      </c>
      <c r="X10" s="24">
        <v>1.86735</v>
      </c>
      <c r="Y10" s="17">
        <f>+(VLOOKUP($L10,ceny!$A$3:N$7,2,FALSE))*X10</f>
        <v>821.634</v>
      </c>
      <c r="Z10" s="24">
        <v>0.81235</v>
      </c>
      <c r="AA10" s="17">
        <f>+(VLOOKUP($L10,ceny!$A$3:P$7,2,FALSE))*Z10</f>
        <v>357.434</v>
      </c>
      <c r="AB10" s="24">
        <v>0.6646500000000001</v>
      </c>
      <c r="AC10" s="17">
        <f>+(VLOOKUP($L10,ceny!$A$3:R$7,2,FALSE))*AB10</f>
        <v>292.446</v>
      </c>
      <c r="AD10" s="24">
        <v>1.2027</v>
      </c>
      <c r="AE10" s="17">
        <f>+(VLOOKUP($L10,ceny!$A$3:T$7,2,FALSE))*AD10</f>
        <v>529.1880000000001</v>
      </c>
      <c r="AF10" s="24">
        <v>2.31045</v>
      </c>
      <c r="AG10" s="17">
        <f>+(VLOOKUP($L10,ceny!$A$3:V$7,2,FALSE))*AF10</f>
        <v>1016.598</v>
      </c>
      <c r="AH10" s="24">
        <v>5.1484000000000005</v>
      </c>
      <c r="AI10" s="17">
        <f>+(VLOOKUP($L10,ceny!$A$3:X$7,2,FALSE))*AH10</f>
        <v>2265.2960000000003</v>
      </c>
      <c r="AJ10" s="24">
        <v>4.80025</v>
      </c>
      <c r="AK10" s="17">
        <f>+(VLOOKUP($L10,ceny!$A$3:Z$7,2,FALSE))*AJ10</f>
        <v>2112.11</v>
      </c>
      <c r="AL10" s="24">
        <v>37.8534</v>
      </c>
      <c r="AM10" s="17">
        <f>+(VLOOKUP($L10,ceny!$A$3:AB$7,2,FALSE))*AL10</f>
        <v>16655.496</v>
      </c>
    </row>
    <row r="11" spans="3:39" ht="25.5">
      <c r="C11" s="25" t="s">
        <v>659</v>
      </c>
      <c r="D11" s="26" t="s">
        <v>660</v>
      </c>
      <c r="E11" s="26" t="s">
        <v>192</v>
      </c>
      <c r="F11" s="26" t="s">
        <v>661</v>
      </c>
      <c r="G11" s="26" t="s">
        <v>662</v>
      </c>
      <c r="H11" s="23" t="s">
        <v>663</v>
      </c>
      <c r="I11" s="23" t="s">
        <v>442</v>
      </c>
      <c r="J11" s="23" t="s">
        <v>664</v>
      </c>
      <c r="K11" s="23" t="s">
        <v>64</v>
      </c>
      <c r="L11" s="23" t="s">
        <v>642</v>
      </c>
      <c r="M11" s="23">
        <f>VLOOKUP(H11,kapacita!A:B,2,0)</f>
        <v>1.65</v>
      </c>
      <c r="N11" s="24">
        <v>301.97265</v>
      </c>
      <c r="O11" s="17">
        <f>+(VLOOKUP($L11,ceny!$A$3:D$7,2,FALSE))*N11</f>
        <v>132867.966</v>
      </c>
      <c r="P11" s="24">
        <v>344.76345000000003</v>
      </c>
      <c r="Q11" s="17">
        <f>+(VLOOKUP($L11,ceny!$A$3:F$7,2,FALSE))*P11</f>
        <v>151695.918</v>
      </c>
      <c r="R11" s="24">
        <v>276.56825000000003</v>
      </c>
      <c r="S11" s="17">
        <f>+(VLOOKUP($L11,ceny!$A$3:H$7,2,FALSE))*R11</f>
        <v>121690.03000000001</v>
      </c>
      <c r="T11" s="24">
        <v>196.28275</v>
      </c>
      <c r="U11" s="17">
        <f>+(VLOOKUP($L11,ceny!$A$3:J$7,2,FALSE))*T11</f>
        <v>86364.41</v>
      </c>
      <c r="V11" s="24">
        <v>170.13985</v>
      </c>
      <c r="W11" s="17">
        <f>+(VLOOKUP($L11,ceny!$A$3:L$7,2,FALSE))*V11</f>
        <v>74861.534</v>
      </c>
      <c r="X11" s="24">
        <v>118.27605</v>
      </c>
      <c r="Y11" s="17">
        <f>+(VLOOKUP($L11,ceny!$A$3:N$7,2,FALSE))*X11</f>
        <v>52041.462</v>
      </c>
      <c r="Z11" s="24">
        <v>70.052</v>
      </c>
      <c r="AA11" s="17">
        <f>+(VLOOKUP($L11,ceny!$A$3:P$7,2,FALSE))*Z11</f>
        <v>30822.880000000005</v>
      </c>
      <c r="AB11" s="24">
        <v>101.7442</v>
      </c>
      <c r="AC11" s="17">
        <f>+(VLOOKUP($L11,ceny!$A$3:R$7,2,FALSE))*AB11</f>
        <v>44767.448000000004</v>
      </c>
      <c r="AD11" s="24">
        <v>100.23555</v>
      </c>
      <c r="AE11" s="17">
        <f>+(VLOOKUP($L11,ceny!$A$3:T$7,2,FALSE))*AD11</f>
        <v>44103.642</v>
      </c>
      <c r="AF11" s="24">
        <v>248.88505</v>
      </c>
      <c r="AG11" s="17">
        <f>+(VLOOKUP($L11,ceny!$A$3:V$7,2,FALSE))*AF11</f>
        <v>109509.422</v>
      </c>
      <c r="AH11" s="24">
        <v>254.39215000000002</v>
      </c>
      <c r="AI11" s="17">
        <f>+(VLOOKUP($L11,ceny!$A$3:X$7,2,FALSE))*AH11</f>
        <v>111932.546</v>
      </c>
      <c r="AJ11" s="24">
        <v>317.22795</v>
      </c>
      <c r="AK11" s="17">
        <f>+(VLOOKUP($L11,ceny!$A$3:Z$7,2,FALSE))*AJ11</f>
        <v>139580.298</v>
      </c>
      <c r="AL11" s="24">
        <v>2500.5399</v>
      </c>
      <c r="AM11" s="17">
        <f>+(VLOOKUP($L11,ceny!$A$3:AB$7,2,FALSE))*AL11</f>
        <v>1100237.556</v>
      </c>
    </row>
    <row r="12" spans="3:39" ht="25.5">
      <c r="C12" s="25" t="s">
        <v>144</v>
      </c>
      <c r="D12" s="26" t="s">
        <v>145</v>
      </c>
      <c r="E12" s="26" t="s">
        <v>146</v>
      </c>
      <c r="F12" s="26" t="s">
        <v>147</v>
      </c>
      <c r="G12" s="26" t="s">
        <v>148</v>
      </c>
      <c r="H12" s="23" t="s">
        <v>665</v>
      </c>
      <c r="I12" s="23" t="s">
        <v>36</v>
      </c>
      <c r="J12" s="23" t="s">
        <v>666</v>
      </c>
      <c r="K12" s="23" t="s">
        <v>667</v>
      </c>
      <c r="L12" s="23" t="s">
        <v>642</v>
      </c>
      <c r="M12" s="23">
        <f>VLOOKUP(H12,kapacita!A:B,2,0)</f>
        <v>0.57</v>
      </c>
      <c r="N12" s="24">
        <v>114.95280000000001</v>
      </c>
      <c r="O12" s="17">
        <f>+(VLOOKUP($L12,ceny!$A$3:D$7,2,FALSE))*N12</f>
        <v>50579.232</v>
      </c>
      <c r="P12" s="24">
        <v>116.56695</v>
      </c>
      <c r="Q12" s="17">
        <f>+(VLOOKUP($L12,ceny!$A$3:F$7,2,FALSE))*P12</f>
        <v>51289.458000000006</v>
      </c>
      <c r="R12" s="24">
        <v>96.6169</v>
      </c>
      <c r="S12" s="17">
        <f>+(VLOOKUP($L12,ceny!$A$3:H$7,2,FALSE))*R12</f>
        <v>42511.436</v>
      </c>
      <c r="T12" s="24">
        <v>73.19590000000001</v>
      </c>
      <c r="U12" s="17">
        <f>+(VLOOKUP($L12,ceny!$A$3:J$7,2,FALSE))*T12</f>
        <v>32206.196000000004</v>
      </c>
      <c r="V12" s="24">
        <v>69.5034</v>
      </c>
      <c r="W12" s="17">
        <f>+(VLOOKUP($L12,ceny!$A$3:L$7,2,FALSE))*V12</f>
        <v>30581.496</v>
      </c>
      <c r="X12" s="24">
        <v>33.549</v>
      </c>
      <c r="Y12" s="17">
        <f>+(VLOOKUP($L12,ceny!$A$3:N$7,2,FALSE))*X12</f>
        <v>14761.56</v>
      </c>
      <c r="Z12" s="24">
        <v>28.41115</v>
      </c>
      <c r="AA12" s="17">
        <f>+(VLOOKUP($L12,ceny!$A$3:P$7,2,FALSE))*Z12</f>
        <v>12500.905999999999</v>
      </c>
      <c r="AB12" s="24">
        <v>37.46305</v>
      </c>
      <c r="AC12" s="17">
        <f>+(VLOOKUP($L12,ceny!$A$3:R$7,2,FALSE))*AB12</f>
        <v>16483.742000000002</v>
      </c>
      <c r="AD12" s="24">
        <v>34.55125</v>
      </c>
      <c r="AE12" s="17">
        <f>+(VLOOKUP($L12,ceny!$A$3:T$7,2,FALSE))*AD12</f>
        <v>15202.550000000001</v>
      </c>
      <c r="AF12" s="24">
        <v>73.77615</v>
      </c>
      <c r="AG12" s="17">
        <f>+(VLOOKUP($L12,ceny!$A$3:V$7,2,FALSE))*AF12</f>
        <v>32461.506</v>
      </c>
      <c r="AH12" s="24">
        <v>113.20150000000001</v>
      </c>
      <c r="AI12" s="17">
        <f>+(VLOOKUP($L12,ceny!$A$3:X$7,2,FALSE))*AH12</f>
        <v>49808.66</v>
      </c>
      <c r="AJ12" s="24">
        <v>104.72985</v>
      </c>
      <c r="AK12" s="17">
        <f>+(VLOOKUP($L12,ceny!$A$3:Z$7,2,FALSE))*AJ12</f>
        <v>46081.134</v>
      </c>
      <c r="AL12" s="24">
        <v>896.5179</v>
      </c>
      <c r="AM12" s="17">
        <f>+(VLOOKUP($L12,ceny!$A$3:AB$7,2,FALSE))*AL12</f>
        <v>394467.87600000005</v>
      </c>
    </row>
    <row r="13" spans="3:39" ht="25.5">
      <c r="C13" s="25" t="s">
        <v>668</v>
      </c>
      <c r="D13" s="26" t="s">
        <v>669</v>
      </c>
      <c r="E13" s="26" t="s">
        <v>383</v>
      </c>
      <c r="F13" s="26" t="s">
        <v>670</v>
      </c>
      <c r="G13" s="26" t="s">
        <v>671</v>
      </c>
      <c r="H13" s="23" t="s">
        <v>672</v>
      </c>
      <c r="I13" s="23" t="s">
        <v>97</v>
      </c>
      <c r="J13" s="23" t="s">
        <v>423</v>
      </c>
      <c r="K13" s="23" t="s">
        <v>673</v>
      </c>
      <c r="L13" s="23" t="s">
        <v>642</v>
      </c>
      <c r="M13" s="23">
        <f>VLOOKUP(H13,kapacita!A:B,2,0)</f>
        <v>0.639</v>
      </c>
      <c r="N13" s="24">
        <v>107.13525</v>
      </c>
      <c r="O13" s="17">
        <f>+(VLOOKUP($L13,ceny!$A$3:D$7,2,FALSE))*N13</f>
        <v>47139.51</v>
      </c>
      <c r="P13" s="24">
        <v>110.78555</v>
      </c>
      <c r="Q13" s="17">
        <f>+(VLOOKUP($L13,ceny!$A$3:F$7,2,FALSE))*P13</f>
        <v>48745.642</v>
      </c>
      <c r="R13" s="24">
        <v>84.28395</v>
      </c>
      <c r="S13" s="17">
        <f>+(VLOOKUP($L13,ceny!$A$3:H$7,2,FALSE))*R13</f>
        <v>37084.938</v>
      </c>
      <c r="T13" s="24">
        <v>63.90135</v>
      </c>
      <c r="U13" s="17">
        <f>+(VLOOKUP($L13,ceny!$A$3:J$7,2,FALSE))*T13</f>
        <v>28116.594</v>
      </c>
      <c r="V13" s="24">
        <v>55.7884</v>
      </c>
      <c r="W13" s="17">
        <f>+(VLOOKUP($L13,ceny!$A$3:L$7,2,FALSE))*V13</f>
        <v>24546.896</v>
      </c>
      <c r="X13" s="24">
        <v>21.5853</v>
      </c>
      <c r="Y13" s="17">
        <f>+(VLOOKUP($L13,ceny!$A$3:N$7,2,FALSE))*X13</f>
        <v>9497.532</v>
      </c>
      <c r="Z13" s="24">
        <v>17.96665</v>
      </c>
      <c r="AA13" s="17">
        <f>+(VLOOKUP($L13,ceny!$A$3:P$7,2,FALSE))*Z13</f>
        <v>7905.326000000001</v>
      </c>
      <c r="AB13" s="24">
        <v>22.60865</v>
      </c>
      <c r="AC13" s="17">
        <f>+(VLOOKUP($L13,ceny!$A$3:R$7,2,FALSE))*AB13</f>
        <v>9947.806</v>
      </c>
      <c r="AD13" s="24">
        <v>23.6953</v>
      </c>
      <c r="AE13" s="17">
        <f>+(VLOOKUP($L13,ceny!$A$3:T$7,2,FALSE))*AD13</f>
        <v>10425.932</v>
      </c>
      <c r="AF13" s="24">
        <v>78.77685</v>
      </c>
      <c r="AG13" s="17">
        <f>+(VLOOKUP($L13,ceny!$A$3:V$7,2,FALSE))*AF13</f>
        <v>34661.814</v>
      </c>
      <c r="AH13" s="24">
        <v>85.6871</v>
      </c>
      <c r="AI13" s="17">
        <f>+(VLOOKUP($L13,ceny!$A$3:X$7,2,FALSE))*AH13</f>
        <v>37702.324</v>
      </c>
      <c r="AJ13" s="24">
        <v>112.1465</v>
      </c>
      <c r="AK13" s="17">
        <f>+(VLOOKUP($L13,ceny!$A$3:Z$7,2,FALSE))*AJ13</f>
        <v>49344.46</v>
      </c>
      <c r="AL13" s="24">
        <v>784.36085</v>
      </c>
      <c r="AM13" s="17">
        <f>+(VLOOKUP($L13,ceny!$A$3:AB$7,2,FALSE))*AL13</f>
        <v>345118.77400000003</v>
      </c>
    </row>
    <row r="14" spans="3:39" ht="25.5">
      <c r="C14" s="25" t="s">
        <v>674</v>
      </c>
      <c r="D14" s="26" t="s">
        <v>675</v>
      </c>
      <c r="E14" s="26" t="s">
        <v>676</v>
      </c>
      <c r="F14" s="26" t="s">
        <v>677</v>
      </c>
      <c r="G14" s="26" t="s">
        <v>678</v>
      </c>
      <c r="H14" s="23" t="s">
        <v>679</v>
      </c>
      <c r="I14" s="23" t="s">
        <v>158</v>
      </c>
      <c r="J14" s="23" t="s">
        <v>680</v>
      </c>
      <c r="K14" s="23" t="s">
        <v>681</v>
      </c>
      <c r="L14" s="23" t="s">
        <v>642</v>
      </c>
      <c r="M14" s="23">
        <f>VLOOKUP(H14,kapacita!A:B,2,0)</f>
        <v>0.912</v>
      </c>
      <c r="N14" s="24">
        <v>165.0864</v>
      </c>
      <c r="O14" s="17">
        <f>+(VLOOKUP($L14,ceny!$A$3:D$7,2,FALSE))*N14</f>
        <v>72638.016</v>
      </c>
      <c r="P14" s="24">
        <v>177.05010000000001</v>
      </c>
      <c r="Q14" s="17">
        <f>+(VLOOKUP($L14,ceny!$A$3:F$7,2,FALSE))*P14</f>
        <v>77902.04400000001</v>
      </c>
      <c r="R14" s="24">
        <v>136.1583</v>
      </c>
      <c r="S14" s="17">
        <f>+(VLOOKUP($L14,ceny!$A$3:H$7,2,FALSE))*R14</f>
        <v>59909.652</v>
      </c>
      <c r="T14" s="24">
        <v>102.18730000000001</v>
      </c>
      <c r="U14" s="17">
        <f>+(VLOOKUP($L14,ceny!$A$3:J$7,2,FALSE))*T14</f>
        <v>44962.412000000004</v>
      </c>
      <c r="V14" s="24">
        <v>90.68780000000001</v>
      </c>
      <c r="W14" s="17">
        <f>+(VLOOKUP($L14,ceny!$A$3:L$7,2,FALSE))*V14</f>
        <v>39902.632000000005</v>
      </c>
      <c r="X14" s="24">
        <v>39.9423</v>
      </c>
      <c r="Y14" s="17">
        <f>+(VLOOKUP($L14,ceny!$A$3:N$7,2,FALSE))*X14</f>
        <v>17574.612</v>
      </c>
      <c r="Z14" s="24">
        <v>32.441250000000004</v>
      </c>
      <c r="AA14" s="17">
        <f>+(VLOOKUP($L14,ceny!$A$3:P$7,2,FALSE))*Z14</f>
        <v>14274.150000000001</v>
      </c>
      <c r="AB14" s="24">
        <v>34.519600000000004</v>
      </c>
      <c r="AC14" s="17">
        <f>+(VLOOKUP($L14,ceny!$A$3:R$7,2,FALSE))*AB14</f>
        <v>15188.624000000002</v>
      </c>
      <c r="AD14" s="24">
        <v>34.519600000000004</v>
      </c>
      <c r="AE14" s="17">
        <f>+(VLOOKUP($L14,ceny!$A$3:T$7,2,FALSE))*AD14</f>
        <v>15188.624000000002</v>
      </c>
      <c r="AF14" s="24">
        <v>108.5806</v>
      </c>
      <c r="AG14" s="17">
        <f>+(VLOOKUP($L14,ceny!$A$3:V$7,2,FALSE))*AF14</f>
        <v>47775.464</v>
      </c>
      <c r="AH14" s="24">
        <v>135.7996</v>
      </c>
      <c r="AI14" s="17">
        <f>+(VLOOKUP($L14,ceny!$A$3:X$7,2,FALSE))*AH14</f>
        <v>59751.824</v>
      </c>
      <c r="AJ14" s="24">
        <v>162.73375000000001</v>
      </c>
      <c r="AK14" s="17">
        <f>+(VLOOKUP($L14,ceny!$A$3:Z$7,2,FALSE))*AJ14</f>
        <v>71602.85</v>
      </c>
      <c r="AL14" s="24">
        <v>1219.7066</v>
      </c>
      <c r="AM14" s="17">
        <f>+(VLOOKUP($L14,ceny!$A$3:AB$7,2,FALSE))*AL14</f>
        <v>536670.904</v>
      </c>
    </row>
    <row r="15" spans="3:39" ht="25.5">
      <c r="C15" s="25" t="s">
        <v>152</v>
      </c>
      <c r="D15" s="26" t="s">
        <v>153</v>
      </c>
      <c r="E15" s="26" t="s">
        <v>154</v>
      </c>
      <c r="F15" s="26" t="s">
        <v>155</v>
      </c>
      <c r="G15" s="26" t="s">
        <v>156</v>
      </c>
      <c r="H15" s="23" t="s">
        <v>682</v>
      </c>
      <c r="I15" s="23" t="s">
        <v>158</v>
      </c>
      <c r="J15" s="23" t="s">
        <v>683</v>
      </c>
      <c r="K15" s="23" t="s">
        <v>684</v>
      </c>
      <c r="L15" s="23" t="s">
        <v>642</v>
      </c>
      <c r="M15" s="23">
        <f>VLOOKUP(H15,kapacita!A:B,2,0)</f>
        <v>0.738</v>
      </c>
      <c r="N15" s="24">
        <v>160.62375</v>
      </c>
      <c r="O15" s="17">
        <f>+(VLOOKUP($L15,ceny!$A$3:D$7,2,FALSE))*N15</f>
        <v>70674.45</v>
      </c>
      <c r="P15" s="24">
        <v>165.28685000000002</v>
      </c>
      <c r="Q15" s="17">
        <f>+(VLOOKUP($L15,ceny!$A$3:F$7,2,FALSE))*P15</f>
        <v>72726.214</v>
      </c>
      <c r="R15" s="24">
        <v>138.5215</v>
      </c>
      <c r="S15" s="17">
        <f>+(VLOOKUP($L15,ceny!$A$3:H$7,2,FALSE))*R15</f>
        <v>60949.46</v>
      </c>
      <c r="T15" s="24">
        <v>90.39240000000001</v>
      </c>
      <c r="U15" s="17">
        <f>+(VLOOKUP($L15,ceny!$A$3:J$7,2,FALSE))*T15</f>
        <v>39772.656</v>
      </c>
      <c r="V15" s="24">
        <v>84.99080000000001</v>
      </c>
      <c r="W15" s="17">
        <f>+(VLOOKUP($L15,ceny!$A$3:L$7,2,FALSE))*V15</f>
        <v>37395.952000000005</v>
      </c>
      <c r="X15" s="24">
        <v>32.50455</v>
      </c>
      <c r="Y15" s="17">
        <f>+(VLOOKUP($L15,ceny!$A$3:N$7,2,FALSE))*X15</f>
        <v>14302.002</v>
      </c>
      <c r="Z15" s="24">
        <v>24.33885</v>
      </c>
      <c r="AA15" s="17">
        <f>+(VLOOKUP($L15,ceny!$A$3:P$7,2,FALSE))*Z15</f>
        <v>10709.094000000001</v>
      </c>
      <c r="AB15" s="24">
        <v>34.5407</v>
      </c>
      <c r="AC15" s="17">
        <f>+(VLOOKUP($L15,ceny!$A$3:R$7,2,FALSE))*AB15</f>
        <v>15197.908000000001</v>
      </c>
      <c r="AD15" s="24">
        <v>39.762950000000004</v>
      </c>
      <c r="AE15" s="17">
        <f>+(VLOOKUP($L15,ceny!$A$3:T$7,2,FALSE))*AD15</f>
        <v>17495.698</v>
      </c>
      <c r="AF15" s="24">
        <v>115.01610000000001</v>
      </c>
      <c r="AG15" s="17">
        <f>+(VLOOKUP($L15,ceny!$A$3:V$7,2,FALSE))*AF15</f>
        <v>50607.084</v>
      </c>
      <c r="AH15" s="24">
        <v>129.5329</v>
      </c>
      <c r="AI15" s="17">
        <f>+(VLOOKUP($L15,ceny!$A$3:X$7,2,FALSE))*AH15</f>
        <v>56994.476</v>
      </c>
      <c r="AJ15" s="24">
        <v>157.5537</v>
      </c>
      <c r="AK15" s="17">
        <f>+(VLOOKUP($L15,ceny!$A$3:Z$7,2,FALSE))*AJ15</f>
        <v>69323.628</v>
      </c>
      <c r="AL15" s="24">
        <v>1173.06505</v>
      </c>
      <c r="AM15" s="17">
        <f>+(VLOOKUP($L15,ceny!$A$3:AB$7,2,FALSE))*AL15</f>
        <v>516148.622</v>
      </c>
    </row>
    <row r="16" spans="3:39" ht="25.5">
      <c r="C16" s="25" t="s">
        <v>685</v>
      </c>
      <c r="D16" s="26" t="s">
        <v>686</v>
      </c>
      <c r="E16" s="26" t="s">
        <v>687</v>
      </c>
      <c r="F16" s="26" t="s">
        <v>688</v>
      </c>
      <c r="G16" s="26" t="s">
        <v>689</v>
      </c>
      <c r="H16" s="23" t="s">
        <v>690</v>
      </c>
      <c r="I16" s="23" t="s">
        <v>691</v>
      </c>
      <c r="J16" s="23" t="s">
        <v>691</v>
      </c>
      <c r="K16" s="23" t="s">
        <v>692</v>
      </c>
      <c r="L16" s="23" t="s">
        <v>642</v>
      </c>
      <c r="M16" s="23">
        <f>VLOOKUP(H16,kapacita!A:B,2,0)</f>
        <v>0.609</v>
      </c>
      <c r="N16" s="24">
        <v>109.92045</v>
      </c>
      <c r="O16" s="17">
        <f>+(VLOOKUP($L16,ceny!$A$3:D$7,2,FALSE))*N16</f>
        <v>48364.998</v>
      </c>
      <c r="P16" s="24">
        <v>108.80215</v>
      </c>
      <c r="Q16" s="17">
        <f>+(VLOOKUP($L16,ceny!$A$3:F$7,2,FALSE))*P16</f>
        <v>47872.945999999996</v>
      </c>
      <c r="R16" s="24">
        <v>94.09545</v>
      </c>
      <c r="S16" s="17">
        <f>+(VLOOKUP($L16,ceny!$A$3:H$7,2,FALSE))*R16</f>
        <v>41401.998</v>
      </c>
      <c r="T16" s="24">
        <v>61.32715</v>
      </c>
      <c r="U16" s="17">
        <f>+(VLOOKUP($L16,ceny!$A$3:J$7,2,FALSE))*T16</f>
        <v>26983.946</v>
      </c>
      <c r="V16" s="24">
        <v>57.0966</v>
      </c>
      <c r="W16" s="17">
        <f>+(VLOOKUP($L16,ceny!$A$3:L$7,2,FALSE))*V16</f>
        <v>25122.504</v>
      </c>
      <c r="X16" s="24">
        <v>15.35025</v>
      </c>
      <c r="Y16" s="17">
        <f>+(VLOOKUP($L16,ceny!$A$3:N$7,2,FALSE))*X16</f>
        <v>6754.110000000001</v>
      </c>
      <c r="Z16" s="24">
        <v>13.092550000000001</v>
      </c>
      <c r="AA16" s="17">
        <f>+(VLOOKUP($L16,ceny!$A$3:P$7,2,FALSE))*Z16</f>
        <v>5760.722000000001</v>
      </c>
      <c r="AB16" s="24">
        <v>12.754950000000001</v>
      </c>
      <c r="AC16" s="17">
        <f>+(VLOOKUP($L16,ceny!$A$3:R$7,2,FALSE))*AB16</f>
        <v>5612.178000000001</v>
      </c>
      <c r="AD16" s="24">
        <v>8.40835</v>
      </c>
      <c r="AE16" s="17">
        <f>+(VLOOKUP($L16,ceny!$A$3:T$7,2,FALSE))*AD16</f>
        <v>3699.674</v>
      </c>
      <c r="AF16" s="24">
        <v>1.9201000000000001</v>
      </c>
      <c r="AG16" s="17">
        <f>+(VLOOKUP($L16,ceny!$A$3:V$7,2,FALSE))*AF16</f>
        <v>844.844</v>
      </c>
      <c r="AH16" s="24">
        <v>8.3134</v>
      </c>
      <c r="AI16" s="17">
        <f>+(VLOOKUP($L16,ceny!$A$3:X$7,2,FALSE))*AH16</f>
        <v>3657.8959999999997</v>
      </c>
      <c r="AJ16" s="24">
        <v>14.54845</v>
      </c>
      <c r="AK16" s="17">
        <f>+(VLOOKUP($L16,ceny!$A$3:Z$7,2,FALSE))*AJ16</f>
        <v>6401.318</v>
      </c>
      <c r="AL16" s="24">
        <v>505.62985000000003</v>
      </c>
      <c r="AM16" s="17">
        <f>+(VLOOKUP($L16,ceny!$A$3:AB$7,2,FALSE))*AL16</f>
        <v>222477.13400000002</v>
      </c>
    </row>
    <row r="17" spans="3:39" ht="25.5">
      <c r="C17" s="25" t="s">
        <v>190</v>
      </c>
      <c r="D17" s="26" t="s">
        <v>191</v>
      </c>
      <c r="E17" s="26" t="s">
        <v>192</v>
      </c>
      <c r="F17" s="26" t="s">
        <v>193</v>
      </c>
      <c r="G17" s="26" t="s">
        <v>194</v>
      </c>
      <c r="H17" s="23" t="s">
        <v>693</v>
      </c>
      <c r="I17" s="23" t="s">
        <v>196</v>
      </c>
      <c r="J17" s="23" t="s">
        <v>231</v>
      </c>
      <c r="K17" s="23" t="s">
        <v>694</v>
      </c>
      <c r="L17" s="23" t="s">
        <v>642</v>
      </c>
      <c r="M17" s="23">
        <f>VLOOKUP(H17,kapacita!A:B,2,0)</f>
        <v>0.814</v>
      </c>
      <c r="N17" s="24">
        <v>150.81225</v>
      </c>
      <c r="O17" s="17">
        <f>+(VLOOKUP($L17,ceny!$A$3:D$7,2,FALSE))*N17</f>
        <v>66357.39</v>
      </c>
      <c r="P17" s="24">
        <v>119.53150000000001</v>
      </c>
      <c r="Q17" s="17">
        <f>+(VLOOKUP($L17,ceny!$A$3:F$7,2,FALSE))*P17</f>
        <v>52593.86</v>
      </c>
      <c r="R17" s="24">
        <v>86.35175000000001</v>
      </c>
      <c r="S17" s="17">
        <f>+(VLOOKUP($L17,ceny!$A$3:H$7,2,FALSE))*R17</f>
        <v>37994.770000000004</v>
      </c>
      <c r="T17" s="24">
        <v>35.395250000000004</v>
      </c>
      <c r="U17" s="17">
        <f>+(VLOOKUP($L17,ceny!$A$3:J$7,2,FALSE))*T17</f>
        <v>15573.910000000002</v>
      </c>
      <c r="V17" s="24">
        <v>18.6735</v>
      </c>
      <c r="W17" s="17">
        <f>+(VLOOKUP($L17,ceny!$A$3:L$7,2,FALSE))*V17</f>
        <v>8216.34</v>
      </c>
      <c r="X17" s="24">
        <v>0</v>
      </c>
      <c r="Y17" s="17">
        <f>+(VLOOKUP($L17,ceny!$A$3:N$7,2,FALSE))*X17</f>
        <v>0</v>
      </c>
      <c r="Z17" s="24">
        <v>0</v>
      </c>
      <c r="AA17" s="17">
        <f>+(VLOOKUP($L17,ceny!$A$3:P$7,2,FALSE))*Z17</f>
        <v>0</v>
      </c>
      <c r="AB17" s="24">
        <v>0.01055</v>
      </c>
      <c r="AC17" s="17">
        <f>+(VLOOKUP($L17,ceny!$A$3:R$7,2,FALSE))*AB17</f>
        <v>4.642</v>
      </c>
      <c r="AD17" s="24">
        <v>0.5486</v>
      </c>
      <c r="AE17" s="17">
        <f>+(VLOOKUP($L17,ceny!$A$3:T$7,2,FALSE))*AD17</f>
        <v>241.384</v>
      </c>
      <c r="AF17" s="24">
        <v>69.97815</v>
      </c>
      <c r="AG17" s="17">
        <f>+(VLOOKUP($L17,ceny!$A$3:V$7,2,FALSE))*AF17</f>
        <v>30790.386</v>
      </c>
      <c r="AH17" s="24">
        <v>84.5688</v>
      </c>
      <c r="AI17" s="17">
        <f>+(VLOOKUP($L17,ceny!$A$3:X$7,2,FALSE))*AH17</f>
        <v>37210.272</v>
      </c>
      <c r="AJ17" s="24">
        <v>92.55515</v>
      </c>
      <c r="AK17" s="17">
        <f>+(VLOOKUP($L17,ceny!$A$3:Z$7,2,FALSE))*AJ17</f>
        <v>40724.265999999996</v>
      </c>
      <c r="AL17" s="24">
        <v>658.4255</v>
      </c>
      <c r="AM17" s="17">
        <f>+(VLOOKUP($L17,ceny!$A$3:AB$7,2,FALSE))*AL17</f>
        <v>289707.22000000003</v>
      </c>
    </row>
    <row r="18" spans="3:39" ht="25.5">
      <c r="C18" s="25" t="s">
        <v>214</v>
      </c>
      <c r="D18" s="26" t="s">
        <v>215</v>
      </c>
      <c r="E18" s="26" t="s">
        <v>216</v>
      </c>
      <c r="F18" s="26" t="s">
        <v>217</v>
      </c>
      <c r="G18" s="26" t="s">
        <v>218</v>
      </c>
      <c r="H18" s="23" t="s">
        <v>695</v>
      </c>
      <c r="I18" s="23" t="s">
        <v>138</v>
      </c>
      <c r="J18" s="23" t="s">
        <v>696</v>
      </c>
      <c r="K18" s="23" t="s">
        <v>697</v>
      </c>
      <c r="L18" s="23" t="s">
        <v>642</v>
      </c>
      <c r="M18" s="23">
        <f>VLOOKUP(H18,kapacita!A:B,2,0)</f>
        <v>0.431</v>
      </c>
      <c r="N18" s="24">
        <v>92.2492</v>
      </c>
      <c r="O18" s="17">
        <f>+(VLOOKUP($L18,ceny!$A$3:D$7,2,FALSE))*N18</f>
        <v>40589.648</v>
      </c>
      <c r="P18" s="24">
        <v>72.59455</v>
      </c>
      <c r="Q18" s="17">
        <f>+(VLOOKUP($L18,ceny!$A$3:F$7,2,FALSE))*P18</f>
        <v>31941.602</v>
      </c>
      <c r="R18" s="24">
        <v>59.57585</v>
      </c>
      <c r="S18" s="17">
        <f>+(VLOOKUP($L18,ceny!$A$3:H$7,2,FALSE))*R18</f>
        <v>26213.374</v>
      </c>
      <c r="T18" s="24">
        <v>31.2069</v>
      </c>
      <c r="U18" s="17">
        <f>+(VLOOKUP($L18,ceny!$A$3:J$7,2,FALSE))*T18</f>
        <v>13731.036</v>
      </c>
      <c r="V18" s="24">
        <v>23.26275</v>
      </c>
      <c r="W18" s="17">
        <f>+(VLOOKUP($L18,ceny!$A$3:L$7,2,FALSE))*V18</f>
        <v>10235.61</v>
      </c>
      <c r="X18" s="24">
        <v>0</v>
      </c>
      <c r="Y18" s="17">
        <f>+(VLOOKUP($L18,ceny!$A$3:N$7,2,FALSE))*X18</f>
        <v>0</v>
      </c>
      <c r="Z18" s="24">
        <v>0</v>
      </c>
      <c r="AA18" s="17">
        <f>+(VLOOKUP($L18,ceny!$A$3:P$7,2,FALSE))*Z18</f>
        <v>0</v>
      </c>
      <c r="AB18" s="24">
        <v>0</v>
      </c>
      <c r="AC18" s="17">
        <f>+(VLOOKUP($L18,ceny!$A$3:R$7,2,FALSE))*AB18</f>
        <v>0</v>
      </c>
      <c r="AD18" s="24">
        <v>0</v>
      </c>
      <c r="AE18" s="17">
        <f>+(VLOOKUP($L18,ceny!$A$3:T$7,2,FALSE))*AD18</f>
        <v>0</v>
      </c>
      <c r="AF18" s="24">
        <v>37.7057</v>
      </c>
      <c r="AG18" s="17">
        <f>+(VLOOKUP($L18,ceny!$A$3:V$7,2,FALSE))*AF18</f>
        <v>16590.508</v>
      </c>
      <c r="AH18" s="24">
        <v>57.2654</v>
      </c>
      <c r="AI18" s="17">
        <f>+(VLOOKUP($L18,ceny!$A$3:X$7,2,FALSE))*AH18</f>
        <v>25196.775999999998</v>
      </c>
      <c r="AJ18" s="24">
        <v>60.37765</v>
      </c>
      <c r="AK18" s="17">
        <f>+(VLOOKUP($L18,ceny!$A$3:Z$7,2,FALSE))*AJ18</f>
        <v>26566.166</v>
      </c>
      <c r="AL18" s="24">
        <v>434.238</v>
      </c>
      <c r="AM18" s="17">
        <f>+(VLOOKUP($L18,ceny!$A$3:AB$7,2,FALSE))*AL18</f>
        <v>191064.72</v>
      </c>
    </row>
    <row r="19" spans="3:39" ht="25.5">
      <c r="C19" s="25" t="s">
        <v>234</v>
      </c>
      <c r="D19" s="26" t="s">
        <v>235</v>
      </c>
      <c r="E19" s="26" t="s">
        <v>76</v>
      </c>
      <c r="F19" s="26" t="s">
        <v>236</v>
      </c>
      <c r="G19" s="26" t="s">
        <v>237</v>
      </c>
      <c r="H19" s="23" t="s">
        <v>698</v>
      </c>
      <c r="I19" s="23" t="s">
        <v>53</v>
      </c>
      <c r="J19" s="23" t="s">
        <v>699</v>
      </c>
      <c r="K19" s="23" t="s">
        <v>700</v>
      </c>
      <c r="L19" s="23" t="s">
        <v>642</v>
      </c>
      <c r="M19" s="23">
        <f>VLOOKUP(H19,kapacita!A:B,2,0)</f>
        <v>0.754</v>
      </c>
      <c r="N19" s="24">
        <v>133.2465</v>
      </c>
      <c r="O19" s="17">
        <f>+(VLOOKUP($L19,ceny!$A$3:D$7,2,FALSE))*N19</f>
        <v>58628.46</v>
      </c>
      <c r="P19" s="24">
        <v>118.4765</v>
      </c>
      <c r="Q19" s="17">
        <f>+(VLOOKUP($L19,ceny!$A$3:F$7,2,FALSE))*P19</f>
        <v>52129.66</v>
      </c>
      <c r="R19" s="24">
        <v>97.693</v>
      </c>
      <c r="S19" s="17">
        <f>+(VLOOKUP($L19,ceny!$A$3:H$7,2,FALSE))*R19</f>
        <v>42984.92</v>
      </c>
      <c r="T19" s="24">
        <v>33.76</v>
      </c>
      <c r="U19" s="17">
        <f>+(VLOOKUP($L19,ceny!$A$3:J$7,2,FALSE))*T19</f>
        <v>14854.4</v>
      </c>
      <c r="V19" s="24">
        <v>32.35685</v>
      </c>
      <c r="W19" s="17">
        <f>+(VLOOKUP($L19,ceny!$A$3:L$7,2,FALSE))*V19</f>
        <v>14237.014000000001</v>
      </c>
      <c r="X19" s="24">
        <v>3.5553500000000002</v>
      </c>
      <c r="Y19" s="17">
        <f>+(VLOOKUP($L19,ceny!$A$3:N$7,2,FALSE))*X19</f>
        <v>1564.354</v>
      </c>
      <c r="Z19" s="24">
        <v>2.3843</v>
      </c>
      <c r="AA19" s="17">
        <f>+(VLOOKUP($L19,ceny!$A$3:P$7,2,FALSE))*Z19</f>
        <v>1049.092</v>
      </c>
      <c r="AB19" s="24">
        <v>3.3549</v>
      </c>
      <c r="AC19" s="17">
        <f>+(VLOOKUP($L19,ceny!$A$3:R$7,2,FALSE))*AB19</f>
        <v>1476.1560000000002</v>
      </c>
      <c r="AD19" s="24">
        <v>4.2411</v>
      </c>
      <c r="AE19" s="17">
        <f>+(VLOOKUP($L19,ceny!$A$3:T$7,2,FALSE))*AD19</f>
        <v>1866.084</v>
      </c>
      <c r="AF19" s="24">
        <v>63.03625</v>
      </c>
      <c r="AG19" s="17">
        <f>+(VLOOKUP($L19,ceny!$A$3:V$7,2,FALSE))*AF19</f>
        <v>27735.95</v>
      </c>
      <c r="AH19" s="24">
        <v>101.38550000000001</v>
      </c>
      <c r="AI19" s="17">
        <f>+(VLOOKUP($L19,ceny!$A$3:X$7,2,FALSE))*AH19</f>
        <v>44609.62</v>
      </c>
      <c r="AJ19" s="24">
        <v>125.967</v>
      </c>
      <c r="AK19" s="17">
        <f>+(VLOOKUP($L19,ceny!$A$3:Z$7,2,FALSE))*AJ19</f>
        <v>55425.479999999996</v>
      </c>
      <c r="AL19" s="24">
        <v>719.45725</v>
      </c>
      <c r="AM19" s="17">
        <f>+(VLOOKUP($L19,ceny!$A$3:AB$7,2,FALSE))*AL19</f>
        <v>316561.19</v>
      </c>
    </row>
    <row r="20" spans="3:39" ht="25.5">
      <c r="C20" s="25" t="s">
        <v>701</v>
      </c>
      <c r="D20" s="26" t="s">
        <v>702</v>
      </c>
      <c r="E20" s="26" t="s">
        <v>703</v>
      </c>
      <c r="F20" s="26" t="s">
        <v>704</v>
      </c>
      <c r="G20" s="26" t="s">
        <v>705</v>
      </c>
      <c r="H20" s="23" t="s">
        <v>706</v>
      </c>
      <c r="I20" s="23" t="s">
        <v>158</v>
      </c>
      <c r="J20" s="23" t="s">
        <v>707</v>
      </c>
      <c r="K20" s="23" t="s">
        <v>708</v>
      </c>
      <c r="L20" s="23" t="s">
        <v>642</v>
      </c>
      <c r="M20" s="23">
        <f>VLOOKUP(H20,kapacita!A:B,2,0)</f>
        <v>0.521</v>
      </c>
      <c r="N20" s="24">
        <v>86.8687</v>
      </c>
      <c r="O20" s="17">
        <f>+(VLOOKUP($L20,ceny!$A$3:D$7,2,FALSE))*N20</f>
        <v>38222.228</v>
      </c>
      <c r="P20" s="24">
        <v>80.31715</v>
      </c>
      <c r="Q20" s="17">
        <f>+(VLOOKUP($L20,ceny!$A$3:F$7,2,FALSE))*P20</f>
        <v>35339.546</v>
      </c>
      <c r="R20" s="24">
        <v>63.54265</v>
      </c>
      <c r="S20" s="17">
        <f>+(VLOOKUP($L20,ceny!$A$3:H$7,2,FALSE))*R20</f>
        <v>27958.766</v>
      </c>
      <c r="T20" s="24">
        <v>36.3131</v>
      </c>
      <c r="U20" s="17">
        <f>+(VLOOKUP($L20,ceny!$A$3:J$7,2,FALSE))*T20</f>
        <v>15977.764</v>
      </c>
      <c r="V20" s="24">
        <v>32.31465</v>
      </c>
      <c r="W20" s="17">
        <f>+(VLOOKUP($L20,ceny!$A$3:L$7,2,FALSE))*V20</f>
        <v>14218.446</v>
      </c>
      <c r="X20" s="24">
        <v>5.15895</v>
      </c>
      <c r="Y20" s="17">
        <f>+(VLOOKUP($L20,ceny!$A$3:N$7,2,FALSE))*X20</f>
        <v>2269.938</v>
      </c>
      <c r="Z20" s="24">
        <v>4.23055</v>
      </c>
      <c r="AA20" s="17">
        <f>+(VLOOKUP($L20,ceny!$A$3:P$7,2,FALSE))*Z20</f>
        <v>1861.442</v>
      </c>
      <c r="AB20" s="24">
        <v>4.2411</v>
      </c>
      <c r="AC20" s="17">
        <f>+(VLOOKUP($L20,ceny!$A$3:R$7,2,FALSE))*AB20</f>
        <v>1866.084</v>
      </c>
      <c r="AD20" s="24">
        <v>4.9796000000000005</v>
      </c>
      <c r="AE20" s="17">
        <f>+(VLOOKUP($L20,ceny!$A$3:T$7,2,FALSE))*AD20</f>
        <v>2191.0240000000003</v>
      </c>
      <c r="AF20" s="24">
        <v>42.27385</v>
      </c>
      <c r="AG20" s="17">
        <f>+(VLOOKUP($L20,ceny!$A$3:V$7,2,FALSE))*AF20</f>
        <v>18600.494000000002</v>
      </c>
      <c r="AH20" s="24">
        <v>65.54715</v>
      </c>
      <c r="AI20" s="17">
        <f>+(VLOOKUP($L20,ceny!$A$3:X$7,2,FALSE))*AH20</f>
        <v>28840.746</v>
      </c>
      <c r="AJ20" s="24">
        <v>78.92455</v>
      </c>
      <c r="AK20" s="17">
        <f>+(VLOOKUP($L20,ceny!$A$3:Z$7,2,FALSE))*AJ20</f>
        <v>34726.801999999996</v>
      </c>
      <c r="AL20" s="24">
        <v>504.712</v>
      </c>
      <c r="AM20" s="17">
        <f>+(VLOOKUP($L20,ceny!$A$3:AB$7,2,FALSE))*AL20</f>
        <v>222073.28</v>
      </c>
    </row>
    <row r="21" spans="3:39" ht="25.5">
      <c r="C21" s="25" t="s">
        <v>709</v>
      </c>
      <c r="D21" s="26" t="s">
        <v>710</v>
      </c>
      <c r="E21" s="26" t="s">
        <v>711</v>
      </c>
      <c r="F21" s="26" t="s">
        <v>712</v>
      </c>
      <c r="G21" s="26" t="s">
        <v>713</v>
      </c>
      <c r="H21" s="23" t="s">
        <v>714</v>
      </c>
      <c r="I21" s="23" t="s">
        <v>53</v>
      </c>
      <c r="J21" s="23" t="s">
        <v>606</v>
      </c>
      <c r="K21" s="23" t="s">
        <v>715</v>
      </c>
      <c r="L21" s="23" t="s">
        <v>642</v>
      </c>
      <c r="M21" s="23">
        <f>VLOOKUP(H21,kapacita!A:B,2,0)</f>
        <v>0.921</v>
      </c>
      <c r="N21" s="24">
        <v>165.2341</v>
      </c>
      <c r="O21" s="17">
        <f>+(VLOOKUP($L21,ceny!$A$3:D$7,2,FALSE))*N21</f>
        <v>72703.004</v>
      </c>
      <c r="P21" s="24">
        <v>128.8366</v>
      </c>
      <c r="Q21" s="17">
        <f>+(VLOOKUP($L21,ceny!$A$3:F$7,2,FALSE))*P21</f>
        <v>56688.104</v>
      </c>
      <c r="R21" s="24">
        <v>155.3382</v>
      </c>
      <c r="S21" s="17">
        <f>+(VLOOKUP($L21,ceny!$A$3:H$7,2,FALSE))*R21</f>
        <v>68348.808</v>
      </c>
      <c r="T21" s="24">
        <v>117.68525000000001</v>
      </c>
      <c r="U21" s="17">
        <f>+(VLOOKUP($L21,ceny!$A$3:J$7,2,FALSE))*T21</f>
        <v>51781.51</v>
      </c>
      <c r="V21" s="24">
        <v>85.71875</v>
      </c>
      <c r="W21" s="17">
        <f>+(VLOOKUP($L21,ceny!$A$3:L$7,2,FALSE))*V21</f>
        <v>37716.25</v>
      </c>
      <c r="X21" s="24">
        <v>5.275</v>
      </c>
      <c r="Y21" s="17">
        <f>+(VLOOKUP($L21,ceny!$A$3:N$7,2,FALSE))*X21</f>
        <v>2321</v>
      </c>
      <c r="Z21" s="24">
        <v>0.15825</v>
      </c>
      <c r="AA21" s="17">
        <f>+(VLOOKUP($L21,ceny!$A$3:P$7,2,FALSE))*Z21</f>
        <v>69.63</v>
      </c>
      <c r="AB21" s="24">
        <v>0.21100000000000002</v>
      </c>
      <c r="AC21" s="17">
        <f>+(VLOOKUP($L21,ceny!$A$3:R$7,2,FALSE))*AB21</f>
        <v>92.84</v>
      </c>
      <c r="AD21" s="24">
        <v>15.614</v>
      </c>
      <c r="AE21" s="17">
        <f>+(VLOOKUP($L21,ceny!$A$3:T$7,2,FALSE))*AD21</f>
        <v>6870.160000000001</v>
      </c>
      <c r="AF21" s="24">
        <v>115.91285</v>
      </c>
      <c r="AG21" s="17">
        <f>+(VLOOKUP($L21,ceny!$A$3:V$7,2,FALSE))*AF21</f>
        <v>51001.654</v>
      </c>
      <c r="AH21" s="24">
        <v>101.02680000000001</v>
      </c>
      <c r="AI21" s="17">
        <f>+(VLOOKUP($L21,ceny!$A$3:X$7,2,FALSE))*AH21</f>
        <v>44451.792</v>
      </c>
      <c r="AJ21" s="24">
        <v>139.893</v>
      </c>
      <c r="AK21" s="17">
        <f>+(VLOOKUP($L21,ceny!$A$3:Z$7,2,FALSE))*AJ21</f>
        <v>61552.92</v>
      </c>
      <c r="AL21" s="24">
        <v>1030.9038</v>
      </c>
      <c r="AM21" s="17">
        <f>+(VLOOKUP($L21,ceny!$A$3:AB$7,2,FALSE))*AL21</f>
        <v>453597.672</v>
      </c>
    </row>
    <row r="22" spans="3:39" ht="25.5">
      <c r="C22" s="35"/>
      <c r="D22" s="35"/>
      <c r="E22" s="35"/>
      <c r="F22" s="35"/>
      <c r="G22" s="35"/>
      <c r="H22" s="23" t="s">
        <v>716</v>
      </c>
      <c r="I22" s="23" t="s">
        <v>53</v>
      </c>
      <c r="J22" s="23" t="s">
        <v>577</v>
      </c>
      <c r="K22" s="23" t="s">
        <v>717</v>
      </c>
      <c r="L22" s="23" t="s">
        <v>642</v>
      </c>
      <c r="M22" s="23">
        <f>VLOOKUP(H22,kapacita!A:B,2,0)</f>
        <v>0.5</v>
      </c>
      <c r="N22" s="24">
        <v>0</v>
      </c>
      <c r="O22" s="17">
        <f>+(VLOOKUP($L22,ceny!$A$3:D$7,2,FALSE))*N22</f>
        <v>0</v>
      </c>
      <c r="P22" s="24">
        <v>0</v>
      </c>
      <c r="Q22" s="17">
        <f>+(VLOOKUP($L22,ceny!$A$3:F$7,2,FALSE))*P22</f>
        <v>0</v>
      </c>
      <c r="R22" s="24">
        <v>0</v>
      </c>
      <c r="S22" s="17">
        <f>+(VLOOKUP($L22,ceny!$A$3:H$7,2,FALSE))*R22</f>
        <v>0</v>
      </c>
      <c r="T22" s="24">
        <v>0</v>
      </c>
      <c r="U22" s="17">
        <f>+(VLOOKUP($L22,ceny!$A$3:J$7,2,FALSE))*T22</f>
        <v>0</v>
      </c>
      <c r="V22" s="24">
        <v>0</v>
      </c>
      <c r="W22" s="17">
        <f>+(VLOOKUP($L22,ceny!$A$3:L$7,2,FALSE))*V22</f>
        <v>0</v>
      </c>
      <c r="X22" s="24">
        <v>0</v>
      </c>
      <c r="Y22" s="17">
        <f>+(VLOOKUP($L22,ceny!$A$3:N$7,2,FALSE))*X22</f>
        <v>0</v>
      </c>
      <c r="Z22" s="24">
        <v>0</v>
      </c>
      <c r="AA22" s="17">
        <f>+(VLOOKUP($L22,ceny!$A$3:P$7,2,FALSE))*Z22</f>
        <v>0</v>
      </c>
      <c r="AB22" s="24">
        <v>0</v>
      </c>
      <c r="AC22" s="17">
        <f>+(VLOOKUP($L22,ceny!$A$3:R$7,2,FALSE))*AB22</f>
        <v>0</v>
      </c>
      <c r="AD22" s="24">
        <v>0</v>
      </c>
      <c r="AE22" s="17">
        <f>+(VLOOKUP($L22,ceny!$A$3:T$7,2,FALSE))*AD22</f>
        <v>0</v>
      </c>
      <c r="AF22" s="24">
        <v>0</v>
      </c>
      <c r="AG22" s="17">
        <f>+(VLOOKUP($L22,ceny!$A$3:V$7,2,FALSE))*AF22</f>
        <v>0</v>
      </c>
      <c r="AH22" s="24">
        <v>0</v>
      </c>
      <c r="AI22" s="17">
        <f>+(VLOOKUP($L22,ceny!$A$3:X$7,2,FALSE))*AH22</f>
        <v>0</v>
      </c>
      <c r="AJ22" s="24">
        <v>0</v>
      </c>
      <c r="AK22" s="17">
        <f>+(VLOOKUP($L22,ceny!$A$3:Z$7,2,FALSE))*AJ22</f>
        <v>0</v>
      </c>
      <c r="AL22" s="24">
        <v>0</v>
      </c>
      <c r="AM22" s="17">
        <f>+(VLOOKUP($L22,ceny!$A$3:AB$7,2,FALSE))*AL22</f>
        <v>0</v>
      </c>
    </row>
    <row r="23" spans="3:39" ht="25.5">
      <c r="C23" s="35"/>
      <c r="D23" s="35"/>
      <c r="E23" s="35"/>
      <c r="F23" s="35"/>
      <c r="G23" s="35"/>
      <c r="H23" s="23" t="s">
        <v>718</v>
      </c>
      <c r="I23" s="23" t="s">
        <v>53</v>
      </c>
      <c r="J23" s="23" t="s">
        <v>577</v>
      </c>
      <c r="K23" s="23" t="s">
        <v>717</v>
      </c>
      <c r="L23" s="23" t="s">
        <v>642</v>
      </c>
      <c r="M23" s="23">
        <f>VLOOKUP(H23,kapacita!A:B,2,0)</f>
        <v>0.5</v>
      </c>
      <c r="N23" s="24">
        <v>0</v>
      </c>
      <c r="O23" s="17">
        <f>+(VLOOKUP($L23,ceny!$A$3:D$7,2,FALSE))*N23</f>
        <v>0</v>
      </c>
      <c r="P23" s="24">
        <v>0</v>
      </c>
      <c r="Q23" s="17">
        <f>+(VLOOKUP($L23,ceny!$A$3:F$7,2,FALSE))*P23</f>
        <v>0</v>
      </c>
      <c r="R23" s="24">
        <v>0</v>
      </c>
      <c r="S23" s="17">
        <f>+(VLOOKUP($L23,ceny!$A$3:H$7,2,FALSE))*R23</f>
        <v>0</v>
      </c>
      <c r="T23" s="24">
        <v>0</v>
      </c>
      <c r="U23" s="17">
        <f>+(VLOOKUP($L23,ceny!$A$3:J$7,2,FALSE))*T23</f>
        <v>0</v>
      </c>
      <c r="V23" s="24">
        <v>0</v>
      </c>
      <c r="W23" s="17">
        <f>+(VLOOKUP($L23,ceny!$A$3:L$7,2,FALSE))*V23</f>
        <v>0</v>
      </c>
      <c r="X23" s="24">
        <v>0</v>
      </c>
      <c r="Y23" s="17">
        <f>+(VLOOKUP($L23,ceny!$A$3:N$7,2,FALSE))*X23</f>
        <v>0</v>
      </c>
      <c r="Z23" s="24">
        <v>0</v>
      </c>
      <c r="AA23" s="17">
        <f>+(VLOOKUP($L23,ceny!$A$3:P$7,2,FALSE))*Z23</f>
        <v>0</v>
      </c>
      <c r="AB23" s="24">
        <v>0</v>
      </c>
      <c r="AC23" s="17">
        <f>+(VLOOKUP($L23,ceny!$A$3:R$7,2,FALSE))*AB23</f>
        <v>0</v>
      </c>
      <c r="AD23" s="24">
        <v>0</v>
      </c>
      <c r="AE23" s="17">
        <f>+(VLOOKUP($L23,ceny!$A$3:T$7,2,FALSE))*AD23</f>
        <v>0</v>
      </c>
      <c r="AF23" s="24">
        <v>0</v>
      </c>
      <c r="AG23" s="17">
        <f>+(VLOOKUP($L23,ceny!$A$3:V$7,2,FALSE))*AF23</f>
        <v>0</v>
      </c>
      <c r="AH23" s="24">
        <v>0</v>
      </c>
      <c r="AI23" s="17">
        <f>+(VLOOKUP($L23,ceny!$A$3:X$7,2,FALSE))*AH23</f>
        <v>0</v>
      </c>
      <c r="AJ23" s="24">
        <v>0</v>
      </c>
      <c r="AK23" s="17">
        <f>+(VLOOKUP($L23,ceny!$A$3:Z$7,2,FALSE))*AJ23</f>
        <v>0</v>
      </c>
      <c r="AL23" s="24">
        <v>0</v>
      </c>
      <c r="AM23" s="17">
        <f>+(VLOOKUP($L23,ceny!$A$3:AB$7,2,FALSE))*AL23</f>
        <v>0</v>
      </c>
    </row>
    <row r="24" spans="3:39" ht="25.5">
      <c r="C24" s="35"/>
      <c r="D24" s="35"/>
      <c r="E24" s="35"/>
      <c r="F24" s="35"/>
      <c r="G24" s="35"/>
      <c r="H24" s="23" t="s">
        <v>719</v>
      </c>
      <c r="I24" s="23" t="s">
        <v>53</v>
      </c>
      <c r="J24" s="23" t="s">
        <v>577</v>
      </c>
      <c r="K24" s="23" t="s">
        <v>717</v>
      </c>
      <c r="L24" s="23" t="s">
        <v>642</v>
      </c>
      <c r="M24" s="23">
        <f>VLOOKUP(H24,kapacita!A:B,2,0)</f>
        <v>0.5</v>
      </c>
      <c r="N24" s="24">
        <v>0</v>
      </c>
      <c r="O24" s="17">
        <f>+(VLOOKUP($L24,ceny!$A$3:D$7,2,FALSE))*N24</f>
        <v>0</v>
      </c>
      <c r="P24" s="24">
        <v>0</v>
      </c>
      <c r="Q24" s="17">
        <f>+(VLOOKUP($L24,ceny!$A$3:F$7,2,FALSE))*P24</f>
        <v>0</v>
      </c>
      <c r="R24" s="24">
        <v>0</v>
      </c>
      <c r="S24" s="17">
        <f>+(VLOOKUP($L24,ceny!$A$3:H$7,2,FALSE))*R24</f>
        <v>0</v>
      </c>
      <c r="T24" s="24">
        <v>0</v>
      </c>
      <c r="U24" s="17">
        <f>+(VLOOKUP($L24,ceny!$A$3:J$7,2,FALSE))*T24</f>
        <v>0</v>
      </c>
      <c r="V24" s="24">
        <v>0</v>
      </c>
      <c r="W24" s="17">
        <f>+(VLOOKUP($L24,ceny!$A$3:L$7,2,FALSE))*V24</f>
        <v>0</v>
      </c>
      <c r="X24" s="24">
        <v>0</v>
      </c>
      <c r="Y24" s="17">
        <f>+(VLOOKUP($L24,ceny!$A$3:N$7,2,FALSE))*X24</f>
        <v>0</v>
      </c>
      <c r="Z24" s="24">
        <v>0</v>
      </c>
      <c r="AA24" s="17">
        <f>+(VLOOKUP($L24,ceny!$A$3:P$7,2,FALSE))*Z24</f>
        <v>0</v>
      </c>
      <c r="AB24" s="24">
        <v>0</v>
      </c>
      <c r="AC24" s="17">
        <f>+(VLOOKUP($L24,ceny!$A$3:R$7,2,FALSE))*AB24</f>
        <v>0</v>
      </c>
      <c r="AD24" s="24">
        <v>0</v>
      </c>
      <c r="AE24" s="17">
        <f>+(VLOOKUP($L24,ceny!$A$3:T$7,2,FALSE))*AD24</f>
        <v>0</v>
      </c>
      <c r="AF24" s="24">
        <v>0</v>
      </c>
      <c r="AG24" s="17">
        <f>+(VLOOKUP($L24,ceny!$A$3:V$7,2,FALSE))*AF24</f>
        <v>0</v>
      </c>
      <c r="AH24" s="24">
        <v>0</v>
      </c>
      <c r="AI24" s="17">
        <f>+(VLOOKUP($L24,ceny!$A$3:X$7,2,FALSE))*AH24</f>
        <v>0</v>
      </c>
      <c r="AJ24" s="24">
        <v>0</v>
      </c>
      <c r="AK24" s="17">
        <f>+(VLOOKUP($L24,ceny!$A$3:Z$7,2,FALSE))*AJ24</f>
        <v>0</v>
      </c>
      <c r="AL24" s="24">
        <v>0</v>
      </c>
      <c r="AM24" s="17">
        <f>+(VLOOKUP($L24,ceny!$A$3:AB$7,2,FALSE))*AL24</f>
        <v>0</v>
      </c>
    </row>
    <row r="25" spans="3:39" ht="25.5">
      <c r="C25" s="35"/>
      <c r="D25" s="35"/>
      <c r="E25" s="35"/>
      <c r="F25" s="35"/>
      <c r="G25" s="35"/>
      <c r="H25" s="23" t="s">
        <v>720</v>
      </c>
      <c r="I25" s="23" t="s">
        <v>53</v>
      </c>
      <c r="J25" s="23" t="s">
        <v>721</v>
      </c>
      <c r="K25" s="23" t="s">
        <v>722</v>
      </c>
      <c r="L25" s="23" t="s">
        <v>642</v>
      </c>
      <c r="M25" s="23">
        <f>VLOOKUP(H25,kapacita!A:B,2,0)</f>
        <v>0.5</v>
      </c>
      <c r="N25" s="24">
        <v>0</v>
      </c>
      <c r="O25" s="17">
        <f>+(VLOOKUP($L25,ceny!$A$3:D$7,2,FALSE))*N25</f>
        <v>0</v>
      </c>
      <c r="P25" s="24">
        <v>0</v>
      </c>
      <c r="Q25" s="17">
        <f>+(VLOOKUP($L25,ceny!$A$3:F$7,2,FALSE))*P25</f>
        <v>0</v>
      </c>
      <c r="R25" s="24">
        <v>0</v>
      </c>
      <c r="S25" s="17">
        <f>+(VLOOKUP($L25,ceny!$A$3:H$7,2,FALSE))*R25</f>
        <v>0</v>
      </c>
      <c r="T25" s="24">
        <v>0</v>
      </c>
      <c r="U25" s="17">
        <f>+(VLOOKUP($L25,ceny!$A$3:J$7,2,FALSE))*T25</f>
        <v>0</v>
      </c>
      <c r="V25" s="24">
        <v>0</v>
      </c>
      <c r="W25" s="17">
        <f>+(VLOOKUP($L25,ceny!$A$3:L$7,2,FALSE))*V25</f>
        <v>0</v>
      </c>
      <c r="X25" s="24">
        <v>0</v>
      </c>
      <c r="Y25" s="17">
        <f>+(VLOOKUP($L25,ceny!$A$3:N$7,2,FALSE))*X25</f>
        <v>0</v>
      </c>
      <c r="Z25" s="24">
        <v>0</v>
      </c>
      <c r="AA25" s="17">
        <f>+(VLOOKUP($L25,ceny!$A$3:P$7,2,FALSE))*Z25</f>
        <v>0</v>
      </c>
      <c r="AB25" s="24">
        <v>0</v>
      </c>
      <c r="AC25" s="17">
        <f>+(VLOOKUP($L25,ceny!$A$3:R$7,2,FALSE))*AB25</f>
        <v>0</v>
      </c>
      <c r="AD25" s="24">
        <v>0</v>
      </c>
      <c r="AE25" s="17">
        <f>+(VLOOKUP($L25,ceny!$A$3:T$7,2,FALSE))*AD25</f>
        <v>0</v>
      </c>
      <c r="AF25" s="24">
        <v>0</v>
      </c>
      <c r="AG25" s="17">
        <f>+(VLOOKUP($L25,ceny!$A$3:V$7,2,FALSE))*AF25</f>
        <v>0</v>
      </c>
      <c r="AH25" s="24">
        <v>0</v>
      </c>
      <c r="AI25" s="17">
        <f>+(VLOOKUP($L25,ceny!$A$3:X$7,2,FALSE))*AH25</f>
        <v>0</v>
      </c>
      <c r="AJ25" s="24">
        <v>0</v>
      </c>
      <c r="AK25" s="17">
        <f>+(VLOOKUP($L25,ceny!$A$3:Z$7,2,FALSE))*AJ25</f>
        <v>0</v>
      </c>
      <c r="AL25" s="24">
        <v>0</v>
      </c>
      <c r="AM25" s="17">
        <f>+(VLOOKUP($L25,ceny!$A$3:AB$7,2,FALSE))*AL25</f>
        <v>0</v>
      </c>
    </row>
    <row r="26" spans="3:39" ht="25.5">
      <c r="C26" s="35"/>
      <c r="D26" s="35"/>
      <c r="E26" s="35"/>
      <c r="F26" s="35"/>
      <c r="G26" s="35"/>
      <c r="H26" s="23" t="s">
        <v>723</v>
      </c>
      <c r="I26" s="23" t="s">
        <v>53</v>
      </c>
      <c r="J26" s="23" t="s">
        <v>577</v>
      </c>
      <c r="K26" s="23" t="s">
        <v>717</v>
      </c>
      <c r="L26" s="23" t="s">
        <v>642</v>
      </c>
      <c r="M26" s="23">
        <f>VLOOKUP(H26,kapacita!A:B,2,0)</f>
        <v>0.5</v>
      </c>
      <c r="N26" s="24">
        <v>0</v>
      </c>
      <c r="O26" s="17">
        <f>+(VLOOKUP($L26,ceny!$A$3:D$7,2,FALSE))*N26</f>
        <v>0</v>
      </c>
      <c r="P26" s="24">
        <v>0</v>
      </c>
      <c r="Q26" s="17">
        <f>+(VLOOKUP($L26,ceny!$A$3:F$7,2,FALSE))*P26</f>
        <v>0</v>
      </c>
      <c r="R26" s="24">
        <v>0</v>
      </c>
      <c r="S26" s="17">
        <f>+(VLOOKUP($L26,ceny!$A$3:H$7,2,FALSE))*R26</f>
        <v>0</v>
      </c>
      <c r="T26" s="24">
        <v>0</v>
      </c>
      <c r="U26" s="17">
        <f>+(VLOOKUP($L26,ceny!$A$3:J$7,2,FALSE))*T26</f>
        <v>0</v>
      </c>
      <c r="V26" s="24">
        <v>0</v>
      </c>
      <c r="W26" s="17">
        <f>+(VLOOKUP($L26,ceny!$A$3:L$7,2,FALSE))*V26</f>
        <v>0</v>
      </c>
      <c r="X26" s="24">
        <v>0</v>
      </c>
      <c r="Y26" s="17">
        <f>+(VLOOKUP($L26,ceny!$A$3:N$7,2,FALSE))*X26</f>
        <v>0</v>
      </c>
      <c r="Z26" s="24">
        <v>0</v>
      </c>
      <c r="AA26" s="17">
        <f>+(VLOOKUP($L26,ceny!$A$3:P$7,2,FALSE))*Z26</f>
        <v>0</v>
      </c>
      <c r="AB26" s="24">
        <v>0</v>
      </c>
      <c r="AC26" s="17">
        <f>+(VLOOKUP($L26,ceny!$A$3:R$7,2,FALSE))*AB26</f>
        <v>0</v>
      </c>
      <c r="AD26" s="24">
        <v>0</v>
      </c>
      <c r="AE26" s="17">
        <f>+(VLOOKUP($L26,ceny!$A$3:T$7,2,FALSE))*AD26</f>
        <v>0</v>
      </c>
      <c r="AF26" s="24">
        <v>0</v>
      </c>
      <c r="AG26" s="17">
        <f>+(VLOOKUP($L26,ceny!$A$3:V$7,2,FALSE))*AF26</f>
        <v>0</v>
      </c>
      <c r="AH26" s="24">
        <v>0</v>
      </c>
      <c r="AI26" s="17">
        <f>+(VLOOKUP($L26,ceny!$A$3:X$7,2,FALSE))*AH26</f>
        <v>0</v>
      </c>
      <c r="AJ26" s="24">
        <v>0</v>
      </c>
      <c r="AK26" s="17">
        <f>+(VLOOKUP($L26,ceny!$A$3:Z$7,2,FALSE))*AJ26</f>
        <v>0</v>
      </c>
      <c r="AL26" s="24">
        <v>0</v>
      </c>
      <c r="AM26" s="17">
        <f>+(VLOOKUP($L26,ceny!$A$3:AB$7,2,FALSE))*AL26</f>
        <v>0</v>
      </c>
    </row>
    <row r="27" spans="3:39" ht="25.5">
      <c r="C27" s="35"/>
      <c r="D27" s="35"/>
      <c r="E27" s="35"/>
      <c r="F27" s="35"/>
      <c r="G27" s="35"/>
      <c r="H27" s="23" t="s">
        <v>724</v>
      </c>
      <c r="I27" s="23" t="s">
        <v>53</v>
      </c>
      <c r="J27" s="23" t="s">
        <v>725</v>
      </c>
      <c r="K27" s="23" t="s">
        <v>726</v>
      </c>
      <c r="L27" s="23" t="s">
        <v>642</v>
      </c>
      <c r="M27" s="23">
        <f>VLOOKUP(H27,kapacita!A:B,2,0)</f>
        <v>0.5</v>
      </c>
      <c r="N27" s="24">
        <v>0</v>
      </c>
      <c r="O27" s="17">
        <f>+(VLOOKUP($L27,ceny!$A$3:D$7,2,FALSE))*N27</f>
        <v>0</v>
      </c>
      <c r="P27" s="24">
        <v>0</v>
      </c>
      <c r="Q27" s="17">
        <f>+(VLOOKUP($L27,ceny!$A$3:F$7,2,FALSE))*P27</f>
        <v>0</v>
      </c>
      <c r="R27" s="24">
        <v>0</v>
      </c>
      <c r="S27" s="17">
        <f>+(VLOOKUP($L27,ceny!$A$3:H$7,2,FALSE))*R27</f>
        <v>0</v>
      </c>
      <c r="T27" s="24">
        <v>0</v>
      </c>
      <c r="U27" s="17">
        <f>+(VLOOKUP($L27,ceny!$A$3:J$7,2,FALSE))*T27</f>
        <v>0</v>
      </c>
      <c r="V27" s="24">
        <v>0</v>
      </c>
      <c r="W27" s="17">
        <f>+(VLOOKUP($L27,ceny!$A$3:L$7,2,FALSE))*V27</f>
        <v>0</v>
      </c>
      <c r="X27" s="24">
        <v>0</v>
      </c>
      <c r="Y27" s="17">
        <f>+(VLOOKUP($L27,ceny!$A$3:N$7,2,FALSE))*X27</f>
        <v>0</v>
      </c>
      <c r="Z27" s="24">
        <v>0</v>
      </c>
      <c r="AA27" s="17">
        <f>+(VLOOKUP($L27,ceny!$A$3:P$7,2,FALSE))*Z27</f>
        <v>0</v>
      </c>
      <c r="AB27" s="24">
        <v>0</v>
      </c>
      <c r="AC27" s="17">
        <f>+(VLOOKUP($L27,ceny!$A$3:R$7,2,FALSE))*AB27</f>
        <v>0</v>
      </c>
      <c r="AD27" s="24">
        <v>0</v>
      </c>
      <c r="AE27" s="17">
        <f>+(VLOOKUP($L27,ceny!$A$3:T$7,2,FALSE))*AD27</f>
        <v>0</v>
      </c>
      <c r="AF27" s="24">
        <v>0</v>
      </c>
      <c r="AG27" s="17">
        <f>+(VLOOKUP($L27,ceny!$A$3:V$7,2,FALSE))*AF27</f>
        <v>0</v>
      </c>
      <c r="AH27" s="24">
        <v>0</v>
      </c>
      <c r="AI27" s="17">
        <f>+(VLOOKUP($L27,ceny!$A$3:X$7,2,FALSE))*AH27</f>
        <v>0</v>
      </c>
      <c r="AJ27" s="24">
        <v>0</v>
      </c>
      <c r="AK27" s="17">
        <f>+(VLOOKUP($L27,ceny!$A$3:Z$7,2,FALSE))*AJ27</f>
        <v>0</v>
      </c>
      <c r="AL27" s="24">
        <v>0</v>
      </c>
      <c r="AM27" s="17">
        <f>+(VLOOKUP($L27,ceny!$A$3:AB$7,2,FALSE))*AL27</f>
        <v>0</v>
      </c>
    </row>
    <row r="28" spans="3:39" ht="25.5">
      <c r="C28" s="34"/>
      <c r="D28" s="34"/>
      <c r="E28" s="34"/>
      <c r="F28" s="34"/>
      <c r="G28" s="34"/>
      <c r="H28" s="23" t="s">
        <v>727</v>
      </c>
      <c r="I28" s="23" t="s">
        <v>53</v>
      </c>
      <c r="J28" s="23" t="s">
        <v>725</v>
      </c>
      <c r="K28" s="23" t="s">
        <v>728</v>
      </c>
      <c r="L28" s="23" t="s">
        <v>642</v>
      </c>
      <c r="M28" s="23">
        <f>VLOOKUP(H28,kapacita!A:B,2,0)</f>
        <v>0.06</v>
      </c>
      <c r="N28" s="24">
        <v>0</v>
      </c>
      <c r="O28" s="17">
        <f>+(VLOOKUP($L28,ceny!$A$3:D$7,2,FALSE))*N28</f>
        <v>0</v>
      </c>
      <c r="P28" s="24">
        <v>0</v>
      </c>
      <c r="Q28" s="17">
        <f>+(VLOOKUP($L28,ceny!$A$3:F$7,2,FALSE))*P28</f>
        <v>0</v>
      </c>
      <c r="R28" s="24">
        <v>0</v>
      </c>
      <c r="S28" s="17">
        <f>+(VLOOKUP($L28,ceny!$A$3:H$7,2,FALSE))*R28</f>
        <v>0</v>
      </c>
      <c r="T28" s="24">
        <v>0</v>
      </c>
      <c r="U28" s="17">
        <f>+(VLOOKUP($L28,ceny!$A$3:J$7,2,FALSE))*T28</f>
        <v>0</v>
      </c>
      <c r="V28" s="24">
        <v>0</v>
      </c>
      <c r="W28" s="17">
        <f>+(VLOOKUP($L28,ceny!$A$3:L$7,2,FALSE))*V28</f>
        <v>0</v>
      </c>
      <c r="X28" s="24">
        <v>0</v>
      </c>
      <c r="Y28" s="17">
        <f>+(VLOOKUP($L28,ceny!$A$3:N$7,2,FALSE))*X28</f>
        <v>0</v>
      </c>
      <c r="Z28" s="24">
        <v>0</v>
      </c>
      <c r="AA28" s="17">
        <f>+(VLOOKUP($L28,ceny!$A$3:P$7,2,FALSE))*Z28</f>
        <v>0</v>
      </c>
      <c r="AB28" s="24">
        <v>0</v>
      </c>
      <c r="AC28" s="17">
        <f>+(VLOOKUP($L28,ceny!$A$3:R$7,2,FALSE))*AB28</f>
        <v>0</v>
      </c>
      <c r="AD28" s="24">
        <v>0</v>
      </c>
      <c r="AE28" s="17">
        <f>+(VLOOKUP($L28,ceny!$A$3:T$7,2,FALSE))*AD28</f>
        <v>0</v>
      </c>
      <c r="AF28" s="24">
        <v>0</v>
      </c>
      <c r="AG28" s="17">
        <f>+(VLOOKUP($L28,ceny!$A$3:V$7,2,FALSE))*AF28</f>
        <v>0</v>
      </c>
      <c r="AH28" s="24">
        <v>0</v>
      </c>
      <c r="AI28" s="17">
        <f>+(VLOOKUP($L28,ceny!$A$3:X$7,2,FALSE))*AH28</f>
        <v>0</v>
      </c>
      <c r="AJ28" s="24">
        <v>0</v>
      </c>
      <c r="AK28" s="17">
        <f>+(VLOOKUP($L28,ceny!$A$3:Z$7,2,FALSE))*AJ28</f>
        <v>0</v>
      </c>
      <c r="AL28" s="24">
        <v>0</v>
      </c>
      <c r="AM28" s="17">
        <f>+(VLOOKUP($L28,ceny!$A$3:AB$7,2,FALSE))*AL28</f>
        <v>0</v>
      </c>
    </row>
    <row r="29" spans="3:39" ht="25.5">
      <c r="C29" s="25" t="s">
        <v>303</v>
      </c>
      <c r="D29" s="26" t="s">
        <v>304</v>
      </c>
      <c r="E29" s="26" t="s">
        <v>305</v>
      </c>
      <c r="F29" s="26" t="s">
        <v>306</v>
      </c>
      <c r="G29" s="26" t="s">
        <v>307</v>
      </c>
      <c r="H29" s="23" t="s">
        <v>729</v>
      </c>
      <c r="I29" s="23" t="s">
        <v>53</v>
      </c>
      <c r="J29" s="23" t="s">
        <v>730</v>
      </c>
      <c r="K29" s="23" t="s">
        <v>731</v>
      </c>
      <c r="L29" s="23" t="s">
        <v>642</v>
      </c>
      <c r="M29" s="23">
        <f>VLOOKUP(H29,kapacita!A:B,2,0)</f>
        <v>0.563</v>
      </c>
      <c r="N29" s="24">
        <v>138.66920000000002</v>
      </c>
      <c r="O29" s="17">
        <f>+(VLOOKUP($L29,ceny!$A$3:D$7,2,FALSE))*N29</f>
        <v>61014.44800000001</v>
      </c>
      <c r="P29" s="24">
        <v>129.05815</v>
      </c>
      <c r="Q29" s="17">
        <f>+(VLOOKUP($L29,ceny!$A$3:F$7,2,FALSE))*P29</f>
        <v>56785.586</v>
      </c>
      <c r="R29" s="24">
        <v>99.86630000000001</v>
      </c>
      <c r="S29" s="17">
        <f>+(VLOOKUP($L29,ceny!$A$3:H$7,2,FALSE))*R29</f>
        <v>43941.172000000006</v>
      </c>
      <c r="T29" s="24">
        <v>42.78025</v>
      </c>
      <c r="U29" s="17">
        <f>+(VLOOKUP($L29,ceny!$A$3:J$7,2,FALSE))*T29</f>
        <v>18823.31</v>
      </c>
      <c r="V29" s="24">
        <v>30.43675</v>
      </c>
      <c r="W29" s="17">
        <f>+(VLOOKUP($L29,ceny!$A$3:L$7,2,FALSE))*V29</f>
        <v>13392.17</v>
      </c>
      <c r="X29" s="24">
        <v>1.2238</v>
      </c>
      <c r="Y29" s="17">
        <f>+(VLOOKUP($L29,ceny!$A$3:N$7,2,FALSE))*X29</f>
        <v>538.472</v>
      </c>
      <c r="Z29" s="24">
        <v>0.58025</v>
      </c>
      <c r="AA29" s="17">
        <f>+(VLOOKUP($L29,ceny!$A$3:P$7,2,FALSE))*Z29</f>
        <v>255.31000000000003</v>
      </c>
      <c r="AB29" s="24">
        <v>0.42200000000000004</v>
      </c>
      <c r="AC29" s="17">
        <f>+(VLOOKUP($L29,ceny!$A$3:R$7,2,FALSE))*AB29</f>
        <v>185.68</v>
      </c>
      <c r="AD29" s="24">
        <v>0.8651</v>
      </c>
      <c r="AE29" s="17">
        <f>+(VLOOKUP($L29,ceny!$A$3:T$7,2,FALSE))*AD29</f>
        <v>380.644</v>
      </c>
      <c r="AF29" s="24">
        <v>52.76055</v>
      </c>
      <c r="AG29" s="17">
        <f>+(VLOOKUP($L29,ceny!$A$3:V$7,2,FALSE))*AF29</f>
        <v>23214.642</v>
      </c>
      <c r="AH29" s="24">
        <v>81.39325000000001</v>
      </c>
      <c r="AI29" s="17">
        <f>+(VLOOKUP($L29,ceny!$A$3:X$7,2,FALSE))*AH29</f>
        <v>35813.030000000006</v>
      </c>
      <c r="AJ29" s="24">
        <v>54.121500000000005</v>
      </c>
      <c r="AK29" s="17">
        <f>+(VLOOKUP($L29,ceny!$A$3:Z$7,2,FALSE))*AJ29</f>
        <v>23813.460000000003</v>
      </c>
      <c r="AL29" s="24">
        <v>632.1771</v>
      </c>
      <c r="AM29" s="17">
        <f>+(VLOOKUP($L29,ceny!$A$3:AB$7,2,FALSE))*AL29</f>
        <v>278157.924</v>
      </c>
    </row>
    <row r="30" spans="3:39" ht="25.5">
      <c r="C30" s="25" t="s">
        <v>381</v>
      </c>
      <c r="D30" s="26" t="s">
        <v>382</v>
      </c>
      <c r="E30" s="26" t="s">
        <v>383</v>
      </c>
      <c r="F30" s="26" t="s">
        <v>384</v>
      </c>
      <c r="G30" s="26" t="s">
        <v>385</v>
      </c>
      <c r="H30" s="23" t="s">
        <v>732</v>
      </c>
      <c r="I30" s="23" t="s">
        <v>733</v>
      </c>
      <c r="J30" s="23" t="s">
        <v>734</v>
      </c>
      <c r="K30" s="23" t="s">
        <v>735</v>
      </c>
      <c r="L30" s="23" t="s">
        <v>642</v>
      </c>
      <c r="M30" s="23">
        <f>VLOOKUP(H30,kapacita!A:B,2,0)</f>
        <v>0.9</v>
      </c>
      <c r="N30" s="24">
        <v>61.58035</v>
      </c>
      <c r="O30" s="17">
        <f>+(VLOOKUP($L30,ceny!$A$3:D$7,2,FALSE))*N30</f>
        <v>27095.354000000003</v>
      </c>
      <c r="P30" s="24">
        <v>108.82325</v>
      </c>
      <c r="Q30" s="17">
        <f>+(VLOOKUP($L30,ceny!$A$3:F$7,2,FALSE))*P30</f>
        <v>47882.23</v>
      </c>
      <c r="R30" s="24">
        <v>63.342200000000005</v>
      </c>
      <c r="S30" s="17">
        <f>+(VLOOKUP($L30,ceny!$A$3:H$7,2,FALSE))*R30</f>
        <v>27870.568000000003</v>
      </c>
      <c r="T30" s="24">
        <v>65.97970000000001</v>
      </c>
      <c r="U30" s="17">
        <f>+(VLOOKUP($L30,ceny!$A$3:J$7,2,FALSE))*T30</f>
        <v>29031.068000000003</v>
      </c>
      <c r="V30" s="24">
        <v>27.788700000000002</v>
      </c>
      <c r="W30" s="17">
        <f>+(VLOOKUP($L30,ceny!$A$3:L$7,2,FALSE))*V30</f>
        <v>12227.028</v>
      </c>
      <c r="X30" s="24">
        <v>1.5403</v>
      </c>
      <c r="Y30" s="17">
        <f>+(VLOOKUP($L30,ceny!$A$3:N$7,2,FALSE))*X30</f>
        <v>677.732</v>
      </c>
      <c r="Z30" s="24">
        <v>0.34815</v>
      </c>
      <c r="AA30" s="17">
        <f>+(VLOOKUP($L30,ceny!$A$3:P$7,2,FALSE))*Z30</f>
        <v>153.186</v>
      </c>
      <c r="AB30" s="24">
        <v>0.17935</v>
      </c>
      <c r="AC30" s="17">
        <f>+(VLOOKUP($L30,ceny!$A$3:R$7,2,FALSE))*AB30</f>
        <v>78.914</v>
      </c>
      <c r="AD30" s="24">
        <v>0.22155</v>
      </c>
      <c r="AE30" s="17">
        <f>+(VLOOKUP($L30,ceny!$A$3:T$7,2,FALSE))*AD30</f>
        <v>97.482</v>
      </c>
      <c r="AF30" s="24">
        <v>0.4642</v>
      </c>
      <c r="AG30" s="17">
        <f>+(VLOOKUP($L30,ceny!$A$3:V$7,2,FALSE))*AF30</f>
        <v>204.248</v>
      </c>
      <c r="AH30" s="24">
        <v>6.4777000000000005</v>
      </c>
      <c r="AI30" s="17">
        <f>+(VLOOKUP($L30,ceny!$A$3:X$7,2,FALSE))*AH30</f>
        <v>2850.188</v>
      </c>
      <c r="AJ30" s="24">
        <v>73.50185</v>
      </c>
      <c r="AK30" s="17">
        <f>+(VLOOKUP($L30,ceny!$A$3:Z$7,2,FALSE))*AJ30</f>
        <v>32340.814000000002</v>
      </c>
      <c r="AL30" s="24">
        <v>410.2473</v>
      </c>
      <c r="AM30" s="17">
        <f>+(VLOOKUP($L30,ceny!$A$3:AB$7,2,FALSE))*AL30</f>
        <v>180508.812</v>
      </c>
    </row>
    <row r="31" spans="3:39" ht="25.5">
      <c r="C31" s="25" t="s">
        <v>736</v>
      </c>
      <c r="D31" s="26" t="s">
        <v>737</v>
      </c>
      <c r="E31" s="26" t="s">
        <v>738</v>
      </c>
      <c r="F31" s="26" t="s">
        <v>739</v>
      </c>
      <c r="G31" s="26" t="s">
        <v>740</v>
      </c>
      <c r="H31" s="23" t="s">
        <v>741</v>
      </c>
      <c r="I31" s="23" t="s">
        <v>196</v>
      </c>
      <c r="J31" s="23" t="s">
        <v>742</v>
      </c>
      <c r="K31" s="23" t="s">
        <v>743</v>
      </c>
      <c r="L31" s="23" t="s">
        <v>642</v>
      </c>
      <c r="M31" s="23">
        <f>VLOOKUP(H31,kapacita!A:B,2,0)</f>
        <v>0.244</v>
      </c>
      <c r="N31" s="24">
        <v>32.072</v>
      </c>
      <c r="O31" s="17">
        <f>+(VLOOKUP($L31,ceny!$A$3:D$7,2,FALSE))*N31</f>
        <v>14111.68</v>
      </c>
      <c r="P31" s="24">
        <v>40.12165</v>
      </c>
      <c r="Q31" s="17">
        <f>+(VLOOKUP($L31,ceny!$A$3:F$7,2,FALSE))*P31</f>
        <v>17653.526</v>
      </c>
      <c r="R31" s="24">
        <v>31.00645</v>
      </c>
      <c r="S31" s="17">
        <f>+(VLOOKUP($L31,ceny!$A$3:H$7,2,FALSE))*R31</f>
        <v>13642.838</v>
      </c>
      <c r="T31" s="24">
        <v>21.6275</v>
      </c>
      <c r="U31" s="17">
        <f>+(VLOOKUP($L31,ceny!$A$3:J$7,2,FALSE))*T31</f>
        <v>9516.1</v>
      </c>
      <c r="V31" s="24">
        <v>24.04345</v>
      </c>
      <c r="W31" s="17">
        <f>+(VLOOKUP($L31,ceny!$A$3:L$7,2,FALSE))*V31</f>
        <v>10579.118</v>
      </c>
      <c r="X31" s="24">
        <v>4.3677</v>
      </c>
      <c r="Y31" s="17">
        <f>+(VLOOKUP($L31,ceny!$A$3:N$7,2,FALSE))*X31</f>
        <v>1921.788</v>
      </c>
      <c r="Z31" s="24">
        <v>3.9246000000000003</v>
      </c>
      <c r="AA31" s="17">
        <f>+(VLOOKUP($L31,ceny!$A$3:P$7,2,FALSE))*Z31</f>
        <v>1726.824</v>
      </c>
      <c r="AB31" s="24">
        <v>6.4355</v>
      </c>
      <c r="AC31" s="17">
        <f>+(VLOOKUP($L31,ceny!$A$3:R$7,2,FALSE))*AB31</f>
        <v>2831.62</v>
      </c>
      <c r="AD31" s="24">
        <v>4.52595</v>
      </c>
      <c r="AE31" s="17">
        <f>+(VLOOKUP($L31,ceny!$A$3:T$7,2,FALSE))*AD31</f>
        <v>1991.418</v>
      </c>
      <c r="AF31" s="24">
        <v>20.192700000000002</v>
      </c>
      <c r="AG31" s="17">
        <f>+(VLOOKUP($L31,ceny!$A$3:V$7,2,FALSE))*AF31</f>
        <v>8884.788</v>
      </c>
      <c r="AH31" s="24">
        <v>24.95075</v>
      </c>
      <c r="AI31" s="17">
        <f>+(VLOOKUP($L31,ceny!$A$3:X$7,2,FALSE))*AH31</f>
        <v>10978.33</v>
      </c>
      <c r="AJ31" s="24">
        <v>29.08635</v>
      </c>
      <c r="AK31" s="17">
        <f>+(VLOOKUP($L31,ceny!$A$3:Z$7,2,FALSE))*AJ31</f>
        <v>12797.994</v>
      </c>
      <c r="AL31" s="24">
        <v>242.3546</v>
      </c>
      <c r="AM31" s="17">
        <f>+(VLOOKUP($L31,ceny!$A$3:AB$7,2,FALSE))*AL31</f>
        <v>106636.024</v>
      </c>
    </row>
    <row r="32" spans="3:39" ht="25.5">
      <c r="C32" s="25" t="s">
        <v>744</v>
      </c>
      <c r="D32" s="26" t="s">
        <v>745</v>
      </c>
      <c r="E32" s="26" t="s">
        <v>58</v>
      </c>
      <c r="F32" s="26" t="s">
        <v>746</v>
      </c>
      <c r="G32" s="26" t="s">
        <v>747</v>
      </c>
      <c r="H32" s="23" t="s">
        <v>748</v>
      </c>
      <c r="I32" s="23" t="s">
        <v>138</v>
      </c>
      <c r="J32" s="23" t="s">
        <v>580</v>
      </c>
      <c r="K32" s="23" t="s">
        <v>749</v>
      </c>
      <c r="L32" s="23" t="s">
        <v>642</v>
      </c>
      <c r="M32" s="23">
        <f>VLOOKUP(H32,kapacita!A:B,2,0)</f>
        <v>0.143</v>
      </c>
      <c r="N32" s="24">
        <v>29.0547</v>
      </c>
      <c r="O32" s="17">
        <f>+(VLOOKUP($L32,ceny!$A$3:D$7,2,FALSE))*N32</f>
        <v>12784.068</v>
      </c>
      <c r="P32" s="24">
        <v>28.5694</v>
      </c>
      <c r="Q32" s="17">
        <f>+(VLOOKUP($L32,ceny!$A$3:F$7,2,FALSE))*P32</f>
        <v>12570.536</v>
      </c>
      <c r="R32" s="24">
        <v>22.37655</v>
      </c>
      <c r="S32" s="17">
        <f>+(VLOOKUP($L32,ceny!$A$3:H$7,2,FALSE))*R32</f>
        <v>9845.682</v>
      </c>
      <c r="T32" s="24">
        <v>11.80545</v>
      </c>
      <c r="U32" s="17">
        <f>+(VLOOKUP($L32,ceny!$A$3:J$7,2,FALSE))*T32</f>
        <v>5194.398</v>
      </c>
      <c r="V32" s="24">
        <v>8.693200000000001</v>
      </c>
      <c r="W32" s="17">
        <f>+(VLOOKUP($L32,ceny!$A$3:L$7,2,FALSE))*V32</f>
        <v>3825.0080000000003</v>
      </c>
      <c r="X32" s="24">
        <v>3.1755500000000003</v>
      </c>
      <c r="Y32" s="17">
        <f>+(VLOOKUP($L32,ceny!$A$3:N$7,2,FALSE))*X32</f>
        <v>1397.2420000000002</v>
      </c>
      <c r="Z32" s="24">
        <v>2.03615</v>
      </c>
      <c r="AA32" s="17">
        <f>+(VLOOKUP($L32,ceny!$A$3:P$7,2,FALSE))*Z32</f>
        <v>895.9060000000001</v>
      </c>
      <c r="AB32" s="24">
        <v>2.1944</v>
      </c>
      <c r="AC32" s="17">
        <f>+(VLOOKUP($L32,ceny!$A$3:R$7,2,FALSE))*AB32</f>
        <v>965.536</v>
      </c>
      <c r="AD32" s="24">
        <v>2.79575</v>
      </c>
      <c r="AE32" s="17">
        <f>+(VLOOKUP($L32,ceny!$A$3:T$7,2,FALSE))*AD32</f>
        <v>1230.1299999999999</v>
      </c>
      <c r="AF32" s="24">
        <v>13.07145</v>
      </c>
      <c r="AG32" s="17">
        <f>+(VLOOKUP($L32,ceny!$A$3:V$7,2,FALSE))*AF32</f>
        <v>5751.438</v>
      </c>
      <c r="AH32" s="24">
        <v>20.5092</v>
      </c>
      <c r="AI32" s="17">
        <f>+(VLOOKUP($L32,ceny!$A$3:X$7,2,FALSE))*AH32</f>
        <v>9024.048</v>
      </c>
      <c r="AJ32" s="24">
        <v>26.913050000000002</v>
      </c>
      <c r="AK32" s="17">
        <f>+(VLOOKUP($L32,ceny!$A$3:Z$7,2,FALSE))*AJ32</f>
        <v>11841.742</v>
      </c>
      <c r="AL32" s="24">
        <v>171.19485</v>
      </c>
      <c r="AM32" s="17">
        <f>+(VLOOKUP($L32,ceny!$A$3:AB$7,2,FALSE))*AL32</f>
        <v>75325.734</v>
      </c>
    </row>
    <row r="33" spans="3:39" ht="25.5">
      <c r="C33" s="35"/>
      <c r="D33" s="35"/>
      <c r="E33" s="35"/>
      <c r="F33" s="35"/>
      <c r="G33" s="35"/>
      <c r="H33" s="23" t="s">
        <v>750</v>
      </c>
      <c r="I33" s="23" t="s">
        <v>138</v>
      </c>
      <c r="J33" s="23" t="s">
        <v>751</v>
      </c>
      <c r="K33" s="23" t="s">
        <v>752</v>
      </c>
      <c r="L33" s="23" t="s">
        <v>642</v>
      </c>
      <c r="M33" s="23">
        <f>VLOOKUP(H33,kapacita!A:B,2,0)</f>
        <v>0.541</v>
      </c>
      <c r="N33" s="24">
        <v>90.1603</v>
      </c>
      <c r="O33" s="17">
        <f>+(VLOOKUP($L33,ceny!$A$3:D$7,2,FALSE))*N33</f>
        <v>39670.53200000001</v>
      </c>
      <c r="P33" s="24">
        <v>84.822</v>
      </c>
      <c r="Q33" s="17">
        <f>+(VLOOKUP($L33,ceny!$A$3:F$7,2,FALSE))*P33</f>
        <v>37321.68</v>
      </c>
      <c r="R33" s="24">
        <v>71.7611</v>
      </c>
      <c r="S33" s="17">
        <f>+(VLOOKUP($L33,ceny!$A$3:H$7,2,FALSE))*R33</f>
        <v>31574.884</v>
      </c>
      <c r="T33" s="24">
        <v>40.39595</v>
      </c>
      <c r="U33" s="17">
        <f>+(VLOOKUP($L33,ceny!$A$3:J$7,2,FALSE))*T33</f>
        <v>17774.218</v>
      </c>
      <c r="V33" s="24">
        <v>29.719350000000002</v>
      </c>
      <c r="W33" s="17">
        <f>+(VLOOKUP($L33,ceny!$A$3:L$7,2,FALSE))*V33</f>
        <v>13076.514000000001</v>
      </c>
      <c r="X33" s="24">
        <v>5.6337</v>
      </c>
      <c r="Y33" s="17">
        <f>+(VLOOKUP($L33,ceny!$A$3:N$7,2,FALSE))*X33</f>
        <v>2478.828</v>
      </c>
      <c r="Z33" s="24">
        <v>3.9246000000000003</v>
      </c>
      <c r="AA33" s="17">
        <f>+(VLOOKUP($L33,ceny!$A$3:P$7,2,FALSE))*Z33</f>
        <v>1726.824</v>
      </c>
      <c r="AB33" s="24">
        <v>5.64425</v>
      </c>
      <c r="AC33" s="17">
        <f>+(VLOOKUP($L33,ceny!$A$3:R$7,2,FALSE))*AB33</f>
        <v>2483.4700000000003</v>
      </c>
      <c r="AD33" s="24">
        <v>6.59375</v>
      </c>
      <c r="AE33" s="17">
        <f>+(VLOOKUP($L33,ceny!$A$3:T$7,2,FALSE))*AD33</f>
        <v>2901.25</v>
      </c>
      <c r="AF33" s="24">
        <v>54.701750000000004</v>
      </c>
      <c r="AG33" s="17">
        <f>+(VLOOKUP($L33,ceny!$A$3:V$7,2,FALSE))*AF33</f>
        <v>24068.77</v>
      </c>
      <c r="AH33" s="24">
        <v>69.54560000000001</v>
      </c>
      <c r="AI33" s="17">
        <f>+(VLOOKUP($L33,ceny!$A$3:X$7,2,FALSE))*AH33</f>
        <v>30600.064000000002</v>
      </c>
      <c r="AJ33" s="24">
        <v>66.51775</v>
      </c>
      <c r="AK33" s="17">
        <f>+(VLOOKUP($L33,ceny!$A$3:Z$7,2,FALSE))*AJ33</f>
        <v>29267.81</v>
      </c>
      <c r="AL33" s="24">
        <v>529.4201</v>
      </c>
      <c r="AM33" s="17">
        <f>+(VLOOKUP($L33,ceny!$A$3:AB$7,2,FALSE))*AL33</f>
        <v>232944.844</v>
      </c>
    </row>
    <row r="34" spans="3:39" ht="25.5">
      <c r="C34" s="34"/>
      <c r="D34" s="34"/>
      <c r="E34" s="34"/>
      <c r="F34" s="34"/>
      <c r="G34" s="34"/>
      <c r="H34" s="23" t="s">
        <v>753</v>
      </c>
      <c r="I34" s="23" t="s">
        <v>138</v>
      </c>
      <c r="J34" s="23" t="s">
        <v>580</v>
      </c>
      <c r="K34" s="23" t="s">
        <v>754</v>
      </c>
      <c r="L34" s="23" t="s">
        <v>642</v>
      </c>
      <c r="M34" s="23">
        <f>VLOOKUP(H34,kapacita!A:B,2,0)</f>
        <v>0.213</v>
      </c>
      <c r="N34" s="24">
        <v>36.83005</v>
      </c>
      <c r="O34" s="17">
        <f>+(VLOOKUP($L34,ceny!$A$3:D$7,2,FALSE))*N34</f>
        <v>16205.222</v>
      </c>
      <c r="P34" s="24">
        <v>38.11715</v>
      </c>
      <c r="Q34" s="17">
        <f>+(VLOOKUP($L34,ceny!$A$3:F$7,2,FALSE))*P34</f>
        <v>16771.546000000002</v>
      </c>
      <c r="R34" s="24">
        <v>32.335750000000004</v>
      </c>
      <c r="S34" s="17">
        <f>+(VLOOKUP($L34,ceny!$A$3:H$7,2,FALSE))*R34</f>
        <v>14227.730000000001</v>
      </c>
      <c r="T34" s="24">
        <v>19.7074</v>
      </c>
      <c r="U34" s="17">
        <f>+(VLOOKUP($L34,ceny!$A$3:J$7,2,FALSE))*T34</f>
        <v>8671.256</v>
      </c>
      <c r="V34" s="24">
        <v>16.74285</v>
      </c>
      <c r="W34" s="17">
        <f>+(VLOOKUP($L34,ceny!$A$3:L$7,2,FALSE))*V34</f>
        <v>7366.854</v>
      </c>
      <c r="X34" s="24">
        <v>7.385000000000001</v>
      </c>
      <c r="Y34" s="17">
        <f>+(VLOOKUP($L34,ceny!$A$3:N$7,2,FALSE))*X34</f>
        <v>3249.4</v>
      </c>
      <c r="Z34" s="24">
        <v>7.92305</v>
      </c>
      <c r="AA34" s="17">
        <f>+(VLOOKUP($L34,ceny!$A$3:P$7,2,FALSE))*Z34</f>
        <v>3486.142</v>
      </c>
      <c r="AB34" s="24">
        <v>6.0346</v>
      </c>
      <c r="AC34" s="17">
        <f>+(VLOOKUP($L34,ceny!$A$3:R$7,2,FALSE))*AB34</f>
        <v>2655.224</v>
      </c>
      <c r="AD34" s="24">
        <v>5.1695</v>
      </c>
      <c r="AE34" s="17">
        <f>+(VLOOKUP($L34,ceny!$A$3:T$7,2,FALSE))*AD34</f>
        <v>2274.58</v>
      </c>
      <c r="AF34" s="24">
        <v>22.35545</v>
      </c>
      <c r="AG34" s="17">
        <f>+(VLOOKUP($L34,ceny!$A$3:V$7,2,FALSE))*AF34</f>
        <v>9836.398000000001</v>
      </c>
      <c r="AH34" s="24">
        <v>29.244600000000002</v>
      </c>
      <c r="AI34" s="17">
        <f>+(VLOOKUP($L34,ceny!$A$3:X$7,2,FALSE))*AH34</f>
        <v>12867.624000000002</v>
      </c>
      <c r="AJ34" s="24">
        <v>35.9333</v>
      </c>
      <c r="AK34" s="17">
        <f>+(VLOOKUP($L34,ceny!$A$3:Z$7,2,FALSE))*AJ34</f>
        <v>15810.652000000002</v>
      </c>
      <c r="AL34" s="24">
        <v>257.7787</v>
      </c>
      <c r="AM34" s="17">
        <f>+(VLOOKUP($L34,ceny!$A$3:AB$7,2,FALSE))*AL34</f>
        <v>113422.62800000001</v>
      </c>
    </row>
    <row r="35" spans="3:39" ht="25.5">
      <c r="C35" s="25" t="s">
        <v>401</v>
      </c>
      <c r="D35" s="26" t="s">
        <v>402</v>
      </c>
      <c r="E35" s="26" t="s">
        <v>403</v>
      </c>
      <c r="F35" s="26" t="s">
        <v>404</v>
      </c>
      <c r="G35" s="26" t="s">
        <v>405</v>
      </c>
      <c r="H35" s="23" t="s">
        <v>755</v>
      </c>
      <c r="I35" s="23" t="s">
        <v>158</v>
      </c>
      <c r="J35" s="23" t="s">
        <v>756</v>
      </c>
      <c r="K35" s="23" t="s">
        <v>757</v>
      </c>
      <c r="L35" s="23" t="s">
        <v>642</v>
      </c>
      <c r="M35" s="23">
        <f>VLOOKUP(H35,kapacita!A:B,2,0)</f>
        <v>0.647</v>
      </c>
      <c r="N35" s="24">
        <v>87.55445</v>
      </c>
      <c r="O35" s="17">
        <f>+(VLOOKUP($L35,ceny!$A$3:D$7,2,FALSE))*N35</f>
        <v>38523.958</v>
      </c>
      <c r="P35" s="24">
        <v>75.97055</v>
      </c>
      <c r="Q35" s="17">
        <f>+(VLOOKUP($L35,ceny!$A$3:F$7,2,FALSE))*P35</f>
        <v>33427.042</v>
      </c>
      <c r="R35" s="24">
        <v>68.53280000000001</v>
      </c>
      <c r="S35" s="17">
        <f>+(VLOOKUP($L35,ceny!$A$3:H$7,2,FALSE))*R35</f>
        <v>30154.432000000004</v>
      </c>
      <c r="T35" s="24">
        <v>37.800650000000005</v>
      </c>
      <c r="U35" s="17">
        <f>+(VLOOKUP($L35,ceny!$A$3:J$7,2,FALSE))*T35</f>
        <v>16632.286000000004</v>
      </c>
      <c r="V35" s="24">
        <v>35.5535</v>
      </c>
      <c r="W35" s="17">
        <f>+(VLOOKUP($L35,ceny!$A$3:L$7,2,FALSE))*V35</f>
        <v>15643.539999999999</v>
      </c>
      <c r="X35" s="24">
        <v>10.72935</v>
      </c>
      <c r="Y35" s="17">
        <f>+(VLOOKUP($L35,ceny!$A$3:N$7,2,FALSE))*X35</f>
        <v>4720.914</v>
      </c>
      <c r="Z35" s="24">
        <v>0</v>
      </c>
      <c r="AA35" s="17">
        <f>+(VLOOKUP($L35,ceny!$A$3:P$7,2,FALSE))*Z35</f>
        <v>0</v>
      </c>
      <c r="AB35" s="24">
        <v>5.91855</v>
      </c>
      <c r="AC35" s="17">
        <f>+(VLOOKUP($L35,ceny!$A$3:R$7,2,FALSE))*AB35</f>
        <v>2604.162</v>
      </c>
      <c r="AD35" s="24">
        <v>9.8537</v>
      </c>
      <c r="AE35" s="17">
        <f>+(VLOOKUP($L35,ceny!$A$3:T$7,2,FALSE))*AD35</f>
        <v>4335.628</v>
      </c>
      <c r="AF35" s="24">
        <v>53.098150000000004</v>
      </c>
      <c r="AG35" s="17">
        <f>+(VLOOKUP($L35,ceny!$A$3:V$7,2,FALSE))*AF35</f>
        <v>23363.186</v>
      </c>
      <c r="AH35" s="24">
        <v>65.3889</v>
      </c>
      <c r="AI35" s="17">
        <f>+(VLOOKUP($L35,ceny!$A$3:X$7,2,FALSE))*AH35</f>
        <v>28771.116</v>
      </c>
      <c r="AJ35" s="24">
        <v>83.84085</v>
      </c>
      <c r="AK35" s="17">
        <f>+(VLOOKUP($L35,ceny!$A$3:Z$7,2,FALSE))*AJ35</f>
        <v>36889.974</v>
      </c>
      <c r="AL35" s="24">
        <v>534.24145</v>
      </c>
      <c r="AM35" s="17">
        <f>+(VLOOKUP($L35,ceny!$A$3:AB$7,2,FALSE))*AL35</f>
        <v>235066.23799999998</v>
      </c>
    </row>
    <row r="36" spans="3:39" ht="38.25">
      <c r="C36" s="25" t="s">
        <v>417</v>
      </c>
      <c r="D36" s="26" t="s">
        <v>418</v>
      </c>
      <c r="E36" s="26" t="s">
        <v>419</v>
      </c>
      <c r="F36" s="26" t="s">
        <v>420</v>
      </c>
      <c r="G36" s="26" t="s">
        <v>421</v>
      </c>
      <c r="H36" s="23" t="s">
        <v>758</v>
      </c>
      <c r="I36" s="23" t="s">
        <v>53</v>
      </c>
      <c r="J36" s="23" t="s">
        <v>759</v>
      </c>
      <c r="K36" s="23" t="s">
        <v>760</v>
      </c>
      <c r="L36" s="23" t="s">
        <v>642</v>
      </c>
      <c r="M36" s="23">
        <f>VLOOKUP(H36,kapacita!A:B,2,0)</f>
        <v>1.128</v>
      </c>
      <c r="N36" s="24">
        <v>192.16825</v>
      </c>
      <c r="O36" s="17">
        <f>+(VLOOKUP($L36,ceny!$A$3:D$7,2,FALSE))*N36</f>
        <v>84554.03</v>
      </c>
      <c r="P36" s="24">
        <v>163.43005</v>
      </c>
      <c r="Q36" s="17">
        <f>+(VLOOKUP($L36,ceny!$A$3:F$7,2,FALSE))*P36</f>
        <v>71909.222</v>
      </c>
      <c r="R36" s="24">
        <v>144.22905</v>
      </c>
      <c r="S36" s="17">
        <f>+(VLOOKUP($L36,ceny!$A$3:H$7,2,FALSE))*R36</f>
        <v>63460.782</v>
      </c>
      <c r="T36" s="24">
        <v>69.47175</v>
      </c>
      <c r="U36" s="17">
        <f>+(VLOOKUP($L36,ceny!$A$3:J$7,2,FALSE))*T36</f>
        <v>30567.57</v>
      </c>
      <c r="V36" s="24">
        <v>88.52505000000001</v>
      </c>
      <c r="W36" s="17">
        <f>+(VLOOKUP($L36,ceny!$A$3:L$7,2,FALSE))*V36</f>
        <v>38951.022000000004</v>
      </c>
      <c r="X36" s="24">
        <v>35.81725</v>
      </c>
      <c r="Y36" s="17">
        <f>+(VLOOKUP($L36,ceny!$A$3:N$7,2,FALSE))*X36</f>
        <v>15759.59</v>
      </c>
      <c r="Z36" s="24">
        <v>22.18665</v>
      </c>
      <c r="AA36" s="17">
        <f>+(VLOOKUP($L36,ceny!$A$3:P$7,2,FALSE))*Z36</f>
        <v>9762.126</v>
      </c>
      <c r="AB36" s="24">
        <v>25.3622</v>
      </c>
      <c r="AC36" s="17">
        <f>+(VLOOKUP($L36,ceny!$A$3:R$7,2,FALSE))*AB36</f>
        <v>11159.368</v>
      </c>
      <c r="AD36" s="24">
        <v>31.9665</v>
      </c>
      <c r="AE36" s="17">
        <f>+(VLOOKUP($L36,ceny!$A$3:T$7,2,FALSE))*AD36</f>
        <v>14065.26</v>
      </c>
      <c r="AF36" s="24">
        <v>101.491</v>
      </c>
      <c r="AG36" s="17">
        <f>+(VLOOKUP($L36,ceny!$A$3:V$7,2,FALSE))*AF36</f>
        <v>44656.04</v>
      </c>
      <c r="AH36" s="24">
        <v>129.6806</v>
      </c>
      <c r="AI36" s="17">
        <f>+(VLOOKUP($L36,ceny!$A$3:X$7,2,FALSE))*AH36</f>
        <v>57059.464</v>
      </c>
      <c r="AJ36" s="24">
        <v>118.0545</v>
      </c>
      <c r="AK36" s="17">
        <f>+(VLOOKUP($L36,ceny!$A$3:Z$7,2,FALSE))*AJ36</f>
        <v>51943.98</v>
      </c>
      <c r="AL36" s="24">
        <v>1122.38285</v>
      </c>
      <c r="AM36" s="17">
        <f>+(VLOOKUP($L36,ceny!$A$3:AB$7,2,FALSE))*AL36</f>
        <v>493848.45399999997</v>
      </c>
    </row>
    <row r="37" spans="3:39" ht="25.5">
      <c r="C37" s="25" t="s">
        <v>469</v>
      </c>
      <c r="D37" s="26" t="s">
        <v>470</v>
      </c>
      <c r="E37" s="26" t="s">
        <v>28</v>
      </c>
      <c r="F37" s="26" t="s">
        <v>471</v>
      </c>
      <c r="G37" s="26" t="s">
        <v>472</v>
      </c>
      <c r="H37" s="23" t="s">
        <v>761</v>
      </c>
      <c r="I37" s="23" t="s">
        <v>474</v>
      </c>
      <c r="J37" s="23" t="s">
        <v>762</v>
      </c>
      <c r="K37" s="23" t="s">
        <v>763</v>
      </c>
      <c r="L37" s="23" t="s">
        <v>642</v>
      </c>
      <c r="M37" s="23">
        <f>VLOOKUP(H37,kapacita!A:B,2,0)</f>
        <v>2.516</v>
      </c>
      <c r="N37" s="24">
        <v>416.80940000000004</v>
      </c>
      <c r="O37" s="17">
        <f>+(VLOOKUP($L37,ceny!$A$3:D$7,2,FALSE))*N37</f>
        <v>183396.13600000003</v>
      </c>
      <c r="P37" s="24">
        <v>322.16535</v>
      </c>
      <c r="Q37" s="17">
        <f>+(VLOOKUP($L37,ceny!$A$3:F$7,2,FALSE))*P37</f>
        <v>141752.754</v>
      </c>
      <c r="R37" s="24">
        <v>243.09310000000002</v>
      </c>
      <c r="S37" s="17">
        <f>+(VLOOKUP($L37,ceny!$A$3:H$7,2,FALSE))*R37</f>
        <v>106960.964</v>
      </c>
      <c r="T37" s="24">
        <v>165.81435000000002</v>
      </c>
      <c r="U37" s="17">
        <f>+(VLOOKUP($L37,ceny!$A$3:J$7,2,FALSE))*T37</f>
        <v>72958.31400000001</v>
      </c>
      <c r="V37" s="24">
        <v>121.48325</v>
      </c>
      <c r="W37" s="17">
        <f>+(VLOOKUP($L37,ceny!$A$3:L$7,2,FALSE))*V37</f>
        <v>53452.63</v>
      </c>
      <c r="X37" s="24">
        <v>39.2671</v>
      </c>
      <c r="Y37" s="17">
        <f>+(VLOOKUP($L37,ceny!$A$3:N$7,2,FALSE))*X37</f>
        <v>17277.524</v>
      </c>
      <c r="Z37" s="24">
        <v>30.0253</v>
      </c>
      <c r="AA37" s="17">
        <f>+(VLOOKUP($L37,ceny!$A$3:P$7,2,FALSE))*Z37</f>
        <v>13211.132000000001</v>
      </c>
      <c r="AB37" s="24">
        <v>53.172000000000004</v>
      </c>
      <c r="AC37" s="17">
        <f>+(VLOOKUP($L37,ceny!$A$3:R$7,2,FALSE))*AB37</f>
        <v>23395.68</v>
      </c>
      <c r="AD37" s="24">
        <v>49.131350000000005</v>
      </c>
      <c r="AE37" s="17">
        <f>+(VLOOKUP($L37,ceny!$A$3:T$7,2,FALSE))*AD37</f>
        <v>21617.794</v>
      </c>
      <c r="AF37" s="24">
        <v>154.5997</v>
      </c>
      <c r="AG37" s="17">
        <f>+(VLOOKUP($L37,ceny!$A$3:V$7,2,FALSE))*AF37</f>
        <v>68023.868</v>
      </c>
      <c r="AH37" s="24">
        <v>246.7645</v>
      </c>
      <c r="AI37" s="17">
        <f>+(VLOOKUP($L37,ceny!$A$3:X$7,2,FALSE))*AH37</f>
        <v>108576.38</v>
      </c>
      <c r="AJ37" s="24">
        <v>206.11535</v>
      </c>
      <c r="AK37" s="17">
        <f>+(VLOOKUP($L37,ceny!$A$3:Z$7,2,FALSE))*AJ37</f>
        <v>90690.754</v>
      </c>
      <c r="AL37" s="24">
        <v>2048.44075</v>
      </c>
      <c r="AM37" s="17">
        <f>+(VLOOKUP($L37,ceny!$A$3:AB$7,2,FALSE))*AL37</f>
        <v>901313.93</v>
      </c>
    </row>
    <row r="38" spans="3:39" ht="25.5">
      <c r="C38" s="25" t="s">
        <v>764</v>
      </c>
      <c r="D38" s="26" t="s">
        <v>765</v>
      </c>
      <c r="E38" s="26" t="s">
        <v>766</v>
      </c>
      <c r="F38" s="26" t="s">
        <v>767</v>
      </c>
      <c r="G38" s="26" t="s">
        <v>768</v>
      </c>
      <c r="H38" s="23" t="s">
        <v>769</v>
      </c>
      <c r="I38" s="23" t="s">
        <v>262</v>
      </c>
      <c r="J38" s="23" t="s">
        <v>770</v>
      </c>
      <c r="K38" s="23" t="s">
        <v>771</v>
      </c>
      <c r="L38" s="23" t="s">
        <v>642</v>
      </c>
      <c r="M38" s="23">
        <f>VLOOKUP(H38,kapacita!A:B,2,0)</f>
        <v>0.714</v>
      </c>
      <c r="N38" s="24">
        <v>110.13145</v>
      </c>
      <c r="O38" s="17">
        <f>+(VLOOKUP($L38,ceny!$A$3:D$7,2,FALSE))*N38</f>
        <v>48457.838</v>
      </c>
      <c r="P38" s="24">
        <v>108.6228</v>
      </c>
      <c r="Q38" s="17">
        <f>+(VLOOKUP($L38,ceny!$A$3:F$7,2,FALSE))*P38</f>
        <v>47794.032</v>
      </c>
      <c r="R38" s="24">
        <v>88.9576</v>
      </c>
      <c r="S38" s="17">
        <f>+(VLOOKUP($L38,ceny!$A$3:H$7,2,FALSE))*R38</f>
        <v>39141.344</v>
      </c>
      <c r="T38" s="24">
        <v>47.6649</v>
      </c>
      <c r="U38" s="17">
        <f>+(VLOOKUP($L38,ceny!$A$3:J$7,2,FALSE))*T38</f>
        <v>20972.556</v>
      </c>
      <c r="V38" s="24">
        <v>42.3477</v>
      </c>
      <c r="W38" s="17">
        <f>+(VLOOKUP($L38,ceny!$A$3:L$7,2,FALSE))*V38</f>
        <v>18632.988</v>
      </c>
      <c r="X38" s="24">
        <v>14.137</v>
      </c>
      <c r="Y38" s="17">
        <f>+(VLOOKUP($L38,ceny!$A$3:N$7,2,FALSE))*X38</f>
        <v>6220.280000000001</v>
      </c>
      <c r="Z38" s="24">
        <v>9.7271</v>
      </c>
      <c r="AA38" s="17">
        <f>+(VLOOKUP($L38,ceny!$A$3:P$7,2,FALSE))*Z38</f>
        <v>4279.924</v>
      </c>
      <c r="AB38" s="24">
        <v>12.1958</v>
      </c>
      <c r="AC38" s="17">
        <f>+(VLOOKUP($L38,ceny!$A$3:R$7,2,FALSE))*AB38</f>
        <v>5366.152</v>
      </c>
      <c r="AD38" s="24">
        <v>11.900400000000001</v>
      </c>
      <c r="AE38" s="17">
        <f>+(VLOOKUP($L38,ceny!$A$3:T$7,2,FALSE))*AD38</f>
        <v>5236.176</v>
      </c>
      <c r="AF38" s="24">
        <v>64.8403</v>
      </c>
      <c r="AG38" s="17">
        <f>+(VLOOKUP($L38,ceny!$A$3:V$7,2,FALSE))*AF38</f>
        <v>28529.732</v>
      </c>
      <c r="AH38" s="24">
        <v>78.08055</v>
      </c>
      <c r="AI38" s="17">
        <f>+(VLOOKUP($L38,ceny!$A$3:X$7,2,FALSE))*AH38</f>
        <v>34355.442</v>
      </c>
      <c r="AJ38" s="24">
        <v>104.1918</v>
      </c>
      <c r="AK38" s="17">
        <f>+(VLOOKUP($L38,ceny!$A$3:Z$7,2,FALSE))*AJ38</f>
        <v>45844.392</v>
      </c>
      <c r="AL38" s="24">
        <v>692.7974</v>
      </c>
      <c r="AM38" s="17">
        <f>+(VLOOKUP($L38,ceny!$A$3:AB$7,2,FALSE))*AL38</f>
        <v>304830.856</v>
      </c>
    </row>
    <row r="39" spans="3:39" ht="25.5">
      <c r="C39" s="34"/>
      <c r="D39" s="34"/>
      <c r="E39" s="34"/>
      <c r="F39" s="34"/>
      <c r="G39" s="34"/>
      <c r="H39" s="23" t="s">
        <v>772</v>
      </c>
      <c r="I39" s="23" t="s">
        <v>262</v>
      </c>
      <c r="J39" s="23" t="s">
        <v>773</v>
      </c>
      <c r="K39" s="23" t="s">
        <v>774</v>
      </c>
      <c r="L39" s="23" t="s">
        <v>642</v>
      </c>
      <c r="M39" s="23">
        <f>VLOOKUP(H39,kapacita!A:B,2,0)</f>
        <v>0.348</v>
      </c>
      <c r="N39" s="24">
        <v>46.13515</v>
      </c>
      <c r="O39" s="17">
        <f>+(VLOOKUP($L39,ceny!$A$3:D$7,2,FALSE))*N39</f>
        <v>20299.466</v>
      </c>
      <c r="P39" s="24">
        <v>45.365</v>
      </c>
      <c r="Q39" s="17">
        <f>+(VLOOKUP($L39,ceny!$A$3:F$7,2,FALSE))*P39</f>
        <v>19960.600000000002</v>
      </c>
      <c r="R39" s="24">
        <v>37.3681</v>
      </c>
      <c r="S39" s="17">
        <f>+(VLOOKUP($L39,ceny!$A$3:H$7,2,FALSE))*R39</f>
        <v>16441.964</v>
      </c>
      <c r="T39" s="24">
        <v>13.59895</v>
      </c>
      <c r="U39" s="17">
        <f>+(VLOOKUP($L39,ceny!$A$3:J$7,2,FALSE))*T39</f>
        <v>5983.5380000000005</v>
      </c>
      <c r="V39" s="24">
        <v>7.2373</v>
      </c>
      <c r="W39" s="17">
        <f>+(VLOOKUP($L39,ceny!$A$3:L$7,2,FALSE))*V39</f>
        <v>3184.4120000000003</v>
      </c>
      <c r="X39" s="24">
        <v>0.052750000000000005</v>
      </c>
      <c r="Y39" s="17">
        <f>+(VLOOKUP($L39,ceny!$A$3:N$7,2,FALSE))*X39</f>
        <v>23.21</v>
      </c>
      <c r="Z39" s="24">
        <v>0</v>
      </c>
      <c r="AA39" s="17">
        <f>+(VLOOKUP($L39,ceny!$A$3:P$7,2,FALSE))*Z39</f>
        <v>0</v>
      </c>
      <c r="AB39" s="24">
        <v>0.09495</v>
      </c>
      <c r="AC39" s="17">
        <f>+(VLOOKUP($L39,ceny!$A$3:R$7,2,FALSE))*AB39</f>
        <v>41.778000000000006</v>
      </c>
      <c r="AD39" s="24">
        <v>0.11605</v>
      </c>
      <c r="AE39" s="17">
        <f>+(VLOOKUP($L39,ceny!$A$3:T$7,2,FALSE))*AD39</f>
        <v>51.062</v>
      </c>
      <c r="AF39" s="24">
        <v>16.82725</v>
      </c>
      <c r="AG39" s="17">
        <f>+(VLOOKUP($L39,ceny!$A$3:V$7,2,FALSE))*AF39</f>
        <v>7403.99</v>
      </c>
      <c r="AH39" s="24">
        <v>33.7811</v>
      </c>
      <c r="AI39" s="17">
        <f>+(VLOOKUP($L39,ceny!$A$3:X$7,2,FALSE))*AH39</f>
        <v>14863.684000000001</v>
      </c>
      <c r="AJ39" s="24">
        <v>49.2474</v>
      </c>
      <c r="AK39" s="17">
        <f>+(VLOOKUP($L39,ceny!$A$3:Z$7,2,FALSE))*AJ39</f>
        <v>21668.856</v>
      </c>
      <c r="AL39" s="24">
        <v>249.824</v>
      </c>
      <c r="AM39" s="17">
        <f>+(VLOOKUP($L39,ceny!$A$3:AB$7,2,FALSE))*AL39</f>
        <v>109922.56000000001</v>
      </c>
    </row>
    <row r="40" spans="3:39" ht="25.5">
      <c r="C40" s="25" t="s">
        <v>775</v>
      </c>
      <c r="D40" s="26" t="s">
        <v>776</v>
      </c>
      <c r="E40" s="26" t="s">
        <v>777</v>
      </c>
      <c r="F40" s="26" t="s">
        <v>778</v>
      </c>
      <c r="G40" s="26" t="s">
        <v>779</v>
      </c>
      <c r="H40" s="23" t="s">
        <v>780</v>
      </c>
      <c r="I40" s="23" t="s">
        <v>781</v>
      </c>
      <c r="J40" s="23" t="s">
        <v>782</v>
      </c>
      <c r="K40" s="23" t="s">
        <v>783</v>
      </c>
      <c r="L40" s="23" t="s">
        <v>642</v>
      </c>
      <c r="M40" s="23">
        <f>VLOOKUP(H40,kapacita!A:B,2,0)</f>
        <v>0.737</v>
      </c>
      <c r="N40" s="24">
        <v>188.09595000000002</v>
      </c>
      <c r="O40" s="17">
        <f>+(VLOOKUP($L40,ceny!$A$3:D$7,2,FALSE))*N40</f>
        <v>82762.21800000001</v>
      </c>
      <c r="P40" s="24">
        <v>33.58065</v>
      </c>
      <c r="Q40" s="17">
        <f>+(VLOOKUP($L40,ceny!$A$3:F$7,2,FALSE))*P40</f>
        <v>14775.485999999999</v>
      </c>
      <c r="R40" s="24">
        <v>0</v>
      </c>
      <c r="S40" s="17">
        <f>+(VLOOKUP($L40,ceny!$A$3:H$7,2,FALSE))*R40</f>
        <v>0</v>
      </c>
      <c r="T40" s="24">
        <v>0</v>
      </c>
      <c r="U40" s="17">
        <f>+(VLOOKUP($L40,ceny!$A$3:J$7,2,FALSE))*T40</f>
        <v>0</v>
      </c>
      <c r="V40" s="24">
        <v>0</v>
      </c>
      <c r="W40" s="17">
        <f>+(VLOOKUP($L40,ceny!$A$3:L$7,2,FALSE))*V40</f>
        <v>0</v>
      </c>
      <c r="X40" s="24">
        <v>0</v>
      </c>
      <c r="Y40" s="17">
        <f>+(VLOOKUP($L40,ceny!$A$3:N$7,2,FALSE))*X40</f>
        <v>0</v>
      </c>
      <c r="Z40" s="24">
        <v>0</v>
      </c>
      <c r="AA40" s="17">
        <f>+(VLOOKUP($L40,ceny!$A$3:P$7,2,FALSE))*Z40</f>
        <v>0</v>
      </c>
      <c r="AB40" s="24">
        <v>0</v>
      </c>
      <c r="AC40" s="17">
        <f>+(VLOOKUP($L40,ceny!$A$3:R$7,2,FALSE))*AB40</f>
        <v>0</v>
      </c>
      <c r="AD40" s="24">
        <v>0</v>
      </c>
      <c r="AE40" s="17">
        <f>+(VLOOKUP($L40,ceny!$A$3:T$7,2,FALSE))*AD40</f>
        <v>0</v>
      </c>
      <c r="AF40" s="24">
        <v>0</v>
      </c>
      <c r="AG40" s="17">
        <f>+(VLOOKUP($L40,ceny!$A$3:V$7,2,FALSE))*AF40</f>
        <v>0</v>
      </c>
      <c r="AH40" s="24">
        <v>0</v>
      </c>
      <c r="AI40" s="17">
        <f>+(VLOOKUP($L40,ceny!$A$3:X$7,2,FALSE))*AH40</f>
        <v>0</v>
      </c>
      <c r="AJ40" s="24">
        <v>0</v>
      </c>
      <c r="AK40" s="17">
        <f>+(VLOOKUP($L40,ceny!$A$3:Z$7,2,FALSE))*AJ40</f>
        <v>0</v>
      </c>
      <c r="AL40" s="24">
        <v>221.6766</v>
      </c>
      <c r="AM40" s="17">
        <f>+(VLOOKUP($L40,ceny!$A$3:AB$7,2,FALSE))*AL40</f>
        <v>97537.704</v>
      </c>
    </row>
    <row r="41" spans="3:39" ht="25.5">
      <c r="C41" s="35"/>
      <c r="D41" s="35"/>
      <c r="E41" s="35"/>
      <c r="F41" s="35"/>
      <c r="G41" s="35"/>
      <c r="H41" s="23" t="s">
        <v>784</v>
      </c>
      <c r="I41" s="23" t="s">
        <v>158</v>
      </c>
      <c r="J41" s="23" t="s">
        <v>785</v>
      </c>
      <c r="K41" s="23" t="s">
        <v>786</v>
      </c>
      <c r="L41" s="23" t="s">
        <v>642</v>
      </c>
      <c r="M41" s="23">
        <f>VLOOKUP(H41,kapacita!A:B,2,0)</f>
        <v>1.091</v>
      </c>
      <c r="N41" s="24">
        <v>256.6604</v>
      </c>
      <c r="O41" s="17">
        <f>+(VLOOKUP($L41,ceny!$A$3:D$7,2,FALSE))*N41</f>
        <v>112930.57599999999</v>
      </c>
      <c r="P41" s="24">
        <v>105.7532</v>
      </c>
      <c r="Q41" s="17">
        <f>+(VLOOKUP($L41,ceny!$A$3:F$7,2,FALSE))*P41</f>
        <v>46531.408</v>
      </c>
      <c r="R41" s="24">
        <v>39.0139</v>
      </c>
      <c r="S41" s="17">
        <f>+(VLOOKUP($L41,ceny!$A$3:H$7,2,FALSE))*R41</f>
        <v>17166.115999999998</v>
      </c>
      <c r="T41" s="24">
        <v>26.3961</v>
      </c>
      <c r="U41" s="17">
        <f>+(VLOOKUP($L41,ceny!$A$3:J$7,2,FALSE))*T41</f>
        <v>11614.284</v>
      </c>
      <c r="V41" s="24">
        <v>4.99015</v>
      </c>
      <c r="W41" s="17">
        <f>+(VLOOKUP($L41,ceny!$A$3:L$7,2,FALSE))*V41</f>
        <v>2195.666</v>
      </c>
      <c r="X41" s="24">
        <v>0</v>
      </c>
      <c r="Y41" s="17">
        <f>+(VLOOKUP($L41,ceny!$A$3:N$7,2,FALSE))*X41</f>
        <v>0</v>
      </c>
      <c r="Z41" s="24">
        <v>0</v>
      </c>
      <c r="AA41" s="17">
        <f>+(VLOOKUP($L41,ceny!$A$3:P$7,2,FALSE))*Z41</f>
        <v>0</v>
      </c>
      <c r="AB41" s="24">
        <v>0</v>
      </c>
      <c r="AC41" s="17">
        <f>+(VLOOKUP($L41,ceny!$A$3:R$7,2,FALSE))*AB41</f>
        <v>0</v>
      </c>
      <c r="AD41" s="24">
        <v>0</v>
      </c>
      <c r="AE41" s="17">
        <f>+(VLOOKUP($L41,ceny!$A$3:T$7,2,FALSE))*AD41</f>
        <v>0</v>
      </c>
      <c r="AF41" s="24">
        <v>0</v>
      </c>
      <c r="AG41" s="17">
        <f>+(VLOOKUP($L41,ceny!$A$3:V$7,2,FALSE))*AF41</f>
        <v>0</v>
      </c>
      <c r="AH41" s="24">
        <v>0</v>
      </c>
      <c r="AI41" s="17">
        <f>+(VLOOKUP($L41,ceny!$A$3:X$7,2,FALSE))*AH41</f>
        <v>0</v>
      </c>
      <c r="AJ41" s="24">
        <v>0</v>
      </c>
      <c r="AK41" s="17">
        <f>+(VLOOKUP($L41,ceny!$A$3:Z$7,2,FALSE))*AJ41</f>
        <v>0</v>
      </c>
      <c r="AL41" s="24">
        <v>432.81375</v>
      </c>
      <c r="AM41" s="17">
        <f>+(VLOOKUP($L41,ceny!$A$3:AB$7,2,FALSE))*AL41</f>
        <v>190438.05000000002</v>
      </c>
    </row>
    <row r="42" spans="3:39" ht="25.5">
      <c r="C42" s="34"/>
      <c r="D42" s="34"/>
      <c r="E42" s="34"/>
      <c r="F42" s="34"/>
      <c r="G42" s="34"/>
      <c r="H42" s="23" t="s">
        <v>787</v>
      </c>
      <c r="I42" s="23" t="s">
        <v>158</v>
      </c>
      <c r="J42" s="23" t="s">
        <v>788</v>
      </c>
      <c r="K42" s="23" t="s">
        <v>789</v>
      </c>
      <c r="L42" s="23" t="s">
        <v>642</v>
      </c>
      <c r="M42" s="23">
        <f>VLOOKUP(H42,kapacita!A:B,2,0)</f>
        <v>0.689</v>
      </c>
      <c r="N42" s="24">
        <v>164.0525</v>
      </c>
      <c r="O42" s="17">
        <f>+(VLOOKUP($L42,ceny!$A$3:D$7,2,FALSE))*N42</f>
        <v>72183.1</v>
      </c>
      <c r="P42" s="24">
        <v>123.32950000000001</v>
      </c>
      <c r="Q42" s="17">
        <f>+(VLOOKUP($L42,ceny!$A$3:F$7,2,FALSE))*P42</f>
        <v>54264.98</v>
      </c>
      <c r="R42" s="24">
        <v>103.9175</v>
      </c>
      <c r="S42" s="17">
        <f>+(VLOOKUP($L42,ceny!$A$3:H$7,2,FALSE))*R42</f>
        <v>45723.700000000004</v>
      </c>
      <c r="T42" s="24">
        <v>40.723</v>
      </c>
      <c r="U42" s="17">
        <f>+(VLOOKUP($L42,ceny!$A$3:J$7,2,FALSE))*T42</f>
        <v>17918.12</v>
      </c>
      <c r="V42" s="24">
        <v>32.1775</v>
      </c>
      <c r="W42" s="17">
        <f>+(VLOOKUP($L42,ceny!$A$3:L$7,2,FALSE))*V42</f>
        <v>14158.1</v>
      </c>
      <c r="X42" s="24">
        <v>2.743</v>
      </c>
      <c r="Y42" s="17">
        <f>+(VLOOKUP($L42,ceny!$A$3:N$7,2,FALSE))*X42</f>
        <v>1206.9199999999998</v>
      </c>
      <c r="Z42" s="24">
        <v>3.0595</v>
      </c>
      <c r="AA42" s="17">
        <f>+(VLOOKUP($L42,ceny!$A$3:P$7,2,FALSE))*Z42</f>
        <v>1346.1799999999998</v>
      </c>
      <c r="AB42" s="24">
        <v>3.9035</v>
      </c>
      <c r="AC42" s="17">
        <f>+(VLOOKUP($L42,ceny!$A$3:R$7,2,FALSE))*AB42</f>
        <v>1717.5400000000002</v>
      </c>
      <c r="AD42" s="24">
        <v>2.71135</v>
      </c>
      <c r="AE42" s="17">
        <f>+(VLOOKUP($L42,ceny!$A$3:T$7,2,FALSE))*AD42</f>
        <v>1192.994</v>
      </c>
      <c r="AF42" s="24">
        <v>70.0309</v>
      </c>
      <c r="AG42" s="17">
        <f>+(VLOOKUP($L42,ceny!$A$3:V$7,2,FALSE))*AF42</f>
        <v>30813.596</v>
      </c>
      <c r="AH42" s="24">
        <v>97.5875</v>
      </c>
      <c r="AI42" s="17">
        <f>+(VLOOKUP($L42,ceny!$A$3:X$7,2,FALSE))*AH42</f>
        <v>42938.5</v>
      </c>
      <c r="AJ42" s="24">
        <v>49.4795</v>
      </c>
      <c r="AK42" s="17">
        <f>+(VLOOKUP($L42,ceny!$A$3:Z$7,2,FALSE))*AJ42</f>
        <v>21770.98</v>
      </c>
      <c r="AL42" s="24">
        <v>693.71525</v>
      </c>
      <c r="AM42" s="17">
        <f>+(VLOOKUP($L42,ceny!$A$3:AB$7,2,FALSE))*AL42</f>
        <v>305234.70999999996</v>
      </c>
    </row>
    <row r="43" spans="3:39" ht="25.5">
      <c r="C43" s="25" t="s">
        <v>504</v>
      </c>
      <c r="D43" s="26" t="s">
        <v>505</v>
      </c>
      <c r="E43" s="26" t="s">
        <v>506</v>
      </c>
      <c r="F43" s="26" t="s">
        <v>507</v>
      </c>
      <c r="G43" s="26" t="s">
        <v>508</v>
      </c>
      <c r="H43" s="23" t="s">
        <v>790</v>
      </c>
      <c r="I43" s="23" t="s">
        <v>53</v>
      </c>
      <c r="J43" s="23" t="s">
        <v>513</v>
      </c>
      <c r="K43" s="23" t="s">
        <v>514</v>
      </c>
      <c r="L43" s="23" t="s">
        <v>642</v>
      </c>
      <c r="M43" s="23">
        <f>VLOOKUP(H43,kapacita!A:B,2,0)</f>
        <v>0.765</v>
      </c>
      <c r="N43" s="24">
        <v>161.15125</v>
      </c>
      <c r="O43" s="17">
        <f>+(VLOOKUP($L43,ceny!$A$3:D$7,2,FALSE))*N43</f>
        <v>70906.55</v>
      </c>
      <c r="P43" s="24">
        <v>170.27700000000002</v>
      </c>
      <c r="Q43" s="17">
        <f>+(VLOOKUP($L43,ceny!$A$3:F$7,2,FALSE))*P43</f>
        <v>74921.88</v>
      </c>
      <c r="R43" s="24">
        <v>145.2313</v>
      </c>
      <c r="S43" s="17">
        <f>+(VLOOKUP($L43,ceny!$A$3:H$7,2,FALSE))*R43</f>
        <v>63901.772000000004</v>
      </c>
      <c r="T43" s="24">
        <v>64.3128</v>
      </c>
      <c r="U43" s="17">
        <f>+(VLOOKUP($L43,ceny!$A$3:J$7,2,FALSE))*T43</f>
        <v>28297.631999999998</v>
      </c>
      <c r="V43" s="24">
        <v>48.9731</v>
      </c>
      <c r="W43" s="17">
        <f>+(VLOOKUP($L43,ceny!$A$3:L$7,2,FALSE))*V43</f>
        <v>21548.164</v>
      </c>
      <c r="X43" s="24">
        <v>3.8613</v>
      </c>
      <c r="Y43" s="17">
        <f>+(VLOOKUP($L43,ceny!$A$3:N$7,2,FALSE))*X43</f>
        <v>1698.972</v>
      </c>
      <c r="Z43" s="24">
        <v>0.34815</v>
      </c>
      <c r="AA43" s="17">
        <f>+(VLOOKUP($L43,ceny!$A$3:P$7,2,FALSE))*Z43</f>
        <v>153.186</v>
      </c>
      <c r="AB43" s="24">
        <v>0.1477</v>
      </c>
      <c r="AC43" s="17">
        <f>+(VLOOKUP($L43,ceny!$A$3:R$7,2,FALSE))*AB43</f>
        <v>64.988</v>
      </c>
      <c r="AD43" s="24">
        <v>4.916300000000001</v>
      </c>
      <c r="AE43" s="17">
        <f>+(VLOOKUP($L43,ceny!$A$3:T$7,2,FALSE))*AD43</f>
        <v>2163.172</v>
      </c>
      <c r="AF43" s="24">
        <v>40.94455</v>
      </c>
      <c r="AG43" s="17">
        <f>+(VLOOKUP($L43,ceny!$A$3:V$7,2,FALSE))*AF43</f>
        <v>18015.602</v>
      </c>
      <c r="AH43" s="24">
        <v>55.16595</v>
      </c>
      <c r="AI43" s="17">
        <f>+(VLOOKUP($L43,ceny!$A$3:X$7,2,FALSE))*AH43</f>
        <v>24273.018</v>
      </c>
      <c r="AJ43" s="24">
        <v>53.942150000000005</v>
      </c>
      <c r="AK43" s="17">
        <f>+(VLOOKUP($L43,ceny!$A$3:Z$7,2,FALSE))*AJ43</f>
        <v>23734.546000000002</v>
      </c>
      <c r="AL43" s="24">
        <v>749.27155</v>
      </c>
      <c r="AM43" s="17">
        <f>+(VLOOKUP($L43,ceny!$A$3:AB$7,2,FALSE))*AL43</f>
        <v>329679.482</v>
      </c>
    </row>
    <row r="44" spans="3:39" ht="25.5">
      <c r="C44" s="34"/>
      <c r="D44" s="34"/>
      <c r="E44" s="34"/>
      <c r="F44" s="34"/>
      <c r="G44" s="34"/>
      <c r="H44" s="23" t="s">
        <v>791</v>
      </c>
      <c r="I44" s="23" t="s">
        <v>53</v>
      </c>
      <c r="J44" s="23" t="s">
        <v>239</v>
      </c>
      <c r="K44" s="23" t="s">
        <v>792</v>
      </c>
      <c r="L44" s="23" t="s">
        <v>642</v>
      </c>
      <c r="M44" s="23">
        <f>VLOOKUP(H44,kapacita!A:B,2,0)</f>
        <v>0.748</v>
      </c>
      <c r="N44" s="24">
        <v>130.4613</v>
      </c>
      <c r="O44" s="17">
        <f>+(VLOOKUP($L44,ceny!$A$3:D$7,2,FALSE))*N44</f>
        <v>57402.971999999994</v>
      </c>
      <c r="P44" s="24">
        <v>103.7065</v>
      </c>
      <c r="Q44" s="17">
        <f>+(VLOOKUP($L44,ceny!$A$3:F$7,2,FALSE))*P44</f>
        <v>45630.86</v>
      </c>
      <c r="R44" s="24">
        <v>105.24680000000001</v>
      </c>
      <c r="S44" s="17">
        <f>+(VLOOKUP($L44,ceny!$A$3:H$7,2,FALSE))*R44</f>
        <v>46308.592000000004</v>
      </c>
      <c r="T44" s="24">
        <v>43.49765</v>
      </c>
      <c r="U44" s="17">
        <f>+(VLOOKUP($L44,ceny!$A$3:J$7,2,FALSE))*T44</f>
        <v>19138.966</v>
      </c>
      <c r="V44" s="24">
        <v>24.2861</v>
      </c>
      <c r="W44" s="17">
        <f>+(VLOOKUP($L44,ceny!$A$3:L$7,2,FALSE))*V44</f>
        <v>10685.884</v>
      </c>
      <c r="X44" s="24">
        <v>0</v>
      </c>
      <c r="Y44" s="17">
        <f>+(VLOOKUP($L44,ceny!$A$3:N$7,2,FALSE))*X44</f>
        <v>0</v>
      </c>
      <c r="Z44" s="24">
        <v>0</v>
      </c>
      <c r="AA44" s="17">
        <f>+(VLOOKUP($L44,ceny!$A$3:P$7,2,FALSE))*Z44</f>
        <v>0</v>
      </c>
      <c r="AB44" s="24">
        <v>0</v>
      </c>
      <c r="AC44" s="17">
        <f>+(VLOOKUP($L44,ceny!$A$3:R$7,2,FALSE))*AB44</f>
        <v>0</v>
      </c>
      <c r="AD44" s="24">
        <v>0</v>
      </c>
      <c r="AE44" s="17">
        <f>+(VLOOKUP($L44,ceny!$A$3:T$7,2,FALSE))*AD44</f>
        <v>0</v>
      </c>
      <c r="AF44" s="24">
        <v>83.18675</v>
      </c>
      <c r="AG44" s="17">
        <f>+(VLOOKUP($L44,ceny!$A$3:V$7,2,FALSE))*AF44</f>
        <v>36602.17</v>
      </c>
      <c r="AH44" s="24">
        <v>103.179</v>
      </c>
      <c r="AI44" s="17">
        <f>+(VLOOKUP($L44,ceny!$A$3:X$7,2,FALSE))*AH44</f>
        <v>45398.76</v>
      </c>
      <c r="AJ44" s="24">
        <v>92.3758</v>
      </c>
      <c r="AK44" s="17">
        <f>+(VLOOKUP($L44,ceny!$A$3:Z$7,2,FALSE))*AJ44</f>
        <v>40645.352</v>
      </c>
      <c r="AL44" s="24">
        <v>685.9399</v>
      </c>
      <c r="AM44" s="17">
        <f>+(VLOOKUP($L44,ceny!$A$3:AB$7,2,FALSE))*AL44</f>
        <v>301813.556</v>
      </c>
    </row>
    <row r="45" spans="3:39" ht="25.5">
      <c r="C45" s="25" t="s">
        <v>793</v>
      </c>
      <c r="D45" s="26" t="s">
        <v>794</v>
      </c>
      <c r="E45" s="26" t="s">
        <v>76</v>
      </c>
      <c r="F45" s="26" t="s">
        <v>795</v>
      </c>
      <c r="G45" s="26" t="s">
        <v>796</v>
      </c>
      <c r="H45" s="23" t="s">
        <v>797</v>
      </c>
      <c r="I45" s="23" t="s">
        <v>53</v>
      </c>
      <c r="J45" s="23" t="s">
        <v>316</v>
      </c>
      <c r="K45" s="23" t="s">
        <v>798</v>
      </c>
      <c r="L45" s="23" t="s">
        <v>642</v>
      </c>
      <c r="M45" s="23">
        <f>VLOOKUP(H45,kapacita!A:B,2,0)</f>
        <v>0.669</v>
      </c>
      <c r="N45" s="24">
        <v>120.98740000000001</v>
      </c>
      <c r="O45" s="17">
        <f>+(VLOOKUP($L45,ceny!$A$3:D$7,2,FALSE))*N45</f>
        <v>53234.456000000006</v>
      </c>
      <c r="P45" s="24">
        <v>106.58665</v>
      </c>
      <c r="Q45" s="17">
        <f>+(VLOOKUP($L45,ceny!$A$3:F$7,2,FALSE))*P45</f>
        <v>46898.126000000004</v>
      </c>
      <c r="R45" s="24">
        <v>87.28015</v>
      </c>
      <c r="S45" s="17">
        <f>+(VLOOKUP($L45,ceny!$A$3:H$7,2,FALSE))*R45</f>
        <v>38403.266</v>
      </c>
      <c r="T45" s="24">
        <v>47.0319</v>
      </c>
      <c r="U45" s="17">
        <f>+(VLOOKUP($L45,ceny!$A$3:J$7,2,FALSE))*T45</f>
        <v>20694.036</v>
      </c>
      <c r="V45" s="24">
        <v>42.29495</v>
      </c>
      <c r="W45" s="17">
        <f>+(VLOOKUP($L45,ceny!$A$3:L$7,2,FALSE))*V45</f>
        <v>18609.778</v>
      </c>
      <c r="X45" s="24">
        <v>1.0972</v>
      </c>
      <c r="Y45" s="17">
        <f>+(VLOOKUP($L45,ceny!$A$3:N$7,2,FALSE))*X45</f>
        <v>482.768</v>
      </c>
      <c r="Z45" s="24">
        <v>0.7596</v>
      </c>
      <c r="AA45" s="17">
        <f>+(VLOOKUP($L45,ceny!$A$3:P$7,2,FALSE))*Z45</f>
        <v>334.22400000000005</v>
      </c>
      <c r="AB45" s="24">
        <v>1.1816</v>
      </c>
      <c r="AC45" s="17">
        <f>+(VLOOKUP($L45,ceny!$A$3:R$7,2,FALSE))*AB45</f>
        <v>519.904</v>
      </c>
      <c r="AD45" s="24">
        <v>1.0866500000000001</v>
      </c>
      <c r="AE45" s="17">
        <f>+(VLOOKUP($L45,ceny!$A$3:T$7,2,FALSE))*AD45</f>
        <v>478.12600000000003</v>
      </c>
      <c r="AF45" s="24">
        <v>73.98715</v>
      </c>
      <c r="AG45" s="17">
        <f>+(VLOOKUP($L45,ceny!$A$3:V$7,2,FALSE))*AF45</f>
        <v>32554.346</v>
      </c>
      <c r="AH45" s="24">
        <v>101.4277</v>
      </c>
      <c r="AI45" s="17">
        <f>+(VLOOKUP($L45,ceny!$A$3:X$7,2,FALSE))*AH45</f>
        <v>44628.188</v>
      </c>
      <c r="AJ45" s="24">
        <v>87.21685000000001</v>
      </c>
      <c r="AK45" s="17">
        <f>+(VLOOKUP($L45,ceny!$A$3:Z$7,2,FALSE))*AJ45</f>
        <v>38375.414000000004</v>
      </c>
      <c r="AL45" s="24">
        <v>670.9378</v>
      </c>
      <c r="AM45" s="17">
        <f>+(VLOOKUP($L45,ceny!$A$3:AB$7,2,FALSE))*AL45</f>
        <v>295212.63200000004</v>
      </c>
    </row>
    <row r="46" spans="3:39" ht="25.5">
      <c r="C46" s="25" t="s">
        <v>799</v>
      </c>
      <c r="D46" s="26" t="s">
        <v>800</v>
      </c>
      <c r="E46" s="26" t="s">
        <v>192</v>
      </c>
      <c r="F46" s="26" t="s">
        <v>801</v>
      </c>
      <c r="G46" s="26" t="s">
        <v>802</v>
      </c>
      <c r="H46" s="23" t="s">
        <v>803</v>
      </c>
      <c r="I46" s="23" t="s">
        <v>53</v>
      </c>
      <c r="J46" s="23" t="s">
        <v>804</v>
      </c>
      <c r="K46" s="23" t="s">
        <v>805</v>
      </c>
      <c r="L46" s="23" t="s">
        <v>642</v>
      </c>
      <c r="M46" s="23">
        <f>VLOOKUP(H46,kapacita!A:B,2,0)</f>
        <v>1.2</v>
      </c>
      <c r="N46" s="24">
        <v>235.5815</v>
      </c>
      <c r="O46" s="17">
        <f>+(VLOOKUP($L46,ceny!$A$3:D$7,2,FALSE))*N46</f>
        <v>103655.86</v>
      </c>
      <c r="P46" s="24">
        <v>225.4957</v>
      </c>
      <c r="Q46" s="17">
        <f>+(VLOOKUP($L46,ceny!$A$3:F$7,2,FALSE))*P46</f>
        <v>99218.108</v>
      </c>
      <c r="R46" s="24">
        <v>184.4351</v>
      </c>
      <c r="S46" s="17">
        <f>+(VLOOKUP($L46,ceny!$A$3:H$7,2,FALSE))*R46</f>
        <v>81151.444</v>
      </c>
      <c r="T46" s="24">
        <v>112.1254</v>
      </c>
      <c r="U46" s="17">
        <f>+(VLOOKUP($L46,ceny!$A$3:J$7,2,FALSE))*T46</f>
        <v>49335.176</v>
      </c>
      <c r="V46" s="24">
        <v>80.78135</v>
      </c>
      <c r="W46" s="17">
        <f>+(VLOOKUP($L46,ceny!$A$3:L$7,2,FALSE))*V46</f>
        <v>35543.794</v>
      </c>
      <c r="X46" s="24">
        <v>16.06765</v>
      </c>
      <c r="Y46" s="17">
        <f>+(VLOOKUP($L46,ceny!$A$3:N$7,2,FALSE))*X46</f>
        <v>7069.7660000000005</v>
      </c>
      <c r="Z46" s="24">
        <v>6.19285</v>
      </c>
      <c r="AA46" s="17">
        <f>+(VLOOKUP($L46,ceny!$A$3:P$7,2,FALSE))*Z46</f>
        <v>2724.854</v>
      </c>
      <c r="AB46" s="24">
        <v>6.2245</v>
      </c>
      <c r="AC46" s="17">
        <f>+(VLOOKUP($L46,ceny!$A$3:R$7,2,FALSE))*AB46</f>
        <v>2738.7799999999997</v>
      </c>
      <c r="AD46" s="24">
        <v>31.3335</v>
      </c>
      <c r="AE46" s="17">
        <f>+(VLOOKUP($L46,ceny!$A$3:T$7,2,FALSE))*AD46</f>
        <v>13786.74</v>
      </c>
      <c r="AF46" s="24">
        <v>145.66385</v>
      </c>
      <c r="AG46" s="17">
        <f>+(VLOOKUP($L46,ceny!$A$3:V$7,2,FALSE))*AF46</f>
        <v>64092.094</v>
      </c>
      <c r="AH46" s="24">
        <v>175.2777</v>
      </c>
      <c r="AI46" s="17">
        <f>+(VLOOKUP($L46,ceny!$A$3:X$7,2,FALSE))*AH46</f>
        <v>77122.18800000001</v>
      </c>
      <c r="AJ46" s="24">
        <v>217.17175</v>
      </c>
      <c r="AK46" s="17">
        <f>+(VLOOKUP($L46,ceny!$A$3:Z$7,2,FALSE))*AJ46</f>
        <v>95555.57</v>
      </c>
      <c r="AL46" s="24">
        <v>1436.35085</v>
      </c>
      <c r="AM46" s="17">
        <f>+(VLOOKUP($L46,ceny!$A$3:AB$7,2,FALSE))*AL46</f>
        <v>631994.3740000001</v>
      </c>
    </row>
    <row r="47" spans="3:39" ht="25.5">
      <c r="C47" s="25" t="s">
        <v>806</v>
      </c>
      <c r="D47" s="26" t="s">
        <v>807</v>
      </c>
      <c r="E47" s="26" t="s">
        <v>808</v>
      </c>
      <c r="F47" s="26" t="s">
        <v>809</v>
      </c>
      <c r="G47" s="26" t="s">
        <v>810</v>
      </c>
      <c r="H47" s="23" t="s">
        <v>811</v>
      </c>
      <c r="I47" s="23" t="s">
        <v>812</v>
      </c>
      <c r="J47" s="23" t="s">
        <v>812</v>
      </c>
      <c r="K47" s="23" t="s">
        <v>64</v>
      </c>
      <c r="L47" s="23" t="s">
        <v>642</v>
      </c>
      <c r="M47" s="23">
        <f>VLOOKUP(H47,kapacita!A:B,2,0)</f>
        <v>0.7</v>
      </c>
      <c r="N47" s="24">
        <v>111.197</v>
      </c>
      <c r="O47" s="17">
        <f>+(VLOOKUP($L47,ceny!$A$3:D$7,2,FALSE))*N47</f>
        <v>48926.68</v>
      </c>
      <c r="P47" s="24">
        <v>76.07605000000001</v>
      </c>
      <c r="Q47" s="17">
        <f>+(VLOOKUP($L47,ceny!$A$3:F$7,2,FALSE))*P47</f>
        <v>33473.46200000001</v>
      </c>
      <c r="R47" s="24">
        <v>31.78715</v>
      </c>
      <c r="S47" s="17">
        <f>+(VLOOKUP($L47,ceny!$A$3:H$7,2,FALSE))*R47</f>
        <v>13986.346</v>
      </c>
      <c r="T47" s="24">
        <v>12.12195</v>
      </c>
      <c r="U47" s="17">
        <f>+(VLOOKUP($L47,ceny!$A$3:J$7,2,FALSE))*T47</f>
        <v>5333.658</v>
      </c>
      <c r="V47" s="24">
        <v>6.00295</v>
      </c>
      <c r="W47" s="17">
        <f>+(VLOOKUP($L47,ceny!$A$3:L$7,2,FALSE))*V47</f>
        <v>2641.2980000000002</v>
      </c>
      <c r="X47" s="24">
        <v>1.477</v>
      </c>
      <c r="Y47" s="17">
        <f>+(VLOOKUP($L47,ceny!$A$3:N$7,2,FALSE))*X47</f>
        <v>649.88</v>
      </c>
      <c r="Z47" s="24">
        <v>0.9284</v>
      </c>
      <c r="AA47" s="17">
        <f>+(VLOOKUP($L47,ceny!$A$3:P$7,2,FALSE))*Z47</f>
        <v>408.496</v>
      </c>
      <c r="AB47" s="24">
        <v>0.633</v>
      </c>
      <c r="AC47" s="17">
        <f>+(VLOOKUP($L47,ceny!$A$3:R$7,2,FALSE))*AB47</f>
        <v>278.52</v>
      </c>
      <c r="AD47" s="24">
        <v>0.3376</v>
      </c>
      <c r="AE47" s="17">
        <f>+(VLOOKUP($L47,ceny!$A$3:T$7,2,FALSE))*AD47</f>
        <v>148.544</v>
      </c>
      <c r="AF47" s="24">
        <v>47.84425</v>
      </c>
      <c r="AG47" s="17">
        <f>+(VLOOKUP($L47,ceny!$A$3:V$7,2,FALSE))*AF47</f>
        <v>21051.47</v>
      </c>
      <c r="AH47" s="24">
        <v>57.38145</v>
      </c>
      <c r="AI47" s="17">
        <f>+(VLOOKUP($L47,ceny!$A$3:X$7,2,FALSE))*AH47</f>
        <v>25247.838</v>
      </c>
      <c r="AJ47" s="24">
        <v>90.5612</v>
      </c>
      <c r="AK47" s="17">
        <f>+(VLOOKUP($L47,ceny!$A$3:Z$7,2,FALSE))*AJ47</f>
        <v>39846.928</v>
      </c>
      <c r="AL47" s="24">
        <v>436.348</v>
      </c>
      <c r="AM47" s="17">
        <f>+(VLOOKUP($L47,ceny!$A$3:AB$7,2,FALSE))*AL47</f>
        <v>191993.12</v>
      </c>
    </row>
    <row r="48" spans="3:39" ht="25.5">
      <c r="C48" s="25" t="s">
        <v>565</v>
      </c>
      <c r="D48" s="26" t="s">
        <v>566</v>
      </c>
      <c r="E48" s="26" t="s">
        <v>506</v>
      </c>
      <c r="F48" s="26" t="s">
        <v>431</v>
      </c>
      <c r="G48" s="26" t="s">
        <v>567</v>
      </c>
      <c r="H48" s="23" t="s">
        <v>813</v>
      </c>
      <c r="I48" s="23" t="s">
        <v>204</v>
      </c>
      <c r="J48" s="23" t="s">
        <v>814</v>
      </c>
      <c r="K48" s="23" t="s">
        <v>815</v>
      </c>
      <c r="L48" s="23" t="s">
        <v>642</v>
      </c>
      <c r="M48" s="23">
        <f>VLOOKUP(H48,kapacita!A:B,2,0)</f>
        <v>1.37</v>
      </c>
      <c r="N48" s="24">
        <v>270.70245</v>
      </c>
      <c r="O48" s="17">
        <f>+(VLOOKUP($L48,ceny!$A$3:D$7,2,FALSE))*N48</f>
        <v>119109.078</v>
      </c>
      <c r="P48" s="24">
        <v>227.2892</v>
      </c>
      <c r="Q48" s="17">
        <f>+(VLOOKUP($L48,ceny!$A$3:F$7,2,FALSE))*P48</f>
        <v>100007.24799999999</v>
      </c>
      <c r="R48" s="24">
        <v>179.8142</v>
      </c>
      <c r="S48" s="17">
        <f>+(VLOOKUP($L48,ceny!$A$3:H$7,2,FALSE))*R48</f>
        <v>79118.248</v>
      </c>
      <c r="T48" s="24">
        <v>104.37115</v>
      </c>
      <c r="U48" s="17">
        <f>+(VLOOKUP($L48,ceny!$A$3:J$7,2,FALSE))*T48</f>
        <v>45923.306</v>
      </c>
      <c r="V48" s="24">
        <v>102.9047</v>
      </c>
      <c r="W48" s="17">
        <f>+(VLOOKUP($L48,ceny!$A$3:L$7,2,FALSE))*V48</f>
        <v>45278.068</v>
      </c>
      <c r="X48" s="24">
        <v>21.1844</v>
      </c>
      <c r="Y48" s="17">
        <f>+(VLOOKUP($L48,ceny!$A$3:N$7,2,FALSE))*X48</f>
        <v>9321.136</v>
      </c>
      <c r="Z48" s="24">
        <v>11.3729</v>
      </c>
      <c r="AA48" s="17">
        <f>+(VLOOKUP($L48,ceny!$A$3:P$7,2,FALSE))*Z48</f>
        <v>5004.076</v>
      </c>
      <c r="AB48" s="24">
        <v>15.825</v>
      </c>
      <c r="AC48" s="17">
        <f>+(VLOOKUP($L48,ceny!$A$3:R$7,2,FALSE))*AB48</f>
        <v>6963</v>
      </c>
      <c r="AD48" s="24">
        <v>21.08945</v>
      </c>
      <c r="AE48" s="17">
        <f>+(VLOOKUP($L48,ceny!$A$3:T$7,2,FALSE))*AD48</f>
        <v>9279.358</v>
      </c>
      <c r="AF48" s="24">
        <v>143.89145</v>
      </c>
      <c r="AG48" s="17">
        <f>+(VLOOKUP($L48,ceny!$A$3:V$7,2,FALSE))*AF48</f>
        <v>63312.238</v>
      </c>
      <c r="AH48" s="24">
        <v>182.04025000000001</v>
      </c>
      <c r="AI48" s="17">
        <f>+(VLOOKUP($L48,ceny!$A$3:X$7,2,FALSE))*AH48</f>
        <v>80097.71</v>
      </c>
      <c r="AJ48" s="24">
        <v>178.8436</v>
      </c>
      <c r="AK48" s="17">
        <f>+(VLOOKUP($L48,ceny!$A$3:Z$7,2,FALSE))*AJ48</f>
        <v>78691.18400000001</v>
      </c>
      <c r="AL48" s="24">
        <v>1459.3287500000001</v>
      </c>
      <c r="AM48" s="17">
        <f>+(VLOOKUP($L48,ceny!$A$3:AB$7,2,FALSE))*AL48</f>
        <v>642104.65</v>
      </c>
    </row>
    <row r="49" spans="3:39" ht="25.5">
      <c r="C49" s="25" t="s">
        <v>816</v>
      </c>
      <c r="D49" s="26" t="s">
        <v>817</v>
      </c>
      <c r="E49" s="26" t="s">
        <v>506</v>
      </c>
      <c r="F49" s="26" t="s">
        <v>818</v>
      </c>
      <c r="G49" s="26" t="s">
        <v>819</v>
      </c>
      <c r="H49" s="23" t="s">
        <v>820</v>
      </c>
      <c r="I49" s="23" t="s">
        <v>158</v>
      </c>
      <c r="J49" s="23" t="s">
        <v>316</v>
      </c>
      <c r="K49" s="23" t="s">
        <v>821</v>
      </c>
      <c r="L49" s="23" t="s">
        <v>642</v>
      </c>
      <c r="M49" s="23">
        <f>VLOOKUP(H49,kapacita!A:B,2,0)</f>
        <v>1.458</v>
      </c>
      <c r="N49" s="24">
        <v>258.10575</v>
      </c>
      <c r="O49" s="17">
        <f>+(VLOOKUP($L49,ceny!$A$3:D$7,2,FALSE))*N49</f>
        <v>113566.53</v>
      </c>
      <c r="P49" s="24">
        <v>215.2622</v>
      </c>
      <c r="Q49" s="17">
        <f>+(VLOOKUP($L49,ceny!$A$3:F$7,2,FALSE))*P49</f>
        <v>94715.368</v>
      </c>
      <c r="R49" s="24">
        <v>187.19920000000002</v>
      </c>
      <c r="S49" s="17">
        <f>+(VLOOKUP($L49,ceny!$A$3:H$7,2,FALSE))*R49</f>
        <v>82367.64800000002</v>
      </c>
      <c r="T49" s="24">
        <v>100.4782</v>
      </c>
      <c r="U49" s="17">
        <f>+(VLOOKUP($L49,ceny!$A$3:J$7,2,FALSE))*T49</f>
        <v>44210.408</v>
      </c>
      <c r="V49" s="24">
        <v>80.63365</v>
      </c>
      <c r="W49" s="17">
        <f>+(VLOOKUP($L49,ceny!$A$3:L$7,2,FALSE))*V49</f>
        <v>35478.806000000004</v>
      </c>
      <c r="X49" s="24">
        <v>14.970450000000001</v>
      </c>
      <c r="Y49" s="17">
        <f>+(VLOOKUP($L49,ceny!$A$3:N$7,2,FALSE))*X49</f>
        <v>6586.9980000000005</v>
      </c>
      <c r="Z49" s="24">
        <v>10.7821</v>
      </c>
      <c r="AA49" s="17">
        <f>+(VLOOKUP($L49,ceny!$A$3:P$7,2,FALSE))*Z49</f>
        <v>4744.124</v>
      </c>
      <c r="AB49" s="24">
        <v>12.88155</v>
      </c>
      <c r="AC49" s="17">
        <f>+(VLOOKUP($L49,ceny!$A$3:R$7,2,FALSE))*AB49</f>
        <v>5667.8820000000005</v>
      </c>
      <c r="AD49" s="24">
        <v>16.4158</v>
      </c>
      <c r="AE49" s="17">
        <f>+(VLOOKUP($L49,ceny!$A$3:T$7,2,FALSE))*AD49</f>
        <v>7222.952</v>
      </c>
      <c r="AF49" s="24">
        <v>138.5426</v>
      </c>
      <c r="AG49" s="17">
        <f>+(VLOOKUP($L49,ceny!$A$3:V$7,2,FALSE))*AF49</f>
        <v>60958.744</v>
      </c>
      <c r="AH49" s="24">
        <v>189.1193</v>
      </c>
      <c r="AI49" s="17">
        <f>+(VLOOKUP($L49,ceny!$A$3:X$7,2,FALSE))*AH49</f>
        <v>83212.492</v>
      </c>
      <c r="AJ49" s="24">
        <v>242.5445</v>
      </c>
      <c r="AK49" s="17">
        <f>+(VLOOKUP($L49,ceny!$A$3:Z$7,2,FALSE))*AJ49</f>
        <v>106719.58</v>
      </c>
      <c r="AL49" s="24">
        <v>1466.9353</v>
      </c>
      <c r="AM49" s="17">
        <f>+(VLOOKUP($L49,ceny!$A$3:AB$7,2,FALSE))*AL49</f>
        <v>645451.532</v>
      </c>
    </row>
    <row r="50" spans="3:39" ht="25.5">
      <c r="C50" s="25" t="s">
        <v>570</v>
      </c>
      <c r="D50" s="26" t="s">
        <v>571</v>
      </c>
      <c r="E50" s="26" t="s">
        <v>572</v>
      </c>
      <c r="F50" s="26" t="s">
        <v>573</v>
      </c>
      <c r="G50" s="26" t="s">
        <v>574</v>
      </c>
      <c r="H50" s="23" t="s">
        <v>822</v>
      </c>
      <c r="I50" s="23" t="s">
        <v>228</v>
      </c>
      <c r="J50" s="23" t="s">
        <v>823</v>
      </c>
      <c r="K50" s="23" t="s">
        <v>824</v>
      </c>
      <c r="L50" s="23" t="s">
        <v>642</v>
      </c>
      <c r="M50" s="23">
        <f>VLOOKUP(H50,kapacita!A:B,2,0)</f>
        <v>0.719</v>
      </c>
      <c r="N50" s="24">
        <v>118.90905000000001</v>
      </c>
      <c r="O50" s="17">
        <f>+(VLOOKUP($L50,ceny!$A$3:D$7,2,FALSE))*N50</f>
        <v>52319.982</v>
      </c>
      <c r="P50" s="24">
        <v>102.3139</v>
      </c>
      <c r="Q50" s="17">
        <f>+(VLOOKUP($L50,ceny!$A$3:F$7,2,FALSE))*P50</f>
        <v>45018.116</v>
      </c>
      <c r="R50" s="24">
        <v>87.2274</v>
      </c>
      <c r="S50" s="17">
        <f>+(VLOOKUP($L50,ceny!$A$3:H$7,2,FALSE))*R50</f>
        <v>38380.056000000004</v>
      </c>
      <c r="T50" s="24">
        <v>47.9814</v>
      </c>
      <c r="U50" s="17">
        <f>+(VLOOKUP($L50,ceny!$A$3:J$7,2,FALSE))*T50</f>
        <v>21111.816</v>
      </c>
      <c r="V50" s="24">
        <v>33.85495</v>
      </c>
      <c r="W50" s="17">
        <f>+(VLOOKUP($L50,ceny!$A$3:L$7,2,FALSE))*V50</f>
        <v>14896.178000000002</v>
      </c>
      <c r="X50" s="24">
        <v>9.6849</v>
      </c>
      <c r="Y50" s="17">
        <f>+(VLOOKUP($L50,ceny!$A$3:N$7,2,FALSE))*X50</f>
        <v>4261.356000000001</v>
      </c>
      <c r="Z50" s="24">
        <v>12.88155</v>
      </c>
      <c r="AA50" s="17">
        <f>+(VLOOKUP($L50,ceny!$A$3:P$7,2,FALSE))*Z50</f>
        <v>5667.8820000000005</v>
      </c>
      <c r="AB50" s="24">
        <v>11.9848</v>
      </c>
      <c r="AC50" s="17">
        <f>+(VLOOKUP($L50,ceny!$A$3:R$7,2,FALSE))*AB50</f>
        <v>5273.312</v>
      </c>
      <c r="AD50" s="24">
        <v>9.959200000000001</v>
      </c>
      <c r="AE50" s="17">
        <f>+(VLOOKUP($L50,ceny!$A$3:T$7,2,FALSE))*AD50</f>
        <v>4382.048000000001</v>
      </c>
      <c r="AF50" s="24">
        <v>46.13515</v>
      </c>
      <c r="AG50" s="17">
        <f>+(VLOOKUP($L50,ceny!$A$3:V$7,2,FALSE))*AF50</f>
        <v>20299.466</v>
      </c>
      <c r="AH50" s="24">
        <v>119.87965</v>
      </c>
      <c r="AI50" s="17">
        <f>+(VLOOKUP($L50,ceny!$A$3:X$7,2,FALSE))*AH50</f>
        <v>52747.046</v>
      </c>
      <c r="AJ50" s="24">
        <v>70.37905</v>
      </c>
      <c r="AK50" s="17">
        <f>+(VLOOKUP($L50,ceny!$A$3:Z$7,2,FALSE))*AJ50</f>
        <v>30966.782000000003</v>
      </c>
      <c r="AL50" s="24">
        <v>671.191</v>
      </c>
      <c r="AM50" s="17">
        <f>+(VLOOKUP($L50,ceny!$A$3:AB$7,2,FALSE))*AL50</f>
        <v>295324.04000000004</v>
      </c>
    </row>
    <row r="51" spans="3:39" ht="25.5">
      <c r="C51" s="25" t="s">
        <v>608</v>
      </c>
      <c r="D51" s="26" t="s">
        <v>609</v>
      </c>
      <c r="E51" s="26" t="s">
        <v>118</v>
      </c>
      <c r="F51" s="26" t="s">
        <v>610</v>
      </c>
      <c r="G51" s="26" t="s">
        <v>611</v>
      </c>
      <c r="H51" s="23" t="s">
        <v>825</v>
      </c>
      <c r="I51" s="23" t="s">
        <v>613</v>
      </c>
      <c r="J51" s="23" t="s">
        <v>826</v>
      </c>
      <c r="K51" s="23" t="s">
        <v>805</v>
      </c>
      <c r="L51" s="23" t="s">
        <v>642</v>
      </c>
      <c r="M51" s="23">
        <f>VLOOKUP(H51,kapacita!A:B,2,0)</f>
        <v>0.141</v>
      </c>
      <c r="N51" s="24">
        <v>35.6379</v>
      </c>
      <c r="O51" s="17">
        <f>+(VLOOKUP($L51,ceny!$A$3:D$7,2,FALSE))*N51</f>
        <v>15680.676000000001</v>
      </c>
      <c r="P51" s="24">
        <v>28.263450000000002</v>
      </c>
      <c r="Q51" s="17">
        <f>+(VLOOKUP($L51,ceny!$A$3:F$7,2,FALSE))*P51</f>
        <v>12435.918000000001</v>
      </c>
      <c r="R51" s="24">
        <v>22.81965</v>
      </c>
      <c r="S51" s="17">
        <f>+(VLOOKUP($L51,ceny!$A$3:H$7,2,FALSE))*R51</f>
        <v>10040.645999999999</v>
      </c>
      <c r="T51" s="24">
        <v>10.72935</v>
      </c>
      <c r="U51" s="17">
        <f>+(VLOOKUP($L51,ceny!$A$3:J$7,2,FALSE))*T51</f>
        <v>4720.914</v>
      </c>
      <c r="V51" s="24">
        <v>9.0097</v>
      </c>
      <c r="W51" s="17">
        <f>+(VLOOKUP($L51,ceny!$A$3:L$7,2,FALSE))*V51</f>
        <v>3964.268</v>
      </c>
      <c r="X51" s="24">
        <v>0</v>
      </c>
      <c r="Y51" s="17">
        <f>+(VLOOKUP($L51,ceny!$A$3:N$7,2,FALSE))*X51</f>
        <v>0</v>
      </c>
      <c r="Z51" s="24">
        <v>0</v>
      </c>
      <c r="AA51" s="17">
        <f>+(VLOOKUP($L51,ceny!$A$3:P$7,2,FALSE))*Z51</f>
        <v>0</v>
      </c>
      <c r="AB51" s="24">
        <v>0</v>
      </c>
      <c r="AC51" s="17">
        <f>+(VLOOKUP($L51,ceny!$A$3:R$7,2,FALSE))*AB51</f>
        <v>0</v>
      </c>
      <c r="AD51" s="24">
        <v>0</v>
      </c>
      <c r="AE51" s="17">
        <f>+(VLOOKUP($L51,ceny!$A$3:T$7,2,FALSE))*AD51</f>
        <v>0</v>
      </c>
      <c r="AF51" s="24">
        <v>13.567300000000001</v>
      </c>
      <c r="AG51" s="17">
        <f>+(VLOOKUP($L51,ceny!$A$3:V$7,2,FALSE))*AF51</f>
        <v>5969.612000000001</v>
      </c>
      <c r="AH51" s="24">
        <v>22.6825</v>
      </c>
      <c r="AI51" s="17">
        <f>+(VLOOKUP($L51,ceny!$A$3:X$7,2,FALSE))*AH51</f>
        <v>9980.300000000001</v>
      </c>
      <c r="AJ51" s="24">
        <v>15.2764</v>
      </c>
      <c r="AK51" s="17">
        <f>+(VLOOKUP($L51,ceny!$A$3:Z$7,2,FALSE))*AJ51</f>
        <v>6721.616</v>
      </c>
      <c r="AL51" s="24">
        <v>157.98625</v>
      </c>
      <c r="AM51" s="17">
        <f>+(VLOOKUP($L51,ceny!$A$3:AB$7,2,FALSE))*AL51</f>
        <v>69513.95000000001</v>
      </c>
    </row>
    <row r="52" spans="3:39" ht="25.5">
      <c r="C52" s="34"/>
      <c r="D52" s="34"/>
      <c r="E52" s="34"/>
      <c r="F52" s="34"/>
      <c r="G52" s="34"/>
      <c r="H52" s="23" t="s">
        <v>827</v>
      </c>
      <c r="I52" s="23" t="s">
        <v>828</v>
      </c>
      <c r="J52" s="23" t="s">
        <v>829</v>
      </c>
      <c r="K52" s="23" t="s">
        <v>830</v>
      </c>
      <c r="L52" s="23" t="s">
        <v>642</v>
      </c>
      <c r="M52" s="23">
        <f>VLOOKUP(H52,kapacita!A:B,2,0)</f>
        <v>0.102</v>
      </c>
      <c r="N52" s="24">
        <v>0</v>
      </c>
      <c r="O52" s="17">
        <f>+(VLOOKUP($L52,ceny!$A$3:D$7,2,FALSE))*N52</f>
        <v>0</v>
      </c>
      <c r="P52" s="24">
        <v>0</v>
      </c>
      <c r="Q52" s="17">
        <f>+(VLOOKUP($L52,ceny!$A$3:F$7,2,FALSE))*P52</f>
        <v>0</v>
      </c>
      <c r="R52" s="24">
        <v>0</v>
      </c>
      <c r="S52" s="17">
        <f>+(VLOOKUP($L52,ceny!$A$3:H$7,2,FALSE))*R52</f>
        <v>0</v>
      </c>
      <c r="T52" s="24">
        <v>0</v>
      </c>
      <c r="U52" s="17">
        <f>+(VLOOKUP($L52,ceny!$A$3:J$7,2,FALSE))*T52</f>
        <v>0</v>
      </c>
      <c r="V52" s="24">
        <v>0</v>
      </c>
      <c r="W52" s="17">
        <f>+(VLOOKUP($L52,ceny!$A$3:L$7,2,FALSE))*V52</f>
        <v>0</v>
      </c>
      <c r="X52" s="24">
        <v>0</v>
      </c>
      <c r="Y52" s="17">
        <f>+(VLOOKUP($L52,ceny!$A$3:N$7,2,FALSE))*X52</f>
        <v>0</v>
      </c>
      <c r="Z52" s="24">
        <v>0</v>
      </c>
      <c r="AA52" s="17">
        <f>+(VLOOKUP($L52,ceny!$A$3:P$7,2,FALSE))*Z52</f>
        <v>0</v>
      </c>
      <c r="AB52" s="24">
        <v>0</v>
      </c>
      <c r="AC52" s="17">
        <f>+(VLOOKUP($L52,ceny!$A$3:R$7,2,FALSE))*AB52</f>
        <v>0</v>
      </c>
      <c r="AD52" s="24">
        <v>0</v>
      </c>
      <c r="AE52" s="17">
        <f>+(VLOOKUP($L52,ceny!$A$3:T$7,2,FALSE))*AD52</f>
        <v>0</v>
      </c>
      <c r="AF52" s="24">
        <v>0</v>
      </c>
      <c r="AG52" s="17">
        <f>+(VLOOKUP($L52,ceny!$A$3:V$7,2,FALSE))*AF52</f>
        <v>0</v>
      </c>
      <c r="AH52" s="24">
        <v>0</v>
      </c>
      <c r="AI52" s="17">
        <f>+(VLOOKUP($L52,ceny!$A$3:X$7,2,FALSE))*AH52</f>
        <v>0</v>
      </c>
      <c r="AJ52" s="24">
        <v>0</v>
      </c>
      <c r="AK52" s="17">
        <f>+(VLOOKUP($L52,ceny!$A$3:Z$7,2,FALSE))*AJ52</f>
        <v>0</v>
      </c>
      <c r="AL52" s="24">
        <v>0</v>
      </c>
      <c r="AM52" s="17">
        <f>+(VLOOKUP($L52,ceny!$A$3:AB$7,2,FALSE))*AL52</f>
        <v>0</v>
      </c>
    </row>
    <row r="53" spans="3:39" ht="25.5">
      <c r="C53" s="34" t="s">
        <v>1111</v>
      </c>
      <c r="D53" s="34">
        <v>70890749</v>
      </c>
      <c r="E53" s="34" t="s">
        <v>58</v>
      </c>
      <c r="F53" s="34" t="s">
        <v>1112</v>
      </c>
      <c r="G53" s="34" t="s">
        <v>1113</v>
      </c>
      <c r="H53" s="23" t="s">
        <v>1114</v>
      </c>
      <c r="I53" s="23" t="s">
        <v>53</v>
      </c>
      <c r="J53" s="23" t="s">
        <v>316</v>
      </c>
      <c r="K53" s="23" t="s">
        <v>1115</v>
      </c>
      <c r="L53" s="23" t="s">
        <v>642</v>
      </c>
      <c r="M53" s="23" t="s">
        <v>1116</v>
      </c>
      <c r="N53" s="24">
        <v>178.16840000000002</v>
      </c>
      <c r="O53" s="17">
        <f>+(VLOOKUP($L53,'[1]ceny'!$A$3:D$7,2,FALSE))*N53</f>
        <v>78394.096</v>
      </c>
      <c r="P53" s="24">
        <v>154.7896</v>
      </c>
      <c r="Q53" s="17">
        <f>+(VLOOKUP($L53,'[1]ceny'!$A$3:F$7,2,FALSE))*P53</f>
        <v>68107.424</v>
      </c>
      <c r="R53" s="24">
        <v>128.5412</v>
      </c>
      <c r="S53" s="17">
        <f>+(VLOOKUP($L53,'[1]ceny'!$A$3:H$7,2,FALSE))*R53</f>
        <v>56558.128000000004</v>
      </c>
      <c r="T53" s="24">
        <v>53.351350000000004</v>
      </c>
      <c r="U53" s="17">
        <f>+(VLOOKUP($L53,'[1]ceny'!$A$3:J$7,2,FALSE))*T53</f>
        <v>23474.594</v>
      </c>
      <c r="V53" s="24">
        <v>49.2263</v>
      </c>
      <c r="W53" s="17">
        <f>+(VLOOKUP($L53,'[1]ceny'!$A$3:L$7,2,FALSE))*V53</f>
        <v>21659.572</v>
      </c>
      <c r="X53" s="24">
        <v>3.4604</v>
      </c>
      <c r="Y53" s="17">
        <f>+(VLOOKUP($L53,'[1]ceny'!$A$3:N$7,2,FALSE))*X53</f>
        <v>1522.576</v>
      </c>
      <c r="Z53" s="24">
        <v>2.8590500000000003</v>
      </c>
      <c r="AA53" s="17">
        <f>+(VLOOKUP($L53,'[1]ceny'!$A$3:P$7,2,FALSE))*Z53</f>
        <v>1257.9820000000002</v>
      </c>
      <c r="AB53" s="24">
        <v>2.8696</v>
      </c>
      <c r="AC53" s="17">
        <f>+(VLOOKUP($L53,'[1]ceny'!$A$3:R$7,2,FALSE))*AB53</f>
        <v>1262.624</v>
      </c>
      <c r="AD53" s="24">
        <v>5.0429</v>
      </c>
      <c r="AE53" s="17">
        <f>+(VLOOKUP($L53,'[1]ceny'!$A$3:T$7,2,FALSE))*AD53</f>
        <v>2218.876</v>
      </c>
      <c r="AF53" s="24">
        <v>86.20405000000001</v>
      </c>
      <c r="AG53" s="17">
        <f>+(VLOOKUP($L53,'[1]ceny'!$A$3:V$7,2,FALSE))*AF53</f>
        <v>37929.78200000001</v>
      </c>
      <c r="AH53" s="24">
        <v>120.82915</v>
      </c>
      <c r="AI53" s="17">
        <f>+(VLOOKUP($L53,'[1]ceny'!$A$3:X$7,2,FALSE))*AH53</f>
        <v>53164.826</v>
      </c>
      <c r="AJ53" s="24">
        <v>165.33960000000002</v>
      </c>
      <c r="AK53" s="17">
        <f>+(VLOOKUP($L53,'[1]ceny'!$A$3:Z$7,2,FALSE))*AJ53</f>
        <v>72749.42400000001</v>
      </c>
      <c r="AL53" s="24">
        <v>950.6816</v>
      </c>
      <c r="AM53" s="17">
        <f>+(VLOOKUP($L53,'[1]ceny'!$A$3:AB$7,2,FALSE))*AL53</f>
        <v>418299.904</v>
      </c>
    </row>
    <row r="54" spans="3:39" ht="12.75">
      <c r="C54" s="66" t="s">
        <v>15</v>
      </c>
      <c r="D54" s="66"/>
      <c r="E54" s="66"/>
      <c r="F54" s="66"/>
      <c r="G54" s="66"/>
      <c r="H54" s="67" t="s">
        <v>1130</v>
      </c>
      <c r="I54" s="67"/>
      <c r="J54" s="67"/>
      <c r="K54" s="67"/>
      <c r="L54" s="67"/>
      <c r="M54" s="68">
        <f>SUM(M5:M53)</f>
        <v>32.63699999999999</v>
      </c>
      <c r="N54" s="68">
        <f>SUM(N5:N53)</f>
        <v>5424.588449999999</v>
      </c>
      <c r="O54" s="68">
        <f aca="true" t="shared" si="0" ref="O54:AM54">SUM(O5:O53)</f>
        <v>2386818.918</v>
      </c>
      <c r="P54" s="68">
        <f t="shared" si="0"/>
        <v>4733.236400000002</v>
      </c>
      <c r="Q54" s="68">
        <f t="shared" si="0"/>
        <v>2082624.0159999998</v>
      </c>
      <c r="R54" s="68">
        <f t="shared" si="0"/>
        <v>3807.3895000000007</v>
      </c>
      <c r="S54" s="68">
        <f t="shared" si="0"/>
        <v>1675251.3799999997</v>
      </c>
      <c r="T54" s="68">
        <f t="shared" si="0"/>
        <v>2230.4704500000003</v>
      </c>
      <c r="U54" s="68">
        <f t="shared" si="0"/>
        <v>981406.998</v>
      </c>
      <c r="V54" s="68">
        <f t="shared" si="0"/>
        <v>1823.4198000000001</v>
      </c>
      <c r="W54" s="68">
        <f t="shared" si="0"/>
        <v>802304.7119999999</v>
      </c>
      <c r="X54" s="68">
        <f t="shared" si="0"/>
        <v>523.8813499999999</v>
      </c>
      <c r="Y54" s="68">
        <f t="shared" si="0"/>
        <v>230507.79400000002</v>
      </c>
      <c r="Z54" s="68">
        <f t="shared" si="0"/>
        <v>364.29150000000004</v>
      </c>
      <c r="AA54" s="68">
        <f t="shared" si="0"/>
        <v>160288.25999999998</v>
      </c>
      <c r="AB54" s="68">
        <f t="shared" si="0"/>
        <v>465.34995</v>
      </c>
      <c r="AC54" s="68">
        <f t="shared" si="0"/>
        <v>204753.978</v>
      </c>
      <c r="AD54" s="68">
        <f t="shared" si="0"/>
        <v>539.316</v>
      </c>
      <c r="AE54" s="68">
        <f t="shared" si="0"/>
        <v>237299.03999999998</v>
      </c>
      <c r="AF54" s="68">
        <f t="shared" si="0"/>
        <v>2644.3047500000002</v>
      </c>
      <c r="AG54" s="68">
        <f t="shared" si="0"/>
        <v>1163494.0899999999</v>
      </c>
      <c r="AH54" s="68">
        <f t="shared" si="0"/>
        <v>3450.53575</v>
      </c>
      <c r="AI54" s="68">
        <f t="shared" si="0"/>
        <v>1518235.7300000004</v>
      </c>
      <c r="AJ54" s="68">
        <f t="shared" si="0"/>
        <v>3836.4864000000007</v>
      </c>
      <c r="AK54" s="68">
        <f t="shared" si="0"/>
        <v>1688054.016</v>
      </c>
      <c r="AL54" s="68">
        <f t="shared" si="0"/>
        <v>29843.270300000004</v>
      </c>
      <c r="AM54" s="68">
        <f t="shared" si="0"/>
        <v>13131038.932</v>
      </c>
    </row>
  </sheetData>
  <sheetProtection/>
  <mergeCells count="17">
    <mergeCell ref="AF3:AG3"/>
    <mergeCell ref="AH3:AI3"/>
    <mergeCell ref="AJ3:AK3"/>
    <mergeCell ref="AL3:AM3"/>
    <mergeCell ref="C1:G1"/>
    <mergeCell ref="T3:U3"/>
    <mergeCell ref="V3:W3"/>
    <mergeCell ref="X3:Y3"/>
    <mergeCell ref="Z3:AA3"/>
    <mergeCell ref="AB3:AC3"/>
    <mergeCell ref="AD3:AE3"/>
    <mergeCell ref="C3:D3"/>
    <mergeCell ref="E3:G3"/>
    <mergeCell ref="H3:M3"/>
    <mergeCell ref="N3:O3"/>
    <mergeCell ref="P3:Q3"/>
    <mergeCell ref="R3:S3"/>
  </mergeCells>
  <hyperlinks>
    <hyperlink ref="G53" r:id="rId1" display="smidova.i@kr-vysocina.cz"/>
  </hyperlinks>
  <printOptions/>
  <pageMargins left="0" right="0.3937007874015748" top="0" bottom="0.24381889763779527" header="0" footer="0"/>
  <pageSetup fitToHeight="0" fitToWidth="1" horizontalDpi="600" verticalDpi="600" orientation="landscape" paperSize="8" scale="35" r:id="rId2"/>
  <headerFooter alignWithMargins="0">
    <oddFooter>&amp;L&amp;"Arial"&amp;8&amp;F &amp;C&amp;"Arial"&amp;8 1/1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M1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21" hidden="1" customWidth="1"/>
    <col min="2" max="2" width="2.28125" style="21" customWidth="1"/>
    <col min="3" max="3" width="51.8515625" style="21" customWidth="1"/>
    <col min="4" max="4" width="9.00390625" style="27" bestFit="1" customWidth="1"/>
    <col min="5" max="5" width="7.140625" style="27" bestFit="1" customWidth="1"/>
    <col min="6" max="6" width="10.7109375" style="27" bestFit="1" customWidth="1"/>
    <col min="7" max="7" width="23.57421875" style="27" bestFit="1" customWidth="1"/>
    <col min="8" max="8" width="18.140625" style="21" bestFit="1" customWidth="1"/>
    <col min="9" max="10" width="13.421875" style="21" customWidth="1"/>
    <col min="11" max="11" width="6.421875" style="21" bestFit="1" customWidth="1"/>
    <col min="12" max="13" width="13.421875" style="21" customWidth="1"/>
    <col min="14" max="14" width="9.57421875" style="21" customWidth="1"/>
    <col min="15" max="15" width="11.7109375" style="21" bestFit="1" customWidth="1"/>
    <col min="16" max="16" width="9.57421875" style="28" customWidth="1"/>
    <col min="17" max="17" width="11.7109375" style="21" bestFit="1" customWidth="1"/>
    <col min="18" max="18" width="9.57421875" style="21" customWidth="1"/>
    <col min="19" max="19" width="11.7109375" style="21" bestFit="1" customWidth="1"/>
    <col min="20" max="20" width="9.57421875" style="21" customWidth="1"/>
    <col min="21" max="21" width="11.7109375" style="21" bestFit="1" customWidth="1"/>
    <col min="22" max="22" width="9.57421875" style="21" customWidth="1"/>
    <col min="23" max="23" width="11.7109375" style="21" bestFit="1" customWidth="1"/>
    <col min="24" max="24" width="9.57421875" style="21" customWidth="1"/>
    <col min="25" max="25" width="10.140625" style="21" bestFit="1" customWidth="1"/>
    <col min="26" max="26" width="9.57421875" style="21" customWidth="1"/>
    <col min="27" max="27" width="10.140625" style="21" bestFit="1" customWidth="1"/>
    <col min="28" max="28" width="9.57421875" style="21" customWidth="1"/>
    <col min="29" max="29" width="10.140625" style="21" bestFit="1" customWidth="1"/>
    <col min="30" max="30" width="9.57421875" style="21" customWidth="1"/>
    <col min="31" max="31" width="10.140625" style="21" bestFit="1" customWidth="1"/>
    <col min="32" max="32" width="9.57421875" style="21" customWidth="1"/>
    <col min="33" max="33" width="11.7109375" style="21" bestFit="1" customWidth="1"/>
    <col min="34" max="34" width="9.57421875" style="21" customWidth="1"/>
    <col min="35" max="35" width="11.7109375" style="21" bestFit="1" customWidth="1"/>
    <col min="36" max="36" width="9.57421875" style="21" customWidth="1"/>
    <col min="37" max="37" width="11.7109375" style="21" bestFit="1" customWidth="1"/>
    <col min="38" max="38" width="9.57421875" style="21" customWidth="1"/>
    <col min="39" max="39" width="12.7109375" style="21" bestFit="1" customWidth="1"/>
    <col min="40" max="16384" width="9.140625" style="21" customWidth="1"/>
  </cols>
  <sheetData>
    <row r="1" spans="3:7" ht="20.25" customHeight="1">
      <c r="C1" s="91" t="s">
        <v>1109</v>
      </c>
      <c r="D1" s="92"/>
      <c r="E1" s="92"/>
      <c r="F1" s="92"/>
      <c r="G1" s="92"/>
    </row>
    <row r="5" ht="19.5" customHeight="1"/>
    <row r="6" spans="3:39" ht="12.75" customHeight="1">
      <c r="C6" s="102" t="s">
        <v>0</v>
      </c>
      <c r="D6" s="103"/>
      <c r="E6" s="104" t="s">
        <v>1</v>
      </c>
      <c r="F6" s="105"/>
      <c r="G6" s="106"/>
      <c r="H6" s="104" t="s">
        <v>2</v>
      </c>
      <c r="I6" s="105"/>
      <c r="J6" s="105"/>
      <c r="K6" s="105"/>
      <c r="L6" s="105"/>
      <c r="M6" s="106"/>
      <c r="N6" s="93">
        <v>1</v>
      </c>
      <c r="O6" s="94"/>
      <c r="P6" s="93">
        <v>2</v>
      </c>
      <c r="Q6" s="94"/>
      <c r="R6" s="93">
        <v>3</v>
      </c>
      <c r="S6" s="94"/>
      <c r="T6" s="93">
        <v>4</v>
      </c>
      <c r="U6" s="94"/>
      <c r="V6" s="93">
        <v>5</v>
      </c>
      <c r="W6" s="94"/>
      <c r="X6" s="93">
        <v>6</v>
      </c>
      <c r="Y6" s="94"/>
      <c r="Z6" s="93">
        <v>7</v>
      </c>
      <c r="AA6" s="94"/>
      <c r="AB6" s="93">
        <v>8</v>
      </c>
      <c r="AC6" s="94"/>
      <c r="AD6" s="93">
        <v>9</v>
      </c>
      <c r="AE6" s="94"/>
      <c r="AF6" s="93">
        <v>10</v>
      </c>
      <c r="AG6" s="94"/>
      <c r="AH6" s="93">
        <v>11</v>
      </c>
      <c r="AI6" s="94"/>
      <c r="AJ6" s="93">
        <v>12</v>
      </c>
      <c r="AK6" s="94"/>
      <c r="AL6" s="93" t="s">
        <v>15</v>
      </c>
      <c r="AM6" s="94"/>
    </row>
    <row r="7" spans="3:39" ht="51">
      <c r="C7" s="22" t="s">
        <v>4</v>
      </c>
      <c r="D7" s="29" t="s">
        <v>5</v>
      </c>
      <c r="E7" s="29" t="s">
        <v>6</v>
      </c>
      <c r="F7" s="29" t="s">
        <v>7</v>
      </c>
      <c r="G7" s="29" t="s">
        <v>8</v>
      </c>
      <c r="H7" s="22" t="s">
        <v>9</v>
      </c>
      <c r="I7" s="22" t="s">
        <v>10</v>
      </c>
      <c r="J7" s="22" t="s">
        <v>11</v>
      </c>
      <c r="K7" s="22" t="s">
        <v>12</v>
      </c>
      <c r="L7" s="22" t="s">
        <v>13</v>
      </c>
      <c r="M7" s="22" t="s">
        <v>14</v>
      </c>
      <c r="N7" s="1" t="s">
        <v>3</v>
      </c>
      <c r="O7" s="16" t="s">
        <v>637</v>
      </c>
      <c r="P7" s="1" t="s">
        <v>3</v>
      </c>
      <c r="Q7" s="10" t="s">
        <v>637</v>
      </c>
      <c r="R7" s="1" t="s">
        <v>3</v>
      </c>
      <c r="S7" s="10" t="s">
        <v>637</v>
      </c>
      <c r="T7" s="1" t="s">
        <v>3</v>
      </c>
      <c r="U7" s="10" t="s">
        <v>637</v>
      </c>
      <c r="V7" s="1" t="s">
        <v>3</v>
      </c>
      <c r="W7" s="10" t="s">
        <v>637</v>
      </c>
      <c r="X7" s="1" t="s">
        <v>3</v>
      </c>
      <c r="Y7" s="10" t="s">
        <v>637</v>
      </c>
      <c r="Z7" s="1" t="s">
        <v>3</v>
      </c>
      <c r="AA7" s="10" t="s">
        <v>637</v>
      </c>
      <c r="AB7" s="1" t="s">
        <v>3</v>
      </c>
      <c r="AC7" s="10" t="s">
        <v>637</v>
      </c>
      <c r="AD7" s="1" t="s">
        <v>3</v>
      </c>
      <c r="AE7" s="10" t="s">
        <v>637</v>
      </c>
      <c r="AF7" s="1" t="s">
        <v>3</v>
      </c>
      <c r="AG7" s="10" t="s">
        <v>637</v>
      </c>
      <c r="AH7" s="1" t="s">
        <v>3</v>
      </c>
      <c r="AI7" s="10" t="s">
        <v>637</v>
      </c>
      <c r="AJ7" s="1" t="s">
        <v>3</v>
      </c>
      <c r="AK7" s="10" t="s">
        <v>637</v>
      </c>
      <c r="AL7" s="1" t="s">
        <v>3</v>
      </c>
      <c r="AM7" s="10" t="s">
        <v>637</v>
      </c>
    </row>
    <row r="8" spans="3:39" s="30" customFormat="1" ht="18" customHeight="1">
      <c r="C8" s="25" t="s">
        <v>831</v>
      </c>
      <c r="D8" s="25" t="s">
        <v>832</v>
      </c>
      <c r="E8" s="25" t="s">
        <v>833</v>
      </c>
      <c r="F8" s="25" t="s">
        <v>834</v>
      </c>
      <c r="G8" s="25" t="s">
        <v>835</v>
      </c>
      <c r="H8" s="31" t="s">
        <v>836</v>
      </c>
      <c r="I8" s="31" t="s">
        <v>138</v>
      </c>
      <c r="J8" s="31" t="s">
        <v>423</v>
      </c>
      <c r="K8" s="31" t="s">
        <v>837</v>
      </c>
      <c r="L8" s="31" t="s">
        <v>633</v>
      </c>
      <c r="M8" s="31">
        <f>VLOOKUP(H8,kapacita!A:B,2,0)</f>
        <v>6.5</v>
      </c>
      <c r="N8" s="32">
        <v>1155.2883</v>
      </c>
      <c r="O8" s="17">
        <f>+(VLOOKUP($L8,ceny!$A$3:D$7,2,FALSE))*N8</f>
        <v>514103.29349999997</v>
      </c>
      <c r="P8" s="33">
        <v>1193.1417000000001</v>
      </c>
      <c r="Q8" s="17">
        <f>+(VLOOKUP($L8,ceny!$A$3:F$7,2,FALSE))*P8</f>
        <v>530948.0565000001</v>
      </c>
      <c r="R8" s="32">
        <v>973.35355</v>
      </c>
      <c r="S8" s="17">
        <f>+(VLOOKUP($L8,ceny!$A$3:H$7,2,FALSE))*R8</f>
        <v>433142.32975000003</v>
      </c>
      <c r="T8" s="32">
        <v>711.6397000000001</v>
      </c>
      <c r="U8" s="17">
        <f>+(VLOOKUP($L8,ceny!$A$3:J$7,2,FALSE))*T8</f>
        <v>316679.66650000005</v>
      </c>
      <c r="V8" s="32">
        <v>760.20135</v>
      </c>
      <c r="W8" s="17">
        <f>+(VLOOKUP($L8,ceny!$A$3:L$7,2,FALSE))*V8</f>
        <v>338289.60075000004</v>
      </c>
      <c r="X8" s="32">
        <v>406.4493</v>
      </c>
      <c r="Y8" s="17">
        <f>+(VLOOKUP($L8,ceny!$A$3:N$7,2,FALSE))*X8</f>
        <v>180869.9385</v>
      </c>
      <c r="Z8" s="32">
        <v>366.5914</v>
      </c>
      <c r="AA8" s="17">
        <f>+(VLOOKUP($L8,ceny!$A$3:P$7,2,FALSE))*Z8</f>
        <v>163133.173</v>
      </c>
      <c r="AB8" s="32">
        <v>442.6991</v>
      </c>
      <c r="AC8" s="17">
        <f>+(VLOOKUP($L8,ceny!$A$3:R$7,2,FALSE))*AB8</f>
        <v>197001.09949999998</v>
      </c>
      <c r="AD8" s="32">
        <v>387.61755</v>
      </c>
      <c r="AE8" s="17">
        <f>+(VLOOKUP($L8,ceny!$A$3:T$7,2,FALSE))*AD8</f>
        <v>172489.80975</v>
      </c>
      <c r="AF8" s="32">
        <v>920.1921</v>
      </c>
      <c r="AG8" s="17">
        <f>+(VLOOKUP($L8,ceny!$A$3:V$7,2,FALSE))*AF8</f>
        <v>409485.4845</v>
      </c>
      <c r="AH8" s="32">
        <v>988.52445</v>
      </c>
      <c r="AI8" s="17">
        <f>+(VLOOKUP($L8,ceny!$A$3:X$7,2,FALSE))*AH8</f>
        <v>439893.38025</v>
      </c>
      <c r="AJ8" s="32">
        <v>1141.41505</v>
      </c>
      <c r="AK8" s="17">
        <f>+(VLOOKUP($L8,ceny!$A$3:Z$7,2,FALSE))*AJ8</f>
        <v>507929.69725</v>
      </c>
      <c r="AL8" s="32">
        <v>9447.11355</v>
      </c>
      <c r="AM8" s="17">
        <f>+(VLOOKUP($L8,ceny!$A$3:AB$7,2,FALSE))*AL8</f>
        <v>4203965.52975</v>
      </c>
    </row>
    <row r="9" spans="3:39" s="30" customFormat="1" ht="18" customHeight="1">
      <c r="C9" s="25" t="s">
        <v>838</v>
      </c>
      <c r="D9" s="25" t="s">
        <v>839</v>
      </c>
      <c r="E9" s="25" t="s">
        <v>840</v>
      </c>
      <c r="F9" s="25" t="s">
        <v>841</v>
      </c>
      <c r="G9" s="25" t="s">
        <v>842</v>
      </c>
      <c r="H9" s="31" t="s">
        <v>843</v>
      </c>
      <c r="I9" s="31" t="s">
        <v>53</v>
      </c>
      <c r="J9" s="31" t="s">
        <v>844</v>
      </c>
      <c r="K9" s="31" t="s">
        <v>845</v>
      </c>
      <c r="L9" s="31" t="s">
        <v>633</v>
      </c>
      <c r="M9" s="31">
        <f>VLOOKUP(H9,kapacita!A:B,2,0)</f>
        <v>12.502</v>
      </c>
      <c r="N9" s="32">
        <v>2076.0817500000003</v>
      </c>
      <c r="O9" s="17">
        <f>+(VLOOKUP($L9,ceny!$A$3:D$7,2,FALSE))*N9</f>
        <v>923856.3787500001</v>
      </c>
      <c r="P9" s="33">
        <v>1380.0033</v>
      </c>
      <c r="Q9" s="17">
        <f>+(VLOOKUP($L9,ceny!$A$3:F$7,2,FALSE))*P9</f>
        <v>614101.4685000001</v>
      </c>
      <c r="R9" s="32">
        <v>1154.09615</v>
      </c>
      <c r="S9" s="17">
        <f>+(VLOOKUP($L9,ceny!$A$3:H$7,2,FALSE))*R9</f>
        <v>513572.78675</v>
      </c>
      <c r="T9" s="32">
        <v>1712.3072</v>
      </c>
      <c r="U9" s="17">
        <f>+(VLOOKUP($L9,ceny!$A$3:J$7,2,FALSE))*T9</f>
        <v>761976.704</v>
      </c>
      <c r="V9" s="32">
        <v>1091.26035</v>
      </c>
      <c r="W9" s="17">
        <f>+(VLOOKUP($L9,ceny!$A$3:L$7,2,FALSE))*V9</f>
        <v>485610.85575</v>
      </c>
      <c r="X9" s="32">
        <v>420.03770000000003</v>
      </c>
      <c r="Y9" s="17">
        <f>+(VLOOKUP($L9,ceny!$A$3:N$7,2,FALSE))*X9</f>
        <v>186916.7765</v>
      </c>
      <c r="Z9" s="32">
        <v>561.81915</v>
      </c>
      <c r="AA9" s="17">
        <f>+(VLOOKUP($L9,ceny!$A$3:P$7,2,FALSE))*Z9</f>
        <v>250009.52175</v>
      </c>
      <c r="AB9" s="32">
        <v>563.1168</v>
      </c>
      <c r="AC9" s="17">
        <f>+(VLOOKUP($L9,ceny!$A$3:R$7,2,FALSE))*AB9</f>
        <v>250586.976</v>
      </c>
      <c r="AD9" s="32">
        <v>546.3845</v>
      </c>
      <c r="AE9" s="17">
        <f>+(VLOOKUP($L9,ceny!$A$3:T$7,2,FALSE))*AD9</f>
        <v>243141.1025</v>
      </c>
      <c r="AF9" s="32">
        <v>1153.84295</v>
      </c>
      <c r="AG9" s="17">
        <f>+(VLOOKUP($L9,ceny!$A$3:V$7,2,FALSE))*AF9</f>
        <v>513460.11275</v>
      </c>
      <c r="AH9" s="32">
        <v>1390.96475</v>
      </c>
      <c r="AI9" s="17">
        <f>+(VLOOKUP($L9,ceny!$A$3:X$7,2,FALSE))*AH9</f>
        <v>618979.3137500001</v>
      </c>
      <c r="AJ9" s="32">
        <v>1713.3305500000001</v>
      </c>
      <c r="AK9" s="17">
        <f>+(VLOOKUP($L9,ceny!$A$3:Z$7,2,FALSE))*AJ9</f>
        <v>762432.09475</v>
      </c>
      <c r="AL9" s="32">
        <v>13763.24515</v>
      </c>
      <c r="AM9" s="17">
        <f>+(VLOOKUP($L9,ceny!$A$3:AB$7,2,FALSE))*AL9</f>
        <v>6124644.091750001</v>
      </c>
    </row>
    <row r="10" spans="3:39" s="30" customFormat="1" ht="18" customHeight="1">
      <c r="C10" s="25" t="s">
        <v>381</v>
      </c>
      <c r="D10" s="25" t="s">
        <v>382</v>
      </c>
      <c r="E10" s="25" t="s">
        <v>383</v>
      </c>
      <c r="F10" s="25" t="s">
        <v>384</v>
      </c>
      <c r="G10" s="25" t="s">
        <v>385</v>
      </c>
      <c r="H10" s="31" t="s">
        <v>846</v>
      </c>
      <c r="I10" s="31" t="s">
        <v>262</v>
      </c>
      <c r="J10" s="31" t="s">
        <v>387</v>
      </c>
      <c r="K10" s="31" t="s">
        <v>388</v>
      </c>
      <c r="L10" s="31" t="s">
        <v>633</v>
      </c>
      <c r="M10" s="31">
        <f>VLOOKUP(H10,kapacita!A:B,2,0)</f>
        <v>6.5</v>
      </c>
      <c r="N10" s="32">
        <v>1277.61555</v>
      </c>
      <c r="O10" s="17">
        <f>+(VLOOKUP($L10,ceny!$A$3:D$7,2,FALSE))*N10</f>
        <v>568538.91975</v>
      </c>
      <c r="P10" s="33">
        <v>1236.671</v>
      </c>
      <c r="Q10" s="17">
        <f>+(VLOOKUP($L10,ceny!$A$3:F$7,2,FALSE))*P10</f>
        <v>550318.595</v>
      </c>
      <c r="R10" s="32">
        <v>1011.3019</v>
      </c>
      <c r="S10" s="17">
        <f>+(VLOOKUP($L10,ceny!$A$3:H$7,2,FALSE))*R10</f>
        <v>450029.3455</v>
      </c>
      <c r="T10" s="32">
        <v>623.1252000000001</v>
      </c>
      <c r="U10" s="17">
        <f>+(VLOOKUP($L10,ceny!$A$3:J$7,2,FALSE))*T10</f>
        <v>277290.71400000004</v>
      </c>
      <c r="V10" s="32">
        <v>623.97975</v>
      </c>
      <c r="W10" s="17">
        <f>+(VLOOKUP($L10,ceny!$A$3:L$7,2,FALSE))*V10</f>
        <v>277670.98874999996</v>
      </c>
      <c r="X10" s="32">
        <v>308.6086</v>
      </c>
      <c r="Y10" s="17">
        <f>+(VLOOKUP($L10,ceny!$A$3:N$7,2,FALSE))*X10</f>
        <v>137330.82700000002</v>
      </c>
      <c r="Z10" s="32">
        <v>296.0752</v>
      </c>
      <c r="AA10" s="17">
        <f>+(VLOOKUP($L10,ceny!$A$3:P$7,2,FALSE))*Z10</f>
        <v>131753.464</v>
      </c>
      <c r="AB10" s="32">
        <v>300.55895</v>
      </c>
      <c r="AC10" s="17">
        <f>+(VLOOKUP($L10,ceny!$A$3:R$7,2,FALSE))*AB10</f>
        <v>133748.73275</v>
      </c>
      <c r="AD10" s="32">
        <v>348.09725000000003</v>
      </c>
      <c r="AE10" s="17">
        <f>+(VLOOKUP($L10,ceny!$A$3:T$7,2,FALSE))*AD10</f>
        <v>154903.27625000002</v>
      </c>
      <c r="AF10" s="32">
        <v>709.8884</v>
      </c>
      <c r="AG10" s="17">
        <f>+(VLOOKUP($L10,ceny!$A$3:V$7,2,FALSE))*AF10</f>
        <v>315900.33800000005</v>
      </c>
      <c r="AH10" s="32">
        <v>1169.24595</v>
      </c>
      <c r="AI10" s="17">
        <f>+(VLOOKUP($L10,ceny!$A$3:X$7,2,FALSE))*AH10</f>
        <v>520314.44775</v>
      </c>
      <c r="AJ10" s="32">
        <v>1192.9307000000001</v>
      </c>
      <c r="AK10" s="17">
        <f>+(VLOOKUP($L10,ceny!$A$3:Z$7,2,FALSE))*AJ10</f>
        <v>530854.1615</v>
      </c>
      <c r="AL10" s="32">
        <v>9098.09845</v>
      </c>
      <c r="AM10" s="17">
        <f>+(VLOOKUP($L10,ceny!$A$3:AB$7,2,FALSE))*AL10</f>
        <v>4048653.8102499996</v>
      </c>
    </row>
    <row r="11" spans="3:39" s="30" customFormat="1" ht="18" customHeight="1">
      <c r="C11" s="25" t="s">
        <v>393</v>
      </c>
      <c r="D11" s="25" t="s">
        <v>394</v>
      </c>
      <c r="E11" s="25" t="s">
        <v>395</v>
      </c>
      <c r="F11" s="25" t="s">
        <v>396</v>
      </c>
      <c r="G11" s="25" t="s">
        <v>397</v>
      </c>
      <c r="H11" s="31" t="s">
        <v>847</v>
      </c>
      <c r="I11" s="31" t="s">
        <v>356</v>
      </c>
      <c r="J11" s="31" t="s">
        <v>399</v>
      </c>
      <c r="K11" s="31" t="s">
        <v>400</v>
      </c>
      <c r="L11" s="31" t="s">
        <v>633</v>
      </c>
      <c r="M11" s="31">
        <f>VLOOKUP(H11,kapacita!A:B,2,0)</f>
        <v>7.3</v>
      </c>
      <c r="N11" s="32">
        <v>1410.9464500000001</v>
      </c>
      <c r="O11" s="17">
        <f>+(VLOOKUP($L11,ceny!$A$3:D$7,2,FALSE))*N11</f>
        <v>627871.1702500001</v>
      </c>
      <c r="P11" s="33">
        <v>1510.47515</v>
      </c>
      <c r="Q11" s="17">
        <f>+(VLOOKUP($L11,ceny!$A$3:F$7,2,FALSE))*P11</f>
        <v>672161.44175</v>
      </c>
      <c r="R11" s="32">
        <v>1154.53925</v>
      </c>
      <c r="S11" s="17">
        <f>+(VLOOKUP($L11,ceny!$A$3:H$7,2,FALSE))*R11</f>
        <v>513769.96625</v>
      </c>
      <c r="T11" s="32">
        <v>888.9008</v>
      </c>
      <c r="U11" s="17">
        <f>+(VLOOKUP($L11,ceny!$A$3:J$7,2,FALSE))*T11</f>
        <v>395560.856</v>
      </c>
      <c r="V11" s="32">
        <v>849.4227000000001</v>
      </c>
      <c r="W11" s="17">
        <f>+(VLOOKUP($L11,ceny!$A$3:L$7,2,FALSE))*V11</f>
        <v>377993.10150000005</v>
      </c>
      <c r="X11" s="32">
        <v>468.9264</v>
      </c>
      <c r="Y11" s="17">
        <f>+(VLOOKUP($L11,ceny!$A$3:N$7,2,FALSE))*X11</f>
        <v>208672.248</v>
      </c>
      <c r="Z11" s="32">
        <v>420.98720000000003</v>
      </c>
      <c r="AA11" s="17">
        <f>+(VLOOKUP($L11,ceny!$A$3:P$7,2,FALSE))*Z11</f>
        <v>187339.304</v>
      </c>
      <c r="AB11" s="32">
        <v>542.76585</v>
      </c>
      <c r="AC11" s="17">
        <f>+(VLOOKUP($L11,ceny!$A$3:R$7,2,FALSE))*AB11</f>
        <v>241530.80325</v>
      </c>
      <c r="AD11" s="32">
        <v>517.2032</v>
      </c>
      <c r="AE11" s="17">
        <f>+(VLOOKUP($L11,ceny!$A$3:T$7,2,FALSE))*AD11</f>
        <v>230155.42400000003</v>
      </c>
      <c r="AF11" s="32">
        <v>1102.50665</v>
      </c>
      <c r="AG11" s="17">
        <f>+(VLOOKUP($L11,ceny!$A$3:V$7,2,FALSE))*AF11</f>
        <v>490615.45925</v>
      </c>
      <c r="AH11" s="32">
        <v>1181.1358</v>
      </c>
      <c r="AI11" s="17">
        <f>+(VLOOKUP($L11,ceny!$A$3:X$7,2,FALSE))*AH11</f>
        <v>525605.431</v>
      </c>
      <c r="AJ11" s="32">
        <v>1402.0633500000001</v>
      </c>
      <c r="AK11" s="17">
        <f>+(VLOOKUP($L11,ceny!$A$3:Z$7,2,FALSE))*AJ11</f>
        <v>623918.1907500001</v>
      </c>
      <c r="AL11" s="32">
        <v>11449.872800000001</v>
      </c>
      <c r="AM11" s="17">
        <f>+(VLOOKUP($L11,ceny!$A$3:AB$7,2,FALSE))*AL11</f>
        <v>5095193.396000001</v>
      </c>
    </row>
    <row r="12" ht="409.5" customHeight="1" hidden="1"/>
    <row r="13" spans="3:39" s="30" customFormat="1" ht="18" customHeight="1">
      <c r="C13" s="75" t="s">
        <v>15</v>
      </c>
      <c r="D13" s="75"/>
      <c r="E13" s="72"/>
      <c r="F13" s="72"/>
      <c r="G13" s="72"/>
      <c r="H13" s="73"/>
      <c r="I13" s="73"/>
      <c r="J13" s="73"/>
      <c r="K13" s="73"/>
      <c r="L13" s="73" t="s">
        <v>1131</v>
      </c>
      <c r="M13" s="74">
        <f>SUM(M8:M12)</f>
        <v>32.802</v>
      </c>
      <c r="N13" s="74">
        <f>SUM(N8:N12)</f>
        <v>5919.93205</v>
      </c>
      <c r="O13" s="74">
        <f aca="true" t="shared" si="0" ref="O13:AM13">SUM(O8:O12)</f>
        <v>2634369.76225</v>
      </c>
      <c r="P13" s="74">
        <f t="shared" si="0"/>
        <v>5320.291150000001</v>
      </c>
      <c r="Q13" s="74">
        <f t="shared" si="0"/>
        <v>2367529.5617500003</v>
      </c>
      <c r="R13" s="74">
        <f t="shared" si="0"/>
        <v>4293.29085</v>
      </c>
      <c r="S13" s="74">
        <f t="shared" si="0"/>
        <v>1910514.42825</v>
      </c>
      <c r="T13" s="74">
        <f t="shared" si="0"/>
        <v>3935.9728999999998</v>
      </c>
      <c r="U13" s="74">
        <f t="shared" si="0"/>
        <v>1751507.9405000005</v>
      </c>
      <c r="V13" s="74">
        <f t="shared" si="0"/>
        <v>3324.8641500000003</v>
      </c>
      <c r="W13" s="74">
        <f t="shared" si="0"/>
        <v>1479564.5467500002</v>
      </c>
      <c r="X13" s="74">
        <f t="shared" si="0"/>
        <v>1604.0220000000002</v>
      </c>
      <c r="Y13" s="74">
        <f t="shared" si="0"/>
        <v>713789.79</v>
      </c>
      <c r="Z13" s="74">
        <f t="shared" si="0"/>
        <v>1645.47295</v>
      </c>
      <c r="AA13" s="74">
        <f t="shared" si="0"/>
        <v>732235.4627500001</v>
      </c>
      <c r="AB13" s="74">
        <f t="shared" si="0"/>
        <v>1849.1407000000002</v>
      </c>
      <c r="AC13" s="74">
        <f t="shared" si="0"/>
        <v>822867.6115</v>
      </c>
      <c r="AD13" s="74">
        <f t="shared" si="0"/>
        <v>1799.3025000000002</v>
      </c>
      <c r="AE13" s="74">
        <f t="shared" si="0"/>
        <v>800689.6125</v>
      </c>
      <c r="AF13" s="74">
        <f t="shared" si="0"/>
        <v>3886.4301000000005</v>
      </c>
      <c r="AG13" s="74">
        <f t="shared" si="0"/>
        <v>1729461.3945000002</v>
      </c>
      <c r="AH13" s="74">
        <f t="shared" si="0"/>
        <v>4729.87095</v>
      </c>
      <c r="AI13" s="74">
        <f t="shared" si="0"/>
        <v>2104792.5727500003</v>
      </c>
      <c r="AJ13" s="74">
        <f t="shared" si="0"/>
        <v>5449.73965</v>
      </c>
      <c r="AK13" s="74">
        <f t="shared" si="0"/>
        <v>2425134.1442500004</v>
      </c>
      <c r="AL13" s="74">
        <f t="shared" si="0"/>
        <v>43758.32995</v>
      </c>
      <c r="AM13" s="74">
        <f t="shared" si="0"/>
        <v>19472456.82775</v>
      </c>
    </row>
  </sheetData>
  <sheetProtection/>
  <mergeCells count="17">
    <mergeCell ref="X6:Y6"/>
    <mergeCell ref="Z6:AA6"/>
    <mergeCell ref="AB6:AC6"/>
    <mergeCell ref="AD6:AE6"/>
    <mergeCell ref="C6:D6"/>
    <mergeCell ref="E6:G6"/>
    <mergeCell ref="H6:M6"/>
    <mergeCell ref="AF6:AG6"/>
    <mergeCell ref="AH6:AI6"/>
    <mergeCell ref="AJ6:AK6"/>
    <mergeCell ref="AL6:AM6"/>
    <mergeCell ref="C1:G1"/>
    <mergeCell ref="N6:O6"/>
    <mergeCell ref="P6:Q6"/>
    <mergeCell ref="R6:S6"/>
    <mergeCell ref="T6:U6"/>
    <mergeCell ref="V6:W6"/>
  </mergeCells>
  <printOptions/>
  <pageMargins left="0" right="0.3937007874015748" top="0" bottom="0.24381889763779527" header="0" footer="0"/>
  <pageSetup fitToHeight="0" fitToWidth="1" horizontalDpi="600" verticalDpi="600" orientation="landscape" paperSize="8" scale="45" r:id="rId1"/>
  <headerFooter alignWithMargins="0">
    <oddFooter>&amp;L&amp;"Arial"&amp;8&amp;F &amp;C&amp;"Arial"&amp;8 1/1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D18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21.28125" style="0" customWidth="1"/>
    <col min="2" max="2" width="9.57421875" style="18" bestFit="1" customWidth="1"/>
    <col min="3" max="4" width="24.57421875" style="0" customWidth="1"/>
  </cols>
  <sheetData>
    <row r="3" spans="1:4" ht="12.75">
      <c r="A3" s="8" t="s">
        <v>639</v>
      </c>
      <c r="B3" s="19" t="s">
        <v>630</v>
      </c>
      <c r="C3" s="8" t="s">
        <v>631</v>
      </c>
      <c r="D3" s="8" t="s">
        <v>638</v>
      </c>
    </row>
    <row r="4" spans="1:4" ht="12.75">
      <c r="A4" s="23" t="s">
        <v>850</v>
      </c>
      <c r="B4" s="20">
        <v>425.9</v>
      </c>
      <c r="C4" s="8" t="s">
        <v>632</v>
      </c>
      <c r="D4" s="8" t="s">
        <v>636</v>
      </c>
    </row>
    <row r="5" spans="1:4" ht="12.75">
      <c r="A5" s="3" t="s">
        <v>24</v>
      </c>
      <c r="B5" s="20">
        <v>439.54</v>
      </c>
      <c r="C5" s="8" t="s">
        <v>632</v>
      </c>
      <c r="D5" s="8" t="s">
        <v>636</v>
      </c>
    </row>
    <row r="6" spans="1:4" ht="12.75">
      <c r="A6" s="23" t="s">
        <v>642</v>
      </c>
      <c r="B6" s="20">
        <v>440</v>
      </c>
      <c r="C6" s="8" t="s">
        <v>634</v>
      </c>
      <c r="D6" s="8" t="s">
        <v>635</v>
      </c>
    </row>
    <row r="7" spans="1:4" ht="12.75">
      <c r="A7" s="8" t="s">
        <v>633</v>
      </c>
      <c r="B7" s="20">
        <v>445</v>
      </c>
      <c r="C7" s="8" t="s">
        <v>634</v>
      </c>
      <c r="D7" s="8" t="s">
        <v>635</v>
      </c>
    </row>
    <row r="8" spans="1:4" ht="12.75">
      <c r="A8" s="7"/>
      <c r="B8" s="20"/>
      <c r="C8" s="7"/>
      <c r="D8" s="7"/>
    </row>
    <row r="9" spans="1:4" ht="12.75">
      <c r="A9" s="7"/>
      <c r="B9" s="20"/>
      <c r="C9" s="7"/>
      <c r="D9" s="7"/>
    </row>
    <row r="10" spans="1:4" ht="12.75">
      <c r="A10" s="7"/>
      <c r="B10" s="20"/>
      <c r="C10" s="7"/>
      <c r="D10" s="7"/>
    </row>
    <row r="11" spans="1:4" ht="12.75">
      <c r="A11" s="7"/>
      <c r="B11" s="20"/>
      <c r="C11" s="7"/>
      <c r="D11" s="7"/>
    </row>
    <row r="12" spans="1:4" ht="12.75">
      <c r="A12" s="7"/>
      <c r="B12" s="20"/>
      <c r="C12" s="7"/>
      <c r="D12" s="7"/>
    </row>
    <row r="13" spans="1:4" ht="12.75">
      <c r="A13" s="7"/>
      <c r="B13" s="20"/>
      <c r="C13" s="7"/>
      <c r="D13" s="7"/>
    </row>
    <row r="14" spans="1:4" ht="12.75">
      <c r="A14" s="7"/>
      <c r="B14" s="20"/>
      <c r="C14" s="7"/>
      <c r="D14" s="7"/>
    </row>
    <row r="15" spans="1:4" ht="12.75">
      <c r="A15" s="7"/>
      <c r="B15" s="20"/>
      <c r="C15" s="7"/>
      <c r="D15" s="7"/>
    </row>
    <row r="16" spans="1:4" ht="12.75">
      <c r="A16" s="7"/>
      <c r="B16" s="20"/>
      <c r="C16" s="7"/>
      <c r="D16" s="7"/>
    </row>
    <row r="17" spans="1:4" ht="12.75">
      <c r="A17" s="7"/>
      <c r="B17" s="20"/>
      <c r="C17" s="7"/>
      <c r="D17" s="7"/>
    </row>
    <row r="18" spans="1:4" ht="12.75">
      <c r="A18" s="7"/>
      <c r="B18" s="20"/>
      <c r="C18" s="7"/>
      <c r="D18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78"/>
  <sheetViews>
    <sheetView zoomScalePageLayoutView="0" workbookViewId="0" topLeftCell="A245">
      <selection activeCell="D51" sqref="D51"/>
    </sheetView>
  </sheetViews>
  <sheetFormatPr defaultColWidth="9.140625" defaultRowHeight="12.75"/>
  <cols>
    <col min="1" max="1" width="18.421875" style="0" bestFit="1" customWidth="1"/>
    <col min="2" max="2" width="20.28125" style="0" bestFit="1" customWidth="1"/>
  </cols>
  <sheetData>
    <row r="1" spans="1:2" ht="12.75">
      <c r="A1" t="s">
        <v>9</v>
      </c>
      <c r="B1" t="s">
        <v>14</v>
      </c>
    </row>
    <row r="2" spans="1:2" ht="12.75">
      <c r="A2" t="s">
        <v>21</v>
      </c>
      <c r="B2">
        <v>0.164</v>
      </c>
    </row>
    <row r="3" spans="1:2" ht="12.75">
      <c r="A3" t="s">
        <v>25</v>
      </c>
      <c r="B3">
        <v>0.1</v>
      </c>
    </row>
    <row r="4" spans="1:2" ht="12.75">
      <c r="A4" t="s">
        <v>640</v>
      </c>
      <c r="B4">
        <v>0.454</v>
      </c>
    </row>
    <row r="5" spans="1:2" ht="12.75">
      <c r="A5" t="s">
        <v>31</v>
      </c>
      <c r="B5">
        <v>0.075</v>
      </c>
    </row>
    <row r="6" ht="12.75">
      <c r="A6" t="s">
        <v>848</v>
      </c>
    </row>
    <row r="7" ht="12.75">
      <c r="A7" t="s">
        <v>851</v>
      </c>
    </row>
    <row r="8" spans="1:2" ht="12.75">
      <c r="A8" t="s">
        <v>35</v>
      </c>
      <c r="B8">
        <v>0.05</v>
      </c>
    </row>
    <row r="9" spans="1:2" ht="12.75">
      <c r="A9" t="s">
        <v>39</v>
      </c>
      <c r="B9">
        <v>0.372</v>
      </c>
    </row>
    <row r="10" spans="1:2" ht="12.75">
      <c r="A10" t="s">
        <v>643</v>
      </c>
      <c r="B10">
        <v>0.512</v>
      </c>
    </row>
    <row r="11" spans="1:2" ht="12.75">
      <c r="A11" t="s">
        <v>40</v>
      </c>
      <c r="B11">
        <v>0.06</v>
      </c>
    </row>
    <row r="12" spans="1:2" ht="12.75">
      <c r="A12" t="s">
        <v>41</v>
      </c>
      <c r="B12">
        <v>0.092</v>
      </c>
    </row>
    <row r="13" spans="1:2" ht="12.75">
      <c r="A13" t="s">
        <v>44</v>
      </c>
      <c r="B13">
        <v>0.353</v>
      </c>
    </row>
    <row r="14" spans="1:2" ht="12.75">
      <c r="A14" t="s">
        <v>52</v>
      </c>
      <c r="B14">
        <v>0.233</v>
      </c>
    </row>
    <row r="15" spans="1:2" ht="12.75">
      <c r="A15" t="s">
        <v>61</v>
      </c>
      <c r="B15">
        <v>0.253</v>
      </c>
    </row>
    <row r="16" ht="12.75">
      <c r="A16" t="s">
        <v>852</v>
      </c>
    </row>
    <row r="17" spans="1:2" ht="12.75">
      <c r="A17" t="s">
        <v>70</v>
      </c>
      <c r="B17">
        <v>0.09</v>
      </c>
    </row>
    <row r="18" spans="1:2" ht="12.75">
      <c r="A18" t="s">
        <v>79</v>
      </c>
      <c r="B18">
        <v>0.181</v>
      </c>
    </row>
    <row r="19" spans="1:2" ht="12.75">
      <c r="A19" t="s">
        <v>87</v>
      </c>
      <c r="B19">
        <v>0.143</v>
      </c>
    </row>
    <row r="20" spans="1:2" ht="12.75">
      <c r="A20" t="s">
        <v>856</v>
      </c>
      <c r="B20">
        <v>0.132</v>
      </c>
    </row>
    <row r="21" spans="1:2" ht="12.75">
      <c r="A21" t="s">
        <v>96</v>
      </c>
      <c r="B21">
        <v>0.073</v>
      </c>
    </row>
    <row r="22" spans="1:2" ht="12.75">
      <c r="A22" t="s">
        <v>105</v>
      </c>
      <c r="B22">
        <v>0.216</v>
      </c>
    </row>
    <row r="23" ht="12.75">
      <c r="A23" t="s">
        <v>857</v>
      </c>
    </row>
    <row r="24" ht="12.75">
      <c r="A24" t="s">
        <v>859</v>
      </c>
    </row>
    <row r="25" ht="12.75">
      <c r="A25" t="s">
        <v>645</v>
      </c>
    </row>
    <row r="26" spans="1:2" ht="12.75">
      <c r="A26" t="s">
        <v>113</v>
      </c>
      <c r="B26">
        <v>0.156</v>
      </c>
    </row>
    <row r="27" ht="12.75">
      <c r="A27" t="s">
        <v>861</v>
      </c>
    </row>
    <row r="28" spans="1:2" ht="12.75">
      <c r="A28" t="s">
        <v>121</v>
      </c>
      <c r="B28">
        <v>0.231</v>
      </c>
    </row>
    <row r="29" ht="12.75">
      <c r="A29" t="s">
        <v>866</v>
      </c>
    </row>
    <row r="30" ht="12.75">
      <c r="A30" t="s">
        <v>869</v>
      </c>
    </row>
    <row r="31" ht="12.75">
      <c r="A31" t="s">
        <v>872</v>
      </c>
    </row>
    <row r="32" ht="12.75">
      <c r="A32" t="s">
        <v>875</v>
      </c>
    </row>
    <row r="33" ht="12.75">
      <c r="A33" t="s">
        <v>877</v>
      </c>
    </row>
    <row r="34" ht="12.75">
      <c r="A34" t="s">
        <v>880</v>
      </c>
    </row>
    <row r="35" ht="12.75">
      <c r="A35" t="s">
        <v>882</v>
      </c>
    </row>
    <row r="36" ht="12.75">
      <c r="A36" t="s">
        <v>886</v>
      </c>
    </row>
    <row r="37" ht="12.75">
      <c r="A37" t="s">
        <v>890</v>
      </c>
    </row>
    <row r="38" spans="1:2" ht="12.75">
      <c r="A38" t="s">
        <v>130</v>
      </c>
      <c r="B38">
        <v>0.1</v>
      </c>
    </row>
    <row r="39" spans="1:2" ht="12.75">
      <c r="A39" t="s">
        <v>646</v>
      </c>
      <c r="B39">
        <v>0.442</v>
      </c>
    </row>
    <row r="40" ht="12.75">
      <c r="A40" t="s">
        <v>896</v>
      </c>
    </row>
    <row r="41" ht="12.75">
      <c r="A41" t="s">
        <v>899</v>
      </c>
    </row>
    <row r="42" ht="12.75">
      <c r="A42" t="s">
        <v>903</v>
      </c>
    </row>
    <row r="43" ht="12.75">
      <c r="A43" t="s">
        <v>905</v>
      </c>
    </row>
    <row r="44" ht="12.75">
      <c r="A44" t="s">
        <v>908</v>
      </c>
    </row>
    <row r="45" ht="12.75">
      <c r="A45" t="s">
        <v>910</v>
      </c>
    </row>
    <row r="46" ht="12.75">
      <c r="A46" t="s">
        <v>913</v>
      </c>
    </row>
    <row r="47" ht="12.75">
      <c r="A47" t="s">
        <v>916</v>
      </c>
    </row>
    <row r="48" ht="12.75">
      <c r="A48" t="s">
        <v>918</v>
      </c>
    </row>
    <row r="49" ht="12.75">
      <c r="A49" t="s">
        <v>921</v>
      </c>
    </row>
    <row r="50" ht="12.75">
      <c r="A50" t="s">
        <v>923</v>
      </c>
    </row>
    <row r="51" ht="12.75">
      <c r="A51" t="s">
        <v>926</v>
      </c>
    </row>
    <row r="52" ht="12.75">
      <c r="A52" t="s">
        <v>928</v>
      </c>
    </row>
    <row r="53" ht="12.75">
      <c r="A53" t="s">
        <v>930</v>
      </c>
    </row>
    <row r="54" ht="12.75">
      <c r="A54" t="s">
        <v>933</v>
      </c>
    </row>
    <row r="55" spans="1:2" ht="12.75">
      <c r="A55" t="s">
        <v>654</v>
      </c>
      <c r="B55">
        <v>0.764</v>
      </c>
    </row>
    <row r="56" ht="12.75">
      <c r="A56" t="s">
        <v>935</v>
      </c>
    </row>
    <row r="57" ht="12.75">
      <c r="A57" t="s">
        <v>938</v>
      </c>
    </row>
    <row r="58" spans="1:2" ht="12.75">
      <c r="A58" t="s">
        <v>656</v>
      </c>
      <c r="B58">
        <v>0.5</v>
      </c>
    </row>
    <row r="59" ht="12.75">
      <c r="A59" t="s">
        <v>940</v>
      </c>
    </row>
    <row r="60" ht="12.75">
      <c r="A60" t="s">
        <v>942</v>
      </c>
    </row>
    <row r="61" ht="12.75">
      <c r="A61" t="s">
        <v>945</v>
      </c>
    </row>
    <row r="62" ht="12.75">
      <c r="A62" t="s">
        <v>947</v>
      </c>
    </row>
    <row r="63" ht="12.75">
      <c r="A63" t="s">
        <v>950</v>
      </c>
    </row>
    <row r="64" ht="12.75">
      <c r="A64" t="s">
        <v>952</v>
      </c>
    </row>
    <row r="65" spans="1:2" ht="12.75">
      <c r="A65" t="s">
        <v>663</v>
      </c>
      <c r="B65">
        <v>1.65</v>
      </c>
    </row>
    <row r="66" ht="12.75">
      <c r="A66" t="s">
        <v>955</v>
      </c>
    </row>
    <row r="67" spans="1:2" ht="12.75">
      <c r="A67" t="s">
        <v>137</v>
      </c>
      <c r="B67">
        <v>0.24</v>
      </c>
    </row>
    <row r="68" spans="1:2" ht="12.75">
      <c r="A68" t="s">
        <v>141</v>
      </c>
      <c r="B68">
        <v>0.082</v>
      </c>
    </row>
    <row r="69" spans="1:2" ht="12.75">
      <c r="A69" t="s">
        <v>665</v>
      </c>
      <c r="B69">
        <v>0.57</v>
      </c>
    </row>
    <row r="70" spans="1:2" ht="12.75">
      <c r="A70" t="s">
        <v>149</v>
      </c>
      <c r="B70">
        <v>0.461</v>
      </c>
    </row>
    <row r="71" spans="1:2" ht="12.75">
      <c r="A71" t="s">
        <v>672</v>
      </c>
      <c r="B71">
        <v>0.639</v>
      </c>
    </row>
    <row r="72" spans="1:2" ht="12.75">
      <c r="A72" t="s">
        <v>679</v>
      </c>
      <c r="B72">
        <v>0.912</v>
      </c>
    </row>
    <row r="73" spans="1:2" ht="12.75">
      <c r="A73" t="s">
        <v>682</v>
      </c>
      <c r="B73">
        <v>0.738</v>
      </c>
    </row>
    <row r="74" spans="1:2" ht="12.75">
      <c r="A74" t="s">
        <v>157</v>
      </c>
      <c r="B74">
        <v>0.238</v>
      </c>
    </row>
    <row r="75" ht="12.75">
      <c r="A75" t="s">
        <v>958</v>
      </c>
    </row>
    <row r="76" spans="1:2" ht="12.75">
      <c r="A76" t="s">
        <v>166</v>
      </c>
      <c r="B76">
        <v>0.448</v>
      </c>
    </row>
    <row r="77" spans="1:2" ht="12.75">
      <c r="A77" t="s">
        <v>175</v>
      </c>
      <c r="B77">
        <v>0.41</v>
      </c>
    </row>
    <row r="78" spans="1:2" ht="12.75">
      <c r="A78" t="s">
        <v>182</v>
      </c>
      <c r="B78">
        <v>0.328</v>
      </c>
    </row>
    <row r="79" spans="1:2" ht="12.75">
      <c r="A79" t="s">
        <v>184</v>
      </c>
      <c r="B79">
        <v>0.186</v>
      </c>
    </row>
    <row r="80" spans="1:2" ht="12.75">
      <c r="A80" t="s">
        <v>187</v>
      </c>
      <c r="B80">
        <v>0.21</v>
      </c>
    </row>
    <row r="81" spans="1:2" ht="12.75">
      <c r="A81" t="s">
        <v>690</v>
      </c>
      <c r="B81">
        <v>0.609</v>
      </c>
    </row>
    <row r="82" ht="12.75">
      <c r="A82" t="s">
        <v>963</v>
      </c>
    </row>
    <row r="83" spans="1:2" ht="12.75">
      <c r="A83" t="s">
        <v>693</v>
      </c>
      <c r="B83">
        <v>0.814</v>
      </c>
    </row>
    <row r="84" spans="1:2" ht="12.75">
      <c r="A84" t="s">
        <v>195</v>
      </c>
      <c r="B84">
        <v>0.069</v>
      </c>
    </row>
    <row r="85" spans="1:2" ht="12.75">
      <c r="A85" t="s">
        <v>203</v>
      </c>
      <c r="B85">
        <v>0.442</v>
      </c>
    </row>
    <row r="86" ht="12.75">
      <c r="A86" t="s">
        <v>966</v>
      </c>
    </row>
    <row r="87" ht="12.75">
      <c r="A87" t="s">
        <v>967</v>
      </c>
    </row>
    <row r="88" ht="12.75">
      <c r="A88" t="s">
        <v>968</v>
      </c>
    </row>
    <row r="89" spans="1:2" ht="12.75">
      <c r="A89" t="s">
        <v>211</v>
      </c>
      <c r="B89">
        <v>0.286</v>
      </c>
    </row>
    <row r="90" ht="12.75">
      <c r="A90" t="s">
        <v>969</v>
      </c>
    </row>
    <row r="91" ht="12.75">
      <c r="A91" t="s">
        <v>970</v>
      </c>
    </row>
    <row r="92" spans="1:2" ht="12.75">
      <c r="A92" t="s">
        <v>219</v>
      </c>
      <c r="B92">
        <v>0.054</v>
      </c>
    </row>
    <row r="93" spans="1:2" ht="12.75">
      <c r="A93" t="s">
        <v>695</v>
      </c>
      <c r="B93">
        <v>0.431</v>
      </c>
    </row>
    <row r="94" spans="1:2" ht="12.75">
      <c r="A94" t="s">
        <v>227</v>
      </c>
      <c r="B94">
        <v>0.094</v>
      </c>
    </row>
    <row r="95" spans="1:2" ht="12.75">
      <c r="A95" t="s">
        <v>230</v>
      </c>
      <c r="B95">
        <v>0.1</v>
      </c>
    </row>
    <row r="96" spans="1:2" ht="12.75">
      <c r="A96" t="s">
        <v>233</v>
      </c>
      <c r="B96">
        <v>0.094</v>
      </c>
    </row>
    <row r="97" spans="1:2" ht="12.75">
      <c r="A97" t="s">
        <v>698</v>
      </c>
      <c r="B97">
        <v>0.754</v>
      </c>
    </row>
    <row r="98" ht="12.75">
      <c r="A98" t="s">
        <v>972</v>
      </c>
    </row>
    <row r="99" spans="1:2" ht="12.75">
      <c r="A99" t="s">
        <v>238</v>
      </c>
      <c r="B99">
        <v>0.076</v>
      </c>
    </row>
    <row r="100" ht="12.75">
      <c r="A100" t="s">
        <v>973</v>
      </c>
    </row>
    <row r="101" spans="1:2" ht="12.75">
      <c r="A101" t="s">
        <v>246</v>
      </c>
      <c r="B101">
        <v>0.547</v>
      </c>
    </row>
    <row r="102" ht="12.75">
      <c r="A102" t="s">
        <v>974</v>
      </c>
    </row>
    <row r="103" spans="1:2" ht="12.75">
      <c r="A103" t="s">
        <v>706</v>
      </c>
      <c r="B103">
        <v>0.521</v>
      </c>
    </row>
    <row r="104" spans="1:2" ht="12.75">
      <c r="A104" t="s">
        <v>255</v>
      </c>
      <c r="B104">
        <v>0.554</v>
      </c>
    </row>
    <row r="105" spans="1:2" ht="12.75">
      <c r="A105" t="s">
        <v>261</v>
      </c>
      <c r="B105">
        <v>0.415</v>
      </c>
    </row>
    <row r="106" ht="12.75">
      <c r="A106" t="s">
        <v>981</v>
      </c>
    </row>
    <row r="107" ht="12.75">
      <c r="A107" t="s">
        <v>984</v>
      </c>
    </row>
    <row r="108" spans="1:2" ht="12.75">
      <c r="A108" t="s">
        <v>269</v>
      </c>
      <c r="B108">
        <v>0.165</v>
      </c>
    </row>
    <row r="109" spans="1:2" ht="12.75">
      <c r="A109" t="s">
        <v>272</v>
      </c>
      <c r="B109">
        <v>0.168</v>
      </c>
    </row>
    <row r="110" spans="1:2" ht="12.75">
      <c r="A110" t="s">
        <v>275</v>
      </c>
      <c r="B110">
        <v>0.151</v>
      </c>
    </row>
    <row r="111" spans="1:2" ht="12.75">
      <c r="A111" t="s">
        <v>281</v>
      </c>
      <c r="B111">
        <v>0.173</v>
      </c>
    </row>
    <row r="112" spans="1:2" ht="12.75">
      <c r="A112" t="s">
        <v>714</v>
      </c>
      <c r="B112">
        <v>0.921</v>
      </c>
    </row>
    <row r="113" spans="1:2" ht="12.75">
      <c r="A113" t="s">
        <v>716</v>
      </c>
      <c r="B113">
        <v>0.5</v>
      </c>
    </row>
    <row r="114" spans="1:2" ht="12.75">
      <c r="A114" t="s">
        <v>718</v>
      </c>
      <c r="B114">
        <v>0.5</v>
      </c>
    </row>
    <row r="115" spans="1:2" ht="12.75">
      <c r="A115" t="s">
        <v>719</v>
      </c>
      <c r="B115">
        <v>0.5</v>
      </c>
    </row>
    <row r="116" spans="1:2" ht="12.75">
      <c r="A116" t="s">
        <v>720</v>
      </c>
      <c r="B116">
        <v>0.5</v>
      </c>
    </row>
    <row r="117" spans="1:2" ht="12.75">
      <c r="A117" t="s">
        <v>723</v>
      </c>
      <c r="B117">
        <v>0.5</v>
      </c>
    </row>
    <row r="118" spans="1:2" ht="12.75">
      <c r="A118" t="s">
        <v>724</v>
      </c>
      <c r="B118">
        <v>0.5</v>
      </c>
    </row>
    <row r="119" spans="1:2" ht="12.75">
      <c r="A119" t="s">
        <v>727</v>
      </c>
      <c r="B119">
        <v>0.06</v>
      </c>
    </row>
    <row r="120" spans="1:2" ht="12.75">
      <c r="A120" t="s">
        <v>289</v>
      </c>
      <c r="B120">
        <v>0.934</v>
      </c>
    </row>
    <row r="121" spans="1:2" ht="12.75">
      <c r="A121" t="s">
        <v>292</v>
      </c>
      <c r="B121">
        <v>0.174</v>
      </c>
    </row>
    <row r="122" spans="1:2" ht="12.75">
      <c r="A122" t="s">
        <v>295</v>
      </c>
      <c r="B122">
        <v>0.054</v>
      </c>
    </row>
    <row r="123" spans="1:2" ht="12.75">
      <c r="A123" t="s">
        <v>298</v>
      </c>
      <c r="B123">
        <v>0.188</v>
      </c>
    </row>
    <row r="124" spans="1:2" ht="12.75">
      <c r="A124" t="s">
        <v>299</v>
      </c>
      <c r="B124">
        <v>0.132</v>
      </c>
    </row>
    <row r="125" spans="1:2" ht="12.75">
      <c r="A125" t="s">
        <v>301</v>
      </c>
      <c r="B125">
        <v>0.1</v>
      </c>
    </row>
    <row r="126" ht="12.75">
      <c r="A126" t="s">
        <v>985</v>
      </c>
    </row>
    <row r="127" spans="1:2" ht="12.75">
      <c r="A127" t="s">
        <v>302</v>
      </c>
      <c r="B127">
        <v>0.1</v>
      </c>
    </row>
    <row r="128" ht="12.75">
      <c r="A128" t="s">
        <v>986</v>
      </c>
    </row>
    <row r="129" ht="12.75">
      <c r="A129" t="s">
        <v>988</v>
      </c>
    </row>
    <row r="130" spans="1:2" ht="12.75">
      <c r="A130" t="s">
        <v>308</v>
      </c>
      <c r="B130">
        <v>0.057</v>
      </c>
    </row>
    <row r="131" spans="1:2" ht="12.75">
      <c r="A131" t="s">
        <v>312</v>
      </c>
      <c r="B131">
        <v>0.139</v>
      </c>
    </row>
    <row r="132" spans="1:2" ht="12.75">
      <c r="A132" t="s">
        <v>315</v>
      </c>
      <c r="B132">
        <v>0.322</v>
      </c>
    </row>
    <row r="133" spans="1:2" ht="12.75">
      <c r="A133" t="s">
        <v>318</v>
      </c>
      <c r="B133">
        <v>0.072</v>
      </c>
    </row>
    <row r="134" spans="1:2" ht="12.75">
      <c r="A134" t="s">
        <v>729</v>
      </c>
      <c r="B134">
        <v>0.563</v>
      </c>
    </row>
    <row r="135" spans="1:2" ht="12.75">
      <c r="A135" t="s">
        <v>321</v>
      </c>
      <c r="B135">
        <v>0.21</v>
      </c>
    </row>
    <row r="136" spans="1:2" ht="12.75">
      <c r="A136" t="s">
        <v>324</v>
      </c>
      <c r="B136">
        <v>0.132</v>
      </c>
    </row>
    <row r="137" spans="1:2" ht="12.75">
      <c r="A137" t="s">
        <v>327</v>
      </c>
      <c r="B137">
        <v>0.155</v>
      </c>
    </row>
    <row r="138" spans="1:2" ht="12.75">
      <c r="A138" t="s">
        <v>329</v>
      </c>
      <c r="B138">
        <v>0.23</v>
      </c>
    </row>
    <row r="139" spans="1:2" ht="12.75">
      <c r="A139" t="s">
        <v>332</v>
      </c>
      <c r="B139">
        <v>0.077</v>
      </c>
    </row>
    <row r="140" ht="12.75">
      <c r="A140" t="s">
        <v>989</v>
      </c>
    </row>
    <row r="141" ht="12.75">
      <c r="A141" t="s">
        <v>992</v>
      </c>
    </row>
    <row r="142" spans="1:2" ht="12.75">
      <c r="A142" t="s">
        <v>334</v>
      </c>
      <c r="B142">
        <v>0.242</v>
      </c>
    </row>
    <row r="143" ht="12.75">
      <c r="A143" t="s">
        <v>993</v>
      </c>
    </row>
    <row r="144" spans="1:2" ht="12.75">
      <c r="A144" t="s">
        <v>337</v>
      </c>
      <c r="B144">
        <v>0.171</v>
      </c>
    </row>
    <row r="145" spans="1:2" ht="12.75">
      <c r="A145" t="s">
        <v>340</v>
      </c>
      <c r="B145">
        <v>0.099</v>
      </c>
    </row>
    <row r="146" spans="1:2" ht="12.75">
      <c r="A146" t="s">
        <v>344</v>
      </c>
      <c r="B146">
        <v>0.138</v>
      </c>
    </row>
    <row r="147" spans="1:2" ht="12.75">
      <c r="A147" t="s">
        <v>348</v>
      </c>
      <c r="B147">
        <v>0.146</v>
      </c>
    </row>
    <row r="148" spans="1:2" ht="12.75">
      <c r="A148" t="s">
        <v>350</v>
      </c>
      <c r="B148">
        <v>0.088</v>
      </c>
    </row>
    <row r="149" spans="1:2" ht="12.75">
      <c r="A149" t="s">
        <v>353</v>
      </c>
      <c r="B149">
        <v>0.21</v>
      </c>
    </row>
    <row r="150" spans="1:2" ht="12.75">
      <c r="A150" t="s">
        <v>355</v>
      </c>
      <c r="B150">
        <v>0.173</v>
      </c>
    </row>
    <row r="151" spans="1:2" ht="12.75">
      <c r="A151" t="s">
        <v>364</v>
      </c>
      <c r="B151">
        <v>0.191</v>
      </c>
    </row>
    <row r="152" spans="1:2" ht="12.75">
      <c r="A152" t="s">
        <v>367</v>
      </c>
      <c r="B152">
        <v>0.053</v>
      </c>
    </row>
    <row r="153" ht="12.75">
      <c r="A153" t="s">
        <v>996</v>
      </c>
    </row>
    <row r="154" ht="12.75">
      <c r="A154" t="s">
        <v>1003</v>
      </c>
    </row>
    <row r="155" ht="12.75">
      <c r="A155" t="s">
        <v>1006</v>
      </c>
    </row>
    <row r="156" ht="12.75">
      <c r="A156" t="s">
        <v>1009</v>
      </c>
    </row>
    <row r="157" ht="12.75">
      <c r="A157" t="s">
        <v>1010</v>
      </c>
    </row>
    <row r="158" ht="12.75">
      <c r="A158" t="s">
        <v>1011</v>
      </c>
    </row>
    <row r="159" spans="1:2" ht="12.75">
      <c r="A159" t="s">
        <v>375</v>
      </c>
      <c r="B159">
        <v>0.067</v>
      </c>
    </row>
    <row r="160" spans="1:2" ht="12.75">
      <c r="A160" t="s">
        <v>377</v>
      </c>
      <c r="B160">
        <v>0.1</v>
      </c>
    </row>
    <row r="161" spans="1:2" ht="12.75">
      <c r="A161" t="s">
        <v>379</v>
      </c>
      <c r="B161">
        <v>0.23</v>
      </c>
    </row>
    <row r="162" spans="1:2" ht="12.75">
      <c r="A162" t="s">
        <v>836</v>
      </c>
      <c r="B162">
        <v>6.5</v>
      </c>
    </row>
    <row r="163" spans="1:2" ht="12.75">
      <c r="A163" t="s">
        <v>843</v>
      </c>
      <c r="B163">
        <v>12.502</v>
      </c>
    </row>
    <row r="164" ht="12.75">
      <c r="A164" t="s">
        <v>1013</v>
      </c>
    </row>
    <row r="165" ht="12.75">
      <c r="A165" t="s">
        <v>1016</v>
      </c>
    </row>
    <row r="166" ht="12.75">
      <c r="A166" t="s">
        <v>1017</v>
      </c>
    </row>
    <row r="167" spans="1:2" ht="12.75">
      <c r="A167" t="s">
        <v>732</v>
      </c>
      <c r="B167">
        <v>0.9</v>
      </c>
    </row>
    <row r="168" spans="1:2" ht="12.75">
      <c r="A168" t="s">
        <v>846</v>
      </c>
      <c r="B168">
        <v>6.5</v>
      </c>
    </row>
    <row r="169" spans="1:2" ht="12.75">
      <c r="A169" t="s">
        <v>386</v>
      </c>
      <c r="B169">
        <v>0.26</v>
      </c>
    </row>
    <row r="170" spans="1:2" ht="12.75">
      <c r="A170" t="s">
        <v>389</v>
      </c>
      <c r="B170">
        <v>0.26</v>
      </c>
    </row>
    <row r="171" spans="1:2" ht="12.75">
      <c r="A171" t="s">
        <v>391</v>
      </c>
      <c r="B171">
        <v>0.26</v>
      </c>
    </row>
    <row r="172" spans="1:2" ht="12.75">
      <c r="A172" t="s">
        <v>398</v>
      </c>
      <c r="B172">
        <v>0.141</v>
      </c>
    </row>
    <row r="173" spans="1:2" ht="12.75">
      <c r="A173" t="s">
        <v>847</v>
      </c>
      <c r="B173">
        <v>7.3</v>
      </c>
    </row>
    <row r="174" spans="1:2" ht="12.75">
      <c r="A174" t="s">
        <v>741</v>
      </c>
      <c r="B174">
        <v>0.244</v>
      </c>
    </row>
    <row r="175" ht="12.75">
      <c r="A175" t="s">
        <v>1019</v>
      </c>
    </row>
    <row r="176" ht="12.75">
      <c r="A176" t="s">
        <v>1022</v>
      </c>
    </row>
    <row r="177" spans="1:2" ht="12.75">
      <c r="A177" t="s">
        <v>748</v>
      </c>
      <c r="B177">
        <v>0.143</v>
      </c>
    </row>
    <row r="178" spans="1:2" ht="12.75">
      <c r="A178" t="s">
        <v>750</v>
      </c>
      <c r="B178">
        <v>0.541</v>
      </c>
    </row>
    <row r="179" spans="1:2" ht="12.75">
      <c r="A179" t="s">
        <v>753</v>
      </c>
      <c r="B179">
        <v>0.213</v>
      </c>
    </row>
    <row r="180" spans="1:2" ht="12.75">
      <c r="A180" t="s">
        <v>755</v>
      </c>
      <c r="B180">
        <v>0.647</v>
      </c>
    </row>
    <row r="181" spans="1:2" ht="12.75">
      <c r="A181" t="s">
        <v>406</v>
      </c>
      <c r="B181">
        <v>0.252</v>
      </c>
    </row>
    <row r="182" spans="1:2" ht="12.75">
      <c r="A182" t="s">
        <v>409</v>
      </c>
      <c r="B182">
        <v>0.164</v>
      </c>
    </row>
    <row r="183" spans="1:2" ht="12.75">
      <c r="A183" t="s">
        <v>412</v>
      </c>
      <c r="B183">
        <v>0.196</v>
      </c>
    </row>
    <row r="184" spans="1:2" ht="12.75">
      <c r="A184" t="s">
        <v>414</v>
      </c>
      <c r="B184">
        <v>0.285</v>
      </c>
    </row>
    <row r="185" spans="1:2" ht="12.75">
      <c r="A185" t="s">
        <v>758</v>
      </c>
      <c r="B185">
        <v>1.128</v>
      </c>
    </row>
    <row r="186" spans="1:2" ht="12.75">
      <c r="A186" t="s">
        <v>422</v>
      </c>
      <c r="B186">
        <v>0.256</v>
      </c>
    </row>
    <row r="187" ht="12.75">
      <c r="A187" t="s">
        <v>1024</v>
      </c>
    </row>
    <row r="188" ht="12.75">
      <c r="A188" t="s">
        <v>1027</v>
      </c>
    </row>
    <row r="189" spans="1:2" ht="12.75">
      <c r="A189" t="s">
        <v>425</v>
      </c>
      <c r="B189">
        <v>0.277</v>
      </c>
    </row>
    <row r="190" ht="12.75">
      <c r="A190" t="s">
        <v>1030</v>
      </c>
    </row>
    <row r="191" ht="12.75">
      <c r="A191" t="s">
        <v>1033</v>
      </c>
    </row>
    <row r="192" spans="1:2" ht="12.75">
      <c r="A192" t="s">
        <v>433</v>
      </c>
      <c r="B192">
        <v>0.113</v>
      </c>
    </row>
    <row r="193" spans="1:2" ht="12.75">
      <c r="A193" t="s">
        <v>435</v>
      </c>
      <c r="B193">
        <v>0.06</v>
      </c>
    </row>
    <row r="194" ht="12.75">
      <c r="A194" t="s">
        <v>1036</v>
      </c>
    </row>
    <row r="195" ht="12.75">
      <c r="A195" t="s">
        <v>1039</v>
      </c>
    </row>
    <row r="196" spans="1:2" ht="12.75">
      <c r="A196" t="s">
        <v>441</v>
      </c>
      <c r="B196">
        <v>0.348</v>
      </c>
    </row>
    <row r="197" ht="12.75">
      <c r="A197" t="s">
        <v>1040</v>
      </c>
    </row>
    <row r="198" ht="12.75">
      <c r="A198" t="s">
        <v>1043</v>
      </c>
    </row>
    <row r="199" spans="1:2" ht="12.75">
      <c r="A199" t="s">
        <v>449</v>
      </c>
      <c r="B199">
        <v>0.097</v>
      </c>
    </row>
    <row r="200" spans="1:2" ht="12.75">
      <c r="A200" t="s">
        <v>452</v>
      </c>
      <c r="B200">
        <v>0.083</v>
      </c>
    </row>
    <row r="201" spans="1:2" ht="12.75">
      <c r="A201" t="s">
        <v>455</v>
      </c>
      <c r="B201">
        <v>0.091</v>
      </c>
    </row>
    <row r="202" spans="1:2" ht="12.75">
      <c r="A202" t="s">
        <v>463</v>
      </c>
      <c r="B202">
        <v>0.1</v>
      </c>
    </row>
    <row r="203" spans="1:2" ht="12.75">
      <c r="A203" t="s">
        <v>466</v>
      </c>
      <c r="B203">
        <v>0.1</v>
      </c>
    </row>
    <row r="204" spans="1:2" ht="12.75">
      <c r="A204" t="s">
        <v>468</v>
      </c>
      <c r="B204">
        <v>0.1</v>
      </c>
    </row>
    <row r="205" spans="1:2" ht="12.75">
      <c r="A205" t="s">
        <v>761</v>
      </c>
      <c r="B205">
        <v>2.516</v>
      </c>
    </row>
    <row r="206" spans="1:2" ht="12.75">
      <c r="A206" t="s">
        <v>473</v>
      </c>
      <c r="B206">
        <v>0.098</v>
      </c>
    </row>
    <row r="207" ht="12.75">
      <c r="A207" t="s">
        <v>1046</v>
      </c>
    </row>
    <row r="208" spans="1:2" ht="12.75">
      <c r="A208" t="s">
        <v>769</v>
      </c>
      <c r="B208">
        <v>0.714</v>
      </c>
    </row>
    <row r="209" spans="1:2" ht="12.75">
      <c r="A209" t="s">
        <v>772</v>
      </c>
      <c r="B209">
        <v>0.348</v>
      </c>
    </row>
    <row r="210" ht="12.75">
      <c r="A210" t="s">
        <v>1048</v>
      </c>
    </row>
    <row r="211" spans="1:2" ht="12.75">
      <c r="A211" t="s">
        <v>481</v>
      </c>
      <c r="B211">
        <v>0.075</v>
      </c>
    </row>
    <row r="212" spans="1:2" ht="12.75">
      <c r="A212" t="s">
        <v>483</v>
      </c>
      <c r="B212">
        <v>0.137</v>
      </c>
    </row>
    <row r="213" spans="1:2" ht="12.75">
      <c r="A213" t="s">
        <v>487</v>
      </c>
      <c r="B213">
        <v>0.344</v>
      </c>
    </row>
    <row r="214" spans="1:2" ht="12.75">
      <c r="A214" t="s">
        <v>490</v>
      </c>
      <c r="B214">
        <v>0.166</v>
      </c>
    </row>
    <row r="215" spans="1:2" ht="12.75">
      <c r="A215" t="s">
        <v>493</v>
      </c>
      <c r="B215">
        <v>0.267</v>
      </c>
    </row>
    <row r="216" spans="1:2" ht="12.75">
      <c r="A216" t="s">
        <v>496</v>
      </c>
      <c r="B216">
        <v>0.388</v>
      </c>
    </row>
    <row r="217" spans="1:2" ht="12.75">
      <c r="A217" t="s">
        <v>503</v>
      </c>
      <c r="B217">
        <v>0.122</v>
      </c>
    </row>
    <row r="218" spans="1:2" ht="12.75">
      <c r="A218" t="s">
        <v>780</v>
      </c>
      <c r="B218">
        <v>0.737</v>
      </c>
    </row>
    <row r="219" spans="1:2" ht="12.75">
      <c r="A219" t="s">
        <v>784</v>
      </c>
      <c r="B219">
        <v>1.091</v>
      </c>
    </row>
    <row r="220" spans="1:2" ht="12.75">
      <c r="A220" t="s">
        <v>787</v>
      </c>
      <c r="B220">
        <v>0.689</v>
      </c>
    </row>
    <row r="221" ht="12.75">
      <c r="A221" t="s">
        <v>1049</v>
      </c>
    </row>
    <row r="222" spans="1:2" ht="12.75">
      <c r="A222" t="s">
        <v>790</v>
      </c>
      <c r="B222">
        <v>0.765</v>
      </c>
    </row>
    <row r="223" spans="1:2" ht="12.75">
      <c r="A223" t="s">
        <v>509</v>
      </c>
      <c r="B223">
        <v>0.446</v>
      </c>
    </row>
    <row r="224" spans="1:2" ht="12.75">
      <c r="A224" t="s">
        <v>791</v>
      </c>
      <c r="B224">
        <v>0.748</v>
      </c>
    </row>
    <row r="225" ht="12.75">
      <c r="A225" t="s">
        <v>1051</v>
      </c>
    </row>
    <row r="226" ht="12.75">
      <c r="A226" t="s">
        <v>1052</v>
      </c>
    </row>
    <row r="227" spans="1:2" ht="12.75">
      <c r="A227" t="s">
        <v>512</v>
      </c>
      <c r="B227">
        <v>0.147</v>
      </c>
    </row>
    <row r="228" spans="1:2" ht="12.75">
      <c r="A228" t="s">
        <v>515</v>
      </c>
      <c r="B228">
        <v>0.147</v>
      </c>
    </row>
    <row r="229" ht="12.75">
      <c r="A229" t="s">
        <v>1054</v>
      </c>
    </row>
    <row r="230" spans="1:2" ht="12.75">
      <c r="A230" t="s">
        <v>520</v>
      </c>
      <c r="B230">
        <v>0.201</v>
      </c>
    </row>
    <row r="231" spans="1:2" ht="12.75">
      <c r="A231" t="s">
        <v>523</v>
      </c>
      <c r="B231">
        <v>0.248</v>
      </c>
    </row>
    <row r="232" ht="12.75">
      <c r="A232" t="s">
        <v>1055</v>
      </c>
    </row>
    <row r="233" spans="1:2" ht="12.75">
      <c r="A233" t="s">
        <v>526</v>
      </c>
      <c r="B233">
        <v>0.174</v>
      </c>
    </row>
    <row r="234" spans="1:2" ht="12.75">
      <c r="A234" t="s">
        <v>528</v>
      </c>
      <c r="B234">
        <v>0.128</v>
      </c>
    </row>
    <row r="235" ht="12.75">
      <c r="A235" t="s">
        <v>1058</v>
      </c>
    </row>
    <row r="236" spans="1:2" ht="12.75">
      <c r="A236" t="s">
        <v>531</v>
      </c>
      <c r="B236">
        <v>0.163</v>
      </c>
    </row>
    <row r="237" ht="12.75">
      <c r="A237" t="s">
        <v>1059</v>
      </c>
    </row>
    <row r="238" spans="1:2" ht="12.75">
      <c r="A238" t="s">
        <v>797</v>
      </c>
      <c r="B238">
        <v>0.669</v>
      </c>
    </row>
    <row r="239" ht="12.75">
      <c r="A239" t="s">
        <v>1062</v>
      </c>
    </row>
    <row r="240" spans="1:2" ht="12.75">
      <c r="A240" t="s">
        <v>536</v>
      </c>
      <c r="B240">
        <v>0.153</v>
      </c>
    </row>
    <row r="241" spans="1:2" ht="12.75">
      <c r="A241" t="s">
        <v>538</v>
      </c>
      <c r="B241">
        <v>0.153</v>
      </c>
    </row>
    <row r="242" spans="1:2" ht="12.75">
      <c r="A242" t="s">
        <v>803</v>
      </c>
      <c r="B242">
        <v>1.2</v>
      </c>
    </row>
    <row r="243" spans="1:2" ht="12.75">
      <c r="A243" t="s">
        <v>544</v>
      </c>
      <c r="B243">
        <v>0.194</v>
      </c>
    </row>
    <row r="244" spans="1:2" ht="12.75">
      <c r="A244" t="s">
        <v>548</v>
      </c>
      <c r="B244">
        <v>0.194</v>
      </c>
    </row>
    <row r="245" spans="1:2" ht="12.75">
      <c r="A245" t="s">
        <v>554</v>
      </c>
      <c r="B245">
        <v>0.148</v>
      </c>
    </row>
    <row r="246" spans="1:2" ht="12.75">
      <c r="A246" t="s">
        <v>562</v>
      </c>
      <c r="B246">
        <v>0.161</v>
      </c>
    </row>
    <row r="247" spans="1:2" ht="12.75">
      <c r="A247" t="s">
        <v>811</v>
      </c>
      <c r="B247">
        <v>0.7</v>
      </c>
    </row>
    <row r="248" spans="1:2" ht="12.75">
      <c r="A248" t="s">
        <v>813</v>
      </c>
      <c r="B248">
        <v>1.37</v>
      </c>
    </row>
    <row r="249" spans="1:2" ht="12.75">
      <c r="A249" t="s">
        <v>568</v>
      </c>
      <c r="B249">
        <v>0.099</v>
      </c>
    </row>
    <row r="250" spans="1:2" ht="12.75">
      <c r="A250" t="s">
        <v>820</v>
      </c>
      <c r="B250">
        <v>1.458</v>
      </c>
    </row>
    <row r="251" ht="12.75">
      <c r="A251" t="s">
        <v>1065</v>
      </c>
    </row>
    <row r="252" ht="12.75">
      <c r="A252" t="s">
        <v>1066</v>
      </c>
    </row>
    <row r="253" spans="1:2" ht="12.75">
      <c r="A253" t="s">
        <v>575</v>
      </c>
      <c r="B253">
        <v>0.059</v>
      </c>
    </row>
    <row r="254" spans="1:2" ht="12.75">
      <c r="A254" t="s">
        <v>579</v>
      </c>
      <c r="B254">
        <v>0.078</v>
      </c>
    </row>
    <row r="255" spans="1:2" ht="12.75">
      <c r="A255" t="s">
        <v>582</v>
      </c>
      <c r="B255">
        <v>0.068</v>
      </c>
    </row>
    <row r="256" spans="1:2" ht="12.75">
      <c r="A256" t="s">
        <v>822</v>
      </c>
      <c r="B256">
        <v>0.719</v>
      </c>
    </row>
    <row r="257" ht="12.75">
      <c r="A257" t="s">
        <v>1067</v>
      </c>
    </row>
    <row r="258" spans="1:2" ht="12.75">
      <c r="A258" t="s">
        <v>590</v>
      </c>
      <c r="B258">
        <v>0.266</v>
      </c>
    </row>
    <row r="259" spans="1:2" ht="12.75">
      <c r="A259" t="s">
        <v>597</v>
      </c>
      <c r="B259">
        <v>0.123</v>
      </c>
    </row>
    <row r="260" spans="1:2" ht="12.75">
      <c r="A260" t="s">
        <v>605</v>
      </c>
      <c r="B260">
        <v>0.211</v>
      </c>
    </row>
    <row r="261" ht="12.75">
      <c r="A261" t="s">
        <v>1072</v>
      </c>
    </row>
    <row r="262" ht="12.75">
      <c r="A262" t="s">
        <v>1073</v>
      </c>
    </row>
    <row r="263" spans="1:2" ht="12.75">
      <c r="A263" t="s">
        <v>612</v>
      </c>
      <c r="B263">
        <v>0.054</v>
      </c>
    </row>
    <row r="264" spans="1:2" ht="12.75">
      <c r="A264" t="s">
        <v>825</v>
      </c>
      <c r="B264">
        <v>0.141</v>
      </c>
    </row>
    <row r="265" spans="1:2" ht="12.75">
      <c r="A265" t="s">
        <v>827</v>
      </c>
      <c r="B265">
        <v>0.102</v>
      </c>
    </row>
    <row r="266" ht="12.75">
      <c r="A266" t="s">
        <v>1074</v>
      </c>
    </row>
    <row r="267" spans="1:2" ht="12.75">
      <c r="A267" t="s">
        <v>621</v>
      </c>
      <c r="B267">
        <v>0.156</v>
      </c>
    </row>
    <row r="268" spans="1:2" ht="12.75">
      <c r="A268" t="s">
        <v>623</v>
      </c>
      <c r="B268">
        <v>0.063</v>
      </c>
    </row>
    <row r="269" ht="12.75">
      <c r="A269" t="s">
        <v>1075</v>
      </c>
    </row>
    <row r="270" ht="12.75">
      <c r="A270" t="s">
        <v>1079</v>
      </c>
    </row>
    <row r="271" spans="1:2" ht="12.75">
      <c r="A271" t="s">
        <v>626</v>
      </c>
      <c r="B271">
        <v>0.432</v>
      </c>
    </row>
    <row r="272" ht="12.75">
      <c r="A272" t="s">
        <v>1082</v>
      </c>
    </row>
    <row r="273" ht="12.75">
      <c r="A273" t="s">
        <v>1085</v>
      </c>
    </row>
    <row r="274" ht="12.75">
      <c r="A274" t="s">
        <v>1088</v>
      </c>
    </row>
    <row r="275" ht="12.75">
      <c r="A275" t="s">
        <v>1091</v>
      </c>
    </row>
    <row r="276" spans="1:2" ht="12.75">
      <c r="A276" t="s">
        <v>629</v>
      </c>
      <c r="B276">
        <v>0.058</v>
      </c>
    </row>
    <row r="277" ht="12.75">
      <c r="A277" t="s">
        <v>1094</v>
      </c>
    </row>
    <row r="278" ht="12.75">
      <c r="A278" t="s">
        <v>1096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2017-05-02T07:45:03Z</dcterms:created>
  <dcterms:modified xsi:type="dcterms:W3CDTF">2017-05-22T12:12:30Z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