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0800" activeTab="0"/>
  </bookViews>
  <sheets>
    <sheet name="RK-26-2016-73, př. 1" sheetId="1" r:id="rId1"/>
  </sheets>
  <definedNames/>
  <calcPr fullCalcOnLoad="1"/>
</workbook>
</file>

<file path=xl/sharedStrings.xml><?xml version="1.0" encoding="utf-8"?>
<sst xmlns="http://schemas.openxmlformats.org/spreadsheetml/2006/main" count="91" uniqueCount="64">
  <si>
    <t>počet stran: 1</t>
  </si>
  <si>
    <t>I. Návrh na úpravu příjmové části rozpočtu kraje</t>
  </si>
  <si>
    <t>/v Kč/</t>
  </si>
  <si>
    <t>Paragraf</t>
  </si>
  <si>
    <t>Rozpočtová položka/organizace</t>
  </si>
  <si>
    <t>Rozpočet</t>
  </si>
  <si>
    <t>Návrh na změnu</t>
  </si>
  <si>
    <t>Rozpočet      po úpravě</t>
  </si>
  <si>
    <t>(účelový znak 00055)</t>
  </si>
  <si>
    <t>schválený</t>
  </si>
  <si>
    <t>upravený</t>
  </si>
  <si>
    <t>4=2+3</t>
  </si>
  <si>
    <t>2212 - Silnice</t>
  </si>
  <si>
    <t>x</t>
  </si>
  <si>
    <t>pol. 2310 - příjmy z prodeje krátkodobého a drobného dl. majetku celkem</t>
  </si>
  <si>
    <t>pol. 3113 - příjmy z prodeje dl. movitého majetku celkem</t>
  </si>
  <si>
    <t xml:space="preserve">3522 - Ostatní nemocnice </t>
  </si>
  <si>
    <t>3533 - Zdravotnická záchranná služba</t>
  </si>
  <si>
    <t>3529 - Ostatní ústavní péče</t>
  </si>
  <si>
    <t>z toho: Dětský domov Kamenice nad Lipou</t>
  </si>
  <si>
    <t>Zvýšení příjmů kraje celkem</t>
  </si>
  <si>
    <t>Česká zemědělská akademie v Humpolci, střední škola</t>
  </si>
  <si>
    <t>Střední škola stavební Třebíč</t>
  </si>
  <si>
    <t>Střední průmyslová škola Třebíč</t>
  </si>
  <si>
    <t>Vyšší odborná škola a Střední odborná škola zemědělsko-technická Bystřice nad Pernštejnem</t>
  </si>
  <si>
    <t>Odborné učiliště a Praktická škola, Černovice, Mariánské náměstí 72</t>
  </si>
  <si>
    <t>4350 - Domovy pro seniory</t>
  </si>
  <si>
    <t xml:space="preserve">z toho: Domov důchodců Humpolec </t>
  </si>
  <si>
    <t xml:space="preserve">x </t>
  </si>
  <si>
    <t>Střední škola stavební Jihlava</t>
  </si>
  <si>
    <t>3127 - Střední školy</t>
  </si>
  <si>
    <t>Střední odborná škola a Střední odborné učiliště Třešť</t>
  </si>
  <si>
    <t>Obchodní akademie, Střední zdravotnická škola, Střední odborná škola služeb a Jazyková škola s právem státní jazykové zkoušky Jihlava</t>
  </si>
  <si>
    <t>Střední průmyslová škola a Střední odborné učiliště Pelhřimov</t>
  </si>
  <si>
    <t>Střední škola průmyslová, technická a automobilní Jihlava</t>
  </si>
  <si>
    <t>3133 - Dětské domovy</t>
  </si>
  <si>
    <t>Návrh na úpravu rozpočtu Kraje Vysočina na rok 2016</t>
  </si>
  <si>
    <t>3122 - Střední odborné školy</t>
  </si>
  <si>
    <t>Střední průmyslová škola stavební akademika Stanislava Bechyně, Havlíčkův Brod, Jihlavská 628</t>
  </si>
  <si>
    <t>3125 - Střediska praktického vyučování a školní hospodářství</t>
  </si>
  <si>
    <t>Školní statek, Humpolec, Dusilov 384</t>
  </si>
  <si>
    <t>Vyšší odborná škola, Obchodní akademie a Střední odborné učiliště technické Chotěboř</t>
  </si>
  <si>
    <t>Hotelová škola Světlá a Střední odborná škola řemesel Velké Meziříčí</t>
  </si>
  <si>
    <t xml:space="preserve">Vyšší odborná škola a Střední průmyslová škola Žďár nad Sázavou </t>
  </si>
  <si>
    <t>Střední škola řemesel a služeb Moravské Budějovice</t>
  </si>
  <si>
    <t>Akademie - Vyšší odborná škola, Gymnázium a Střední odborná škola uměleckoprůmyslová Světlá nad Sázavou</t>
  </si>
  <si>
    <t>Dětský domov, Rovečné 40</t>
  </si>
  <si>
    <t>Krajská správa a údržba silnic Vysočiny</t>
  </si>
  <si>
    <t>3314 - Činnosti knihovnické</t>
  </si>
  <si>
    <t xml:space="preserve">Krajská knihovna Vysočiny </t>
  </si>
  <si>
    <t>4357 - Domovy pro osoby se zdravotním postižením a domovy se zvláštním režimem</t>
  </si>
  <si>
    <t xml:space="preserve">Domov Kopretina Černovice </t>
  </si>
  <si>
    <t>Domov Jeřabina Pelhřimov</t>
  </si>
  <si>
    <t>Domov pro seniory Humpolec</t>
  </si>
  <si>
    <t>Domov pro seniory Třebíč, Koutkova - Kubešova</t>
  </si>
  <si>
    <t>Domov pro seniory Velké Meziříčí</t>
  </si>
  <si>
    <t>Domov Ždírec</t>
  </si>
  <si>
    <t>Domov důchodců Proseč-Obořiště</t>
  </si>
  <si>
    <t>Domov důchodců Proseč u Pošné</t>
  </si>
  <si>
    <t xml:space="preserve">Nemocnice Jihlava </t>
  </si>
  <si>
    <t>Nemocnice Třebíč</t>
  </si>
  <si>
    <t>Nemocnice Havlíčkův Brod</t>
  </si>
  <si>
    <t>Zdravotnická záchranná služba Kraje Vysočina</t>
  </si>
  <si>
    <t>RK-26-2016-73,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</si>
</sst>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7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 CE"/>
      <family val="0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2"/>
    </font>
    <font>
      <sz val="7"/>
      <color rgb="FFFF0000"/>
      <name val="Arial CE"/>
      <family val="0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8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3" fillId="34" borderId="22" xfId="0" applyFont="1" applyFill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left"/>
    </xf>
    <xf numFmtId="164" fontId="2" fillId="0" borderId="18" xfId="0" applyNumberFormat="1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3" fillId="0" borderId="22" xfId="0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4" fontId="3" fillId="0" borderId="25" xfId="0" applyNumberFormat="1" applyFont="1" applyBorder="1" applyAlignment="1">
      <alignment vertical="center" wrapText="1"/>
    </xf>
    <xf numFmtId="4" fontId="3" fillId="0" borderId="26" xfId="0" applyNumberFormat="1" applyFont="1" applyFill="1" applyBorder="1" applyAlignment="1">
      <alignment vertical="center" wrapText="1"/>
    </xf>
    <xf numFmtId="4" fontId="7" fillId="0" borderId="20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" fontId="2" fillId="0" borderId="24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4" fontId="2" fillId="0" borderId="26" xfId="0" applyNumberFormat="1" applyFont="1" applyFill="1" applyBorder="1" applyAlignment="1">
      <alignment vertical="center" wrapText="1"/>
    </xf>
    <xf numFmtId="4" fontId="8" fillId="0" borderId="27" xfId="0" applyNumberFormat="1" applyFont="1" applyBorder="1" applyAlignment="1">
      <alignment vertical="center" wrapText="1"/>
    </xf>
    <xf numFmtId="4" fontId="3" fillId="0" borderId="28" xfId="0" applyNumberFormat="1" applyFont="1" applyBorder="1" applyAlignment="1">
      <alignment vertical="center" wrapText="1"/>
    </xf>
    <xf numFmtId="4" fontId="52" fillId="0" borderId="27" xfId="0" applyNumberFormat="1" applyFont="1" applyBorder="1" applyAlignment="1">
      <alignment vertical="center" wrapText="1"/>
    </xf>
    <xf numFmtId="4" fontId="2" fillId="0" borderId="28" xfId="0" applyNumberFormat="1" applyFont="1" applyBorder="1" applyAlignment="1">
      <alignment vertical="center" wrapText="1"/>
    </xf>
    <xf numFmtId="4" fontId="2" fillId="0" borderId="26" xfId="0" applyNumberFormat="1" applyFont="1" applyBorder="1" applyAlignment="1">
      <alignment vertical="center" wrapText="1"/>
    </xf>
    <xf numFmtId="0" fontId="3" fillId="35" borderId="22" xfId="0" applyFont="1" applyFill="1" applyBorder="1" applyAlignment="1">
      <alignment vertical="center" wrapText="1"/>
    </xf>
    <xf numFmtId="4" fontId="52" fillId="35" borderId="29" xfId="0" applyNumberFormat="1" applyFont="1" applyFill="1" applyBorder="1" applyAlignment="1">
      <alignment vertical="center" wrapText="1"/>
    </xf>
    <xf numFmtId="4" fontId="52" fillId="35" borderId="30" xfId="0" applyNumberFormat="1" applyFont="1" applyFill="1" applyBorder="1" applyAlignment="1">
      <alignment vertical="center" wrapText="1"/>
    </xf>
    <xf numFmtId="4" fontId="52" fillId="35" borderId="28" xfId="0" applyNumberFormat="1" applyFont="1" applyFill="1" applyBorder="1" applyAlignment="1">
      <alignment vertical="center" wrapText="1"/>
    </xf>
    <xf numFmtId="4" fontId="52" fillId="35" borderId="27" xfId="0" applyNumberFormat="1" applyFont="1" applyFill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4" fontId="3" fillId="0" borderId="26" xfId="0" applyNumberFormat="1" applyFont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4" fontId="2" fillId="0" borderId="31" xfId="0" applyNumberFormat="1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 wrapText="1"/>
    </xf>
    <xf numFmtId="4" fontId="8" fillId="0" borderId="20" xfId="0" applyNumberFormat="1" applyFont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4" fontId="7" fillId="33" borderId="22" xfId="0" applyNumberFormat="1" applyFont="1" applyFill="1" applyBorder="1" applyAlignment="1">
      <alignment vertical="center" wrapText="1"/>
    </xf>
    <xf numFmtId="4" fontId="7" fillId="33" borderId="32" xfId="0" applyNumberFormat="1" applyFont="1" applyFill="1" applyBorder="1" applyAlignment="1">
      <alignment vertical="center" wrapText="1"/>
    </xf>
    <xf numFmtId="4" fontId="7" fillId="33" borderId="27" xfId="0" applyNumberFormat="1" applyFont="1" applyFill="1" applyBorder="1" applyAlignment="1">
      <alignment vertical="center" wrapText="1"/>
    </xf>
    <xf numFmtId="4" fontId="7" fillId="33" borderId="27" xfId="0" applyNumberFormat="1" applyFont="1" applyFill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4" fontId="3" fillId="0" borderId="33" xfId="0" applyNumberFormat="1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4" fontId="3" fillId="0" borderId="28" xfId="0" applyNumberFormat="1" applyFont="1" applyBorder="1" applyAlignment="1">
      <alignment vertical="center" wrapText="1"/>
    </xf>
    <xf numFmtId="4" fontId="3" fillId="0" borderId="33" xfId="0" applyNumberFormat="1" applyFont="1" applyBorder="1" applyAlignment="1">
      <alignment vertical="center" wrapText="1"/>
    </xf>
    <xf numFmtId="4" fontId="3" fillId="0" borderId="27" xfId="0" applyNumberFormat="1" applyFont="1" applyBorder="1" applyAlignment="1">
      <alignment vertical="center" wrapText="1"/>
    </xf>
    <xf numFmtId="4" fontId="7" fillId="0" borderId="34" xfId="0" applyNumberFormat="1" applyFont="1" applyBorder="1" applyAlignment="1">
      <alignment vertical="center" wrapText="1"/>
    </xf>
    <xf numFmtId="4" fontId="7" fillId="33" borderId="33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4" fontId="3" fillId="0" borderId="35" xfId="0" applyNumberFormat="1" applyFont="1" applyBorder="1" applyAlignment="1">
      <alignment vertical="center" wrapText="1"/>
    </xf>
    <xf numFmtId="0" fontId="3" fillId="36" borderId="27" xfId="0" applyFont="1" applyFill="1" applyBorder="1" applyAlignment="1" applyProtection="1">
      <alignment vertical="center" wrapText="1"/>
      <protection locked="0"/>
    </xf>
    <xf numFmtId="4" fontId="7" fillId="33" borderId="29" xfId="0" applyNumberFormat="1" applyFont="1" applyFill="1" applyBorder="1" applyAlignment="1">
      <alignment vertical="center" wrapText="1"/>
    </xf>
    <xf numFmtId="4" fontId="7" fillId="33" borderId="35" xfId="0" applyNumberFormat="1" applyFont="1" applyFill="1" applyBorder="1" applyAlignment="1">
      <alignment vertical="center" wrapText="1"/>
    </xf>
    <xf numFmtId="4" fontId="7" fillId="0" borderId="27" xfId="0" applyNumberFormat="1" applyFont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4" fontId="7" fillId="33" borderId="28" xfId="0" applyNumberFormat="1" applyFont="1" applyFill="1" applyBorder="1" applyAlignment="1">
      <alignment vertical="center" wrapText="1"/>
    </xf>
    <xf numFmtId="4" fontId="7" fillId="33" borderId="26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4" fontId="7" fillId="0" borderId="28" xfId="0" applyNumberFormat="1" applyFont="1" applyFill="1" applyBorder="1" applyAlignment="1">
      <alignment vertical="center" wrapText="1"/>
    </xf>
    <xf numFmtId="4" fontId="7" fillId="0" borderId="35" xfId="0" applyNumberFormat="1" applyFont="1" applyFill="1" applyBorder="1" applyAlignment="1">
      <alignment vertical="center" wrapText="1"/>
    </xf>
    <xf numFmtId="4" fontId="7" fillId="0" borderId="26" xfId="0" applyNumberFormat="1" applyFont="1" applyFill="1" applyBorder="1" applyAlignment="1">
      <alignment vertical="center" wrapText="1"/>
    </xf>
    <xf numFmtId="4" fontId="7" fillId="0" borderId="34" xfId="0" applyNumberFormat="1" applyFont="1" applyFill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" fontId="2" fillId="0" borderId="28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4" fontId="2" fillId="0" borderId="26" xfId="0" applyNumberFormat="1" applyFont="1" applyFill="1" applyBorder="1" applyAlignment="1">
      <alignment vertical="center" wrapText="1"/>
    </xf>
    <xf numFmtId="4" fontId="2" fillId="0" borderId="26" xfId="0" applyNumberFormat="1" applyFont="1" applyBorder="1" applyAlignment="1">
      <alignment vertical="center" wrapText="1"/>
    </xf>
    <xf numFmtId="4" fontId="7" fillId="33" borderId="28" xfId="0" applyNumberFormat="1" applyFont="1" applyFill="1" applyBorder="1" applyAlignment="1">
      <alignment vertical="center" wrapText="1"/>
    </xf>
    <xf numFmtId="4" fontId="7" fillId="33" borderId="25" xfId="0" applyNumberFormat="1" applyFont="1" applyFill="1" applyBorder="1" applyAlignment="1">
      <alignment vertical="center" wrapText="1"/>
    </xf>
    <xf numFmtId="4" fontId="7" fillId="33" borderId="26" xfId="0" applyNumberFormat="1" applyFont="1" applyFill="1" applyBorder="1" applyAlignment="1">
      <alignment vertical="center" wrapText="1"/>
    </xf>
    <xf numFmtId="4" fontId="7" fillId="0" borderId="26" xfId="0" applyNumberFormat="1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34" borderId="20" xfId="0" applyFont="1" applyFill="1" applyBorder="1" applyAlignment="1">
      <alignment vertical="center"/>
    </xf>
    <xf numFmtId="4" fontId="7" fillId="34" borderId="30" xfId="0" applyNumberFormat="1" applyFont="1" applyFill="1" applyBorder="1" applyAlignment="1">
      <alignment vertical="center"/>
    </xf>
    <xf numFmtId="4" fontId="7" fillId="34" borderId="28" xfId="0" applyNumberFormat="1" applyFont="1" applyFill="1" applyBorder="1" applyAlignment="1">
      <alignment vertical="center"/>
    </xf>
    <xf numFmtId="4" fontId="7" fillId="0" borderId="30" xfId="0" applyNumberFormat="1" applyFont="1" applyBorder="1" applyAlignment="1">
      <alignment vertical="center"/>
    </xf>
    <xf numFmtId="4" fontId="7" fillId="0" borderId="25" xfId="0" applyNumberFormat="1" applyFont="1" applyBorder="1" applyAlignment="1">
      <alignment vertical="center"/>
    </xf>
    <xf numFmtId="4" fontId="7" fillId="0" borderId="27" xfId="0" applyNumberFormat="1" applyFont="1" applyBorder="1" applyAlignment="1">
      <alignment vertical="center"/>
    </xf>
    <xf numFmtId="0" fontId="2" fillId="0" borderId="27" xfId="0" applyFont="1" applyFill="1" applyBorder="1" applyAlignment="1" applyProtection="1">
      <alignment vertical="center" wrapText="1"/>
      <protection locked="0"/>
    </xf>
    <xf numFmtId="4" fontId="2" fillId="0" borderId="30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9" fillId="37" borderId="27" xfId="0" applyNumberFormat="1" applyFont="1" applyFill="1" applyBorder="1" applyAlignment="1">
      <alignment vertical="center"/>
    </xf>
    <xf numFmtId="4" fontId="53" fillId="0" borderId="27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4" fontId="7" fillId="34" borderId="36" xfId="0" applyNumberFormat="1" applyFont="1" applyFill="1" applyBorder="1" applyAlignment="1">
      <alignment vertical="center"/>
    </xf>
    <xf numFmtId="4" fontId="7" fillId="34" borderId="35" xfId="0" applyNumberFormat="1" applyFont="1" applyFill="1" applyBorder="1" applyAlignment="1">
      <alignment vertical="center"/>
    </xf>
    <xf numFmtId="4" fontId="7" fillId="34" borderId="27" xfId="0" applyNumberFormat="1" applyFont="1" applyFill="1" applyBorder="1" applyAlignment="1">
      <alignment vertical="center"/>
    </xf>
    <xf numFmtId="4" fontId="52" fillId="34" borderId="27" xfId="0" applyNumberFormat="1" applyFont="1" applyFill="1" applyBorder="1" applyAlignment="1">
      <alignment vertical="center"/>
    </xf>
    <xf numFmtId="4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27" xfId="0" applyNumberFormat="1" applyFont="1" applyBorder="1" applyAlignment="1">
      <alignment vertical="center"/>
    </xf>
    <xf numFmtId="4" fontId="52" fillId="0" borderId="27" xfId="0" applyNumberFormat="1" applyFont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11" fillId="0" borderId="27" xfId="0" applyNumberFormat="1" applyFont="1" applyFill="1" applyBorder="1" applyAlignment="1">
      <alignment vertical="center"/>
    </xf>
    <xf numFmtId="4" fontId="55" fillId="0" borderId="27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vertical="center" wrapText="1"/>
    </xf>
    <xf numFmtId="4" fontId="2" fillId="0" borderId="27" xfId="0" applyNumberFormat="1" applyFont="1" applyBorder="1" applyAlignment="1">
      <alignment vertical="center"/>
    </xf>
    <xf numFmtId="4" fontId="53" fillId="0" borderId="27" xfId="0" applyNumberFormat="1" applyFont="1" applyBorder="1" applyAlignment="1">
      <alignment vertical="center"/>
    </xf>
    <xf numFmtId="4" fontId="7" fillId="0" borderId="37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4" fontId="53" fillId="0" borderId="27" xfId="0" applyNumberFormat="1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4" fontId="7" fillId="34" borderId="38" xfId="0" applyNumberFormat="1" applyFont="1" applyFill="1" applyBorder="1" applyAlignment="1">
      <alignment vertical="center"/>
    </xf>
    <xf numFmtId="4" fontId="52" fillId="34" borderId="27" xfId="0" applyNumberFormat="1" applyFont="1" applyFill="1" applyBorder="1" applyAlignment="1">
      <alignment vertical="center"/>
    </xf>
    <xf numFmtId="49" fontId="2" fillId="37" borderId="27" xfId="0" applyNumberFormat="1" applyFont="1" applyFill="1" applyBorder="1" applyAlignment="1" applyProtection="1">
      <alignment vertical="center"/>
      <protection locked="0"/>
    </xf>
    <xf numFmtId="4" fontId="2" fillId="0" borderId="35" xfId="0" applyNumberFormat="1" applyFont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35" xfId="0" applyNumberFormat="1" applyFont="1" applyFill="1" applyBorder="1" applyAlignment="1">
      <alignment vertical="center"/>
    </xf>
    <xf numFmtId="4" fontId="0" fillId="0" borderId="39" xfId="0" applyNumberFormat="1" applyBorder="1" applyAlignment="1">
      <alignment vertical="center"/>
    </xf>
    <xf numFmtId="0" fontId="3" fillId="33" borderId="27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12" fillId="36" borderId="27" xfId="0" applyFont="1" applyFill="1" applyBorder="1" applyAlignment="1">
      <alignment horizontal="left" vertical="center" wrapText="1"/>
    </xf>
    <xf numFmtId="4" fontId="7" fillId="34" borderId="27" xfId="0" applyNumberFormat="1" applyFont="1" applyFill="1" applyBorder="1" applyAlignment="1">
      <alignment vertical="center"/>
    </xf>
    <xf numFmtId="0" fontId="3" fillId="34" borderId="40" xfId="0" applyFont="1" applyFill="1" applyBorder="1" applyAlignment="1">
      <alignment horizontal="left" vertical="center"/>
    </xf>
    <xf numFmtId="0" fontId="3" fillId="34" borderId="41" xfId="0" applyFont="1" applyFill="1" applyBorder="1" applyAlignment="1">
      <alignment vertical="center"/>
    </xf>
    <xf numFmtId="4" fontId="7" fillId="34" borderId="42" xfId="0" applyNumberFormat="1" applyFont="1" applyFill="1" applyBorder="1" applyAlignment="1">
      <alignment vertical="center"/>
    </xf>
    <xf numFmtId="4" fontId="53" fillId="0" borderId="27" xfId="0" applyNumberFormat="1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37.28125" style="1" customWidth="1"/>
    <col min="2" max="2" width="67.8515625" style="1" customWidth="1"/>
    <col min="3" max="3" width="10.7109375" style="1" customWidth="1"/>
    <col min="4" max="4" width="10.140625" style="1" customWidth="1"/>
    <col min="5" max="5" width="11.57421875" style="1" customWidth="1"/>
    <col min="6" max="6" width="12.7109375" style="4" customWidth="1"/>
    <col min="7" max="17" width="8.8515625" style="0" customWidth="1"/>
    <col min="18" max="16384" width="9.140625" style="1" customWidth="1"/>
  </cols>
  <sheetData>
    <row r="1" spans="5:6" ht="14.25" customHeight="1">
      <c r="E1" s="158" t="s">
        <v>63</v>
      </c>
      <c r="F1" s="158"/>
    </row>
    <row r="2" spans="5:6" ht="14.25" customHeight="1">
      <c r="E2" s="31"/>
      <c r="F2" s="31" t="s">
        <v>0</v>
      </c>
    </row>
    <row r="3" spans="1:17" s="5" customFormat="1" ht="12.75" customHeight="1">
      <c r="A3" s="159" t="s">
        <v>36</v>
      </c>
      <c r="B3" s="159"/>
      <c r="C3" s="159"/>
      <c r="D3" s="159"/>
      <c r="E3" s="159"/>
      <c r="F3" s="159"/>
      <c r="G3"/>
      <c r="H3"/>
      <c r="I3"/>
      <c r="J3"/>
      <c r="K3"/>
      <c r="L3"/>
      <c r="M3"/>
      <c r="N3"/>
      <c r="O3"/>
      <c r="P3"/>
      <c r="Q3"/>
    </row>
    <row r="4" ht="12.75" customHeight="1"/>
    <row r="5" spans="1:6" ht="12.75" customHeight="1">
      <c r="A5" s="6" t="s">
        <v>1</v>
      </c>
      <c r="B5" s="2"/>
      <c r="C5" s="3"/>
      <c r="D5" s="3"/>
      <c r="E5" s="3"/>
      <c r="F5" s="7"/>
    </row>
    <row r="6" spans="1:6" ht="12.75" customHeight="1" thickBot="1">
      <c r="A6" s="8"/>
      <c r="B6" s="8"/>
      <c r="C6" s="8"/>
      <c r="D6" s="8"/>
      <c r="E6" s="8"/>
      <c r="F6" s="9" t="s">
        <v>2</v>
      </c>
    </row>
    <row r="7" spans="1:6" ht="12.75" customHeight="1">
      <c r="A7" s="160" t="s">
        <v>3</v>
      </c>
      <c r="B7" s="10" t="s">
        <v>4</v>
      </c>
      <c r="C7" s="162" t="s">
        <v>5</v>
      </c>
      <c r="D7" s="163"/>
      <c r="E7" s="164" t="s">
        <v>6</v>
      </c>
      <c r="F7" s="156" t="s">
        <v>7</v>
      </c>
    </row>
    <row r="8" spans="1:6" ht="12.75" customHeight="1" thickBot="1">
      <c r="A8" s="161"/>
      <c r="B8" s="11" t="s">
        <v>8</v>
      </c>
      <c r="C8" s="12" t="s">
        <v>9</v>
      </c>
      <c r="D8" s="13" t="s">
        <v>10</v>
      </c>
      <c r="E8" s="165"/>
      <c r="F8" s="157"/>
    </row>
    <row r="9" spans="1:17" s="17" customFormat="1" ht="10.5" customHeight="1">
      <c r="A9" s="14"/>
      <c r="B9" s="14"/>
      <c r="C9" s="15">
        <v>1</v>
      </c>
      <c r="D9" s="16">
        <v>2</v>
      </c>
      <c r="E9" s="25">
        <v>3</v>
      </c>
      <c r="F9" s="30" t="s">
        <v>11</v>
      </c>
      <c r="G9"/>
      <c r="H9"/>
      <c r="I9"/>
      <c r="J9"/>
      <c r="K9"/>
      <c r="L9"/>
      <c r="M9"/>
      <c r="N9"/>
      <c r="O9"/>
      <c r="P9"/>
      <c r="Q9"/>
    </row>
    <row r="10" spans="1:17" s="17" customFormat="1" ht="12.75" customHeight="1">
      <c r="A10" s="147" t="s">
        <v>12</v>
      </c>
      <c r="B10" s="155" t="s">
        <v>13</v>
      </c>
      <c r="C10" s="82">
        <f>SUM(C13+C11)</f>
        <v>0</v>
      </c>
      <c r="D10" s="79">
        <f>SUM(D13+D11)</f>
        <v>0</v>
      </c>
      <c r="E10" s="62">
        <f>SUM(E13+E11)</f>
        <v>517371.73</v>
      </c>
      <c r="F10" s="96">
        <f>SUM(E10+D10)</f>
        <v>517371.73</v>
      </c>
      <c r="G10"/>
      <c r="H10"/>
      <c r="I10"/>
      <c r="J10"/>
      <c r="K10"/>
      <c r="L10"/>
      <c r="M10"/>
      <c r="N10"/>
      <c r="O10"/>
      <c r="P10"/>
      <c r="Q10"/>
    </row>
    <row r="11" spans="1:17" s="17" customFormat="1" ht="12.75" customHeight="1">
      <c r="A11" s="18"/>
      <c r="B11" s="32" t="s">
        <v>14</v>
      </c>
      <c r="C11" s="33">
        <f>SUM(C12:C12)</f>
        <v>0</v>
      </c>
      <c r="D11" s="34">
        <f>SUM(D12:D12)</f>
        <v>0</v>
      </c>
      <c r="E11" s="35">
        <f>SUM(E12)</f>
        <v>514799.97</v>
      </c>
      <c r="F11" s="36">
        <f>SUM(E11+D11)</f>
        <v>514799.97</v>
      </c>
      <c r="G11"/>
      <c r="H11"/>
      <c r="I11"/>
      <c r="J11"/>
      <c r="K11"/>
      <c r="L11"/>
      <c r="M11"/>
      <c r="N11"/>
      <c r="O11"/>
      <c r="P11"/>
      <c r="Q11"/>
    </row>
    <row r="12" spans="1:17" s="17" customFormat="1" ht="12.75" customHeight="1">
      <c r="A12" s="18"/>
      <c r="B12" s="37" t="s">
        <v>47</v>
      </c>
      <c r="C12" s="38">
        <v>0</v>
      </c>
      <c r="D12" s="39">
        <v>0</v>
      </c>
      <c r="E12" s="40">
        <v>514799.97</v>
      </c>
      <c r="F12" s="41">
        <f>SUM(C12+E12)</f>
        <v>514799.97</v>
      </c>
      <c r="G12"/>
      <c r="H12"/>
      <c r="I12"/>
      <c r="J12"/>
      <c r="K12"/>
      <c r="L12"/>
      <c r="M12"/>
      <c r="N12"/>
      <c r="O12"/>
      <c r="P12"/>
      <c r="Q12"/>
    </row>
    <row r="13" spans="1:17" s="17" customFormat="1" ht="12.75" customHeight="1">
      <c r="A13" s="18"/>
      <c r="B13" s="32" t="s">
        <v>15</v>
      </c>
      <c r="C13" s="42">
        <f>SUM(C14:C14)</f>
        <v>0</v>
      </c>
      <c r="D13" s="34">
        <f>SUM(D14:D14)</f>
        <v>0</v>
      </c>
      <c r="E13" s="35">
        <f>SUM(E14:E14)</f>
        <v>2571.76</v>
      </c>
      <c r="F13" s="43">
        <f>SUM(E13+D13)</f>
        <v>2571.76</v>
      </c>
      <c r="G13"/>
      <c r="H13"/>
      <c r="I13"/>
      <c r="J13"/>
      <c r="K13"/>
      <c r="L13"/>
      <c r="M13"/>
      <c r="N13"/>
      <c r="O13"/>
      <c r="P13"/>
      <c r="Q13"/>
    </row>
    <row r="14" spans="1:17" s="17" customFormat="1" ht="12.75" customHeight="1">
      <c r="A14" s="18"/>
      <c r="B14" s="37" t="s">
        <v>47</v>
      </c>
      <c r="C14" s="44">
        <v>0</v>
      </c>
      <c r="D14" s="39">
        <v>0</v>
      </c>
      <c r="E14" s="45">
        <v>2571.76</v>
      </c>
      <c r="F14" s="41">
        <f>SUM(C14+E14)</f>
        <v>2571.76</v>
      </c>
      <c r="G14"/>
      <c r="H14"/>
      <c r="I14"/>
      <c r="J14"/>
      <c r="K14"/>
      <c r="L14"/>
      <c r="M14"/>
      <c r="N14"/>
      <c r="O14"/>
      <c r="P14"/>
      <c r="Q14"/>
    </row>
    <row r="15" spans="1:17" s="17" customFormat="1" ht="8.25" customHeight="1">
      <c r="A15" s="18"/>
      <c r="B15" s="37"/>
      <c r="C15" s="44"/>
      <c r="D15" s="39"/>
      <c r="E15" s="45"/>
      <c r="F15" s="41"/>
      <c r="G15"/>
      <c r="H15"/>
      <c r="I15"/>
      <c r="J15"/>
      <c r="K15"/>
      <c r="L15"/>
      <c r="M15"/>
      <c r="N15"/>
      <c r="O15"/>
      <c r="P15"/>
      <c r="Q15"/>
    </row>
    <row r="16" spans="1:17" s="17" customFormat="1" ht="12.75" customHeight="1">
      <c r="A16" s="148" t="s">
        <v>48</v>
      </c>
      <c r="B16" s="46" t="s">
        <v>28</v>
      </c>
      <c r="C16" s="47">
        <f>SUM(C17)</f>
        <v>0</v>
      </c>
      <c r="D16" s="48">
        <f>SUM(D17)</f>
        <v>0</v>
      </c>
      <c r="E16" s="49">
        <f>SUM(E17)</f>
        <v>650</v>
      </c>
      <c r="F16" s="50">
        <f>SUM(F17)</f>
        <v>650</v>
      </c>
      <c r="G16"/>
      <c r="H16"/>
      <c r="I16"/>
      <c r="J16"/>
      <c r="K16"/>
      <c r="L16"/>
      <c r="M16"/>
      <c r="N16"/>
      <c r="O16"/>
      <c r="P16"/>
      <c r="Q16"/>
    </row>
    <row r="17" spans="1:17" ht="12.75" customHeight="1">
      <c r="A17" s="18"/>
      <c r="B17" s="51" t="s">
        <v>14</v>
      </c>
      <c r="C17" s="42">
        <f>SUM(C18:C18)</f>
        <v>0</v>
      </c>
      <c r="D17" s="34">
        <f>SUM(D18:D18)</f>
        <v>0</v>
      </c>
      <c r="E17" s="52">
        <f>SUM(E18:E18)</f>
        <v>650</v>
      </c>
      <c r="F17" s="43">
        <f>SUM(E17+D17)</f>
        <v>650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 customHeight="1">
      <c r="A18" s="18"/>
      <c r="B18" s="53" t="s">
        <v>49</v>
      </c>
      <c r="C18" s="44">
        <v>0</v>
      </c>
      <c r="D18" s="39">
        <v>0</v>
      </c>
      <c r="E18" s="45">
        <v>650</v>
      </c>
      <c r="F18" s="41">
        <f>SUM(C18+E18)</f>
        <v>650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9.75" customHeight="1">
      <c r="A19" s="18"/>
      <c r="B19" s="54"/>
      <c r="C19" s="55"/>
      <c r="D19" s="56"/>
      <c r="E19" s="57"/>
      <c r="F19" s="5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1" customHeight="1">
      <c r="A20" s="149" t="s">
        <v>50</v>
      </c>
      <c r="B20" s="59" t="s">
        <v>13</v>
      </c>
      <c r="C20" s="60">
        <f>SUM(C21+C25)</f>
        <v>0</v>
      </c>
      <c r="D20" s="61">
        <f>SUM(D21+D25)</f>
        <v>0</v>
      </c>
      <c r="E20" s="62">
        <f>SUM(E21+E25)</f>
        <v>109032</v>
      </c>
      <c r="F20" s="63">
        <f>SUM(D20:E20)</f>
        <v>109032</v>
      </c>
      <c r="G20" s="1"/>
      <c r="H20" s="22"/>
      <c r="I20" s="1"/>
      <c r="J20" s="1"/>
      <c r="K20" s="1"/>
      <c r="L20" s="1"/>
      <c r="M20" s="1"/>
      <c r="N20" s="1"/>
      <c r="O20" s="1"/>
      <c r="P20" s="1"/>
      <c r="Q20" s="1"/>
    </row>
    <row r="21" spans="1:17" ht="12.75" customHeight="1">
      <c r="A21" s="18"/>
      <c r="B21" s="64" t="s">
        <v>14</v>
      </c>
      <c r="C21" s="42">
        <f>SUM(C23:C23)</f>
        <v>0</v>
      </c>
      <c r="D21" s="65">
        <f>SUM(D23:D23)</f>
        <v>0</v>
      </c>
      <c r="E21" s="65">
        <f>SUM(E22:E23)</f>
        <v>15348</v>
      </c>
      <c r="F21" s="80">
        <f>SUM(D21:E21)</f>
        <v>15348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 customHeight="1">
      <c r="A22" s="18"/>
      <c r="B22" s="66" t="s">
        <v>51</v>
      </c>
      <c r="C22" s="44">
        <v>0</v>
      </c>
      <c r="D22" s="39">
        <v>0</v>
      </c>
      <c r="E22" s="40">
        <v>228</v>
      </c>
      <c r="F22" s="154">
        <v>228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 customHeight="1">
      <c r="A23" s="18"/>
      <c r="B23" s="66" t="s">
        <v>52</v>
      </c>
      <c r="C23" s="44">
        <v>0</v>
      </c>
      <c r="D23" s="39">
        <v>0</v>
      </c>
      <c r="E23" s="40">
        <v>15120</v>
      </c>
      <c r="F23" s="67">
        <f>SUM(C23+E23)</f>
        <v>15120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9.75" customHeight="1">
      <c r="A24" s="18"/>
      <c r="B24" s="66"/>
      <c r="C24" s="44"/>
      <c r="D24" s="39"/>
      <c r="E24" s="40"/>
      <c r="F24" s="6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 customHeight="1">
      <c r="A25" s="18"/>
      <c r="B25" s="68" t="s">
        <v>15</v>
      </c>
      <c r="C25" s="69">
        <f>C26</f>
        <v>0</v>
      </c>
      <c r="D25" s="70">
        <f>D26</f>
        <v>0</v>
      </c>
      <c r="E25" s="71">
        <f>E26</f>
        <v>93684</v>
      </c>
      <c r="F25" s="72">
        <f>SUM(C25+E25)</f>
        <v>93684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 customHeight="1">
      <c r="A26" s="18"/>
      <c r="B26" s="66" t="s">
        <v>52</v>
      </c>
      <c r="C26" s="44">
        <v>0</v>
      </c>
      <c r="D26" s="39">
        <v>0</v>
      </c>
      <c r="E26" s="40">
        <v>93684</v>
      </c>
      <c r="F26" s="67">
        <f>SUM(C26+E26)</f>
        <v>93684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9.75" customHeight="1">
      <c r="A27" s="18"/>
      <c r="B27" s="66"/>
      <c r="C27" s="44"/>
      <c r="D27" s="39"/>
      <c r="E27" s="40"/>
      <c r="F27" s="6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 customHeight="1">
      <c r="A28" s="149" t="s">
        <v>26</v>
      </c>
      <c r="B28" s="59" t="s">
        <v>13</v>
      </c>
      <c r="C28" s="60">
        <f>SUM(C29+C36)</f>
        <v>0</v>
      </c>
      <c r="D28" s="73">
        <f>SUM(D29+D36)</f>
        <v>0</v>
      </c>
      <c r="E28" s="62">
        <f>SUM(E29+E36)</f>
        <v>19172</v>
      </c>
      <c r="F28" s="63">
        <f>SUM(D28:E28)</f>
        <v>19172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 customHeight="1">
      <c r="A29" s="18"/>
      <c r="B29" s="64" t="s">
        <v>14</v>
      </c>
      <c r="C29" s="69">
        <f>C30</f>
        <v>0</v>
      </c>
      <c r="D29" s="70">
        <f>D30</f>
        <v>0</v>
      </c>
      <c r="E29" s="71">
        <f>E30+E31+E32+E33+E34</f>
        <v>18372</v>
      </c>
      <c r="F29" s="72">
        <f aca="true" t="shared" si="0" ref="F29:F34">SUM(C29+E29)</f>
        <v>18372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>
      <c r="A30" s="18"/>
      <c r="B30" s="74" t="s">
        <v>53</v>
      </c>
      <c r="C30" s="44">
        <v>0</v>
      </c>
      <c r="D30" s="39">
        <v>0</v>
      </c>
      <c r="E30" s="40">
        <v>6500</v>
      </c>
      <c r="F30" s="67">
        <f t="shared" si="0"/>
        <v>6500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 customHeight="1">
      <c r="A31" s="18"/>
      <c r="B31" s="74" t="s">
        <v>54</v>
      </c>
      <c r="C31" s="44">
        <v>0</v>
      </c>
      <c r="D31" s="39">
        <v>0</v>
      </c>
      <c r="E31" s="40">
        <v>1600</v>
      </c>
      <c r="F31" s="67">
        <f t="shared" si="0"/>
        <v>1600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 customHeight="1">
      <c r="A32" s="18"/>
      <c r="B32" s="66" t="s">
        <v>55</v>
      </c>
      <c r="C32" s="44">
        <v>0</v>
      </c>
      <c r="D32" s="39">
        <v>0</v>
      </c>
      <c r="E32" s="40">
        <v>312</v>
      </c>
      <c r="F32" s="67">
        <f t="shared" si="0"/>
        <v>312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 customHeight="1">
      <c r="A33" s="18"/>
      <c r="B33" s="66" t="s">
        <v>56</v>
      </c>
      <c r="C33" s="44">
        <v>0</v>
      </c>
      <c r="D33" s="39">
        <v>0</v>
      </c>
      <c r="E33" s="40">
        <v>1860</v>
      </c>
      <c r="F33" s="67">
        <f t="shared" si="0"/>
        <v>1860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 customHeight="1">
      <c r="A34" s="18"/>
      <c r="B34" s="66" t="s">
        <v>57</v>
      </c>
      <c r="C34" s="44">
        <v>0</v>
      </c>
      <c r="D34" s="39">
        <v>0</v>
      </c>
      <c r="E34" s="40">
        <v>8100</v>
      </c>
      <c r="F34" s="67">
        <f t="shared" si="0"/>
        <v>8100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9.75" customHeight="1">
      <c r="A35" s="18"/>
      <c r="B35" s="75"/>
      <c r="C35" s="44"/>
      <c r="D35" s="39"/>
      <c r="E35" s="45"/>
      <c r="F35" s="6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 customHeight="1">
      <c r="A36" s="18"/>
      <c r="B36" s="68" t="s">
        <v>15</v>
      </c>
      <c r="C36" s="42">
        <f>SUM(C37:C40)</f>
        <v>0</v>
      </c>
      <c r="D36" s="76">
        <f>SUM(D37:D40)</f>
        <v>0</v>
      </c>
      <c r="E36" s="52">
        <f>SUM(E37:E39)</f>
        <v>800</v>
      </c>
      <c r="F36" s="72">
        <f>SUM(D36:E36)</f>
        <v>800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 customHeight="1" hidden="1">
      <c r="A37" s="18"/>
      <c r="B37" s="66" t="s">
        <v>27</v>
      </c>
      <c r="C37" s="44">
        <v>0</v>
      </c>
      <c r="D37" s="39">
        <v>0</v>
      </c>
      <c r="E37" s="40">
        <v>0</v>
      </c>
      <c r="F37" s="67">
        <f>SUM(C37+E37)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 customHeight="1">
      <c r="A38" s="18"/>
      <c r="B38" s="66" t="s">
        <v>58</v>
      </c>
      <c r="C38" s="44">
        <v>0</v>
      </c>
      <c r="D38" s="39">
        <v>0</v>
      </c>
      <c r="E38" s="40">
        <v>800</v>
      </c>
      <c r="F38" s="67">
        <f>SUM(C38+E38)</f>
        <v>800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9.75" customHeight="1">
      <c r="A39" s="18"/>
      <c r="B39" s="66"/>
      <c r="C39" s="44"/>
      <c r="D39" s="39"/>
      <c r="E39" s="45"/>
      <c r="F39" s="6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 customHeight="1">
      <c r="A40" s="147" t="s">
        <v>16</v>
      </c>
      <c r="B40" s="77" t="s">
        <v>13</v>
      </c>
      <c r="C40" s="78">
        <f>SUM(C41)</f>
        <v>0</v>
      </c>
      <c r="D40" s="79">
        <f>SUM(D44:D44)</f>
        <v>0</v>
      </c>
      <c r="E40" s="62">
        <f>SUM(E41)</f>
        <v>13925.85</v>
      </c>
      <c r="F40" s="63">
        <f>SUM(D40:E40)</f>
        <v>13925.85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 customHeight="1">
      <c r="A41" s="18"/>
      <c r="B41" s="64" t="s">
        <v>14</v>
      </c>
      <c r="C41" s="42">
        <f>SUM(C44:C44)</f>
        <v>0</v>
      </c>
      <c r="D41" s="34">
        <f>SUM(D44)</f>
        <v>0</v>
      </c>
      <c r="E41" s="52">
        <f>SUM(E42:E44)</f>
        <v>13925.85</v>
      </c>
      <c r="F41" s="80">
        <f>SUM(D41:E41)</f>
        <v>13925.85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 customHeight="1">
      <c r="A42" s="18"/>
      <c r="B42" s="66" t="s">
        <v>59</v>
      </c>
      <c r="C42" s="44">
        <v>0</v>
      </c>
      <c r="D42" s="39">
        <v>0</v>
      </c>
      <c r="E42" s="40">
        <v>7108</v>
      </c>
      <c r="F42" s="41">
        <f>SUM(D42:E42)</f>
        <v>7108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 customHeight="1">
      <c r="A43" s="18"/>
      <c r="B43" s="66" t="s">
        <v>60</v>
      </c>
      <c r="C43" s="44">
        <v>0</v>
      </c>
      <c r="D43" s="39">
        <v>0</v>
      </c>
      <c r="E43" s="40">
        <v>3859.29</v>
      </c>
      <c r="F43" s="41">
        <f>SUM(D43:E43)</f>
        <v>3859.29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 customHeight="1">
      <c r="A44" s="18"/>
      <c r="B44" s="66" t="s">
        <v>61</v>
      </c>
      <c r="C44" s="44">
        <v>0</v>
      </c>
      <c r="D44" s="39">
        <v>0</v>
      </c>
      <c r="E44" s="40">
        <v>2958.56</v>
      </c>
      <c r="F44" s="41">
        <f>SUM(C44+E44)</f>
        <v>2958.56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8.25" customHeight="1">
      <c r="A45" s="18"/>
      <c r="B45" s="66"/>
      <c r="C45" s="44"/>
      <c r="D45" s="39"/>
      <c r="E45" s="40"/>
      <c r="F45" s="6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 customHeight="1">
      <c r="A46" s="147" t="s">
        <v>17</v>
      </c>
      <c r="B46" s="81" t="s">
        <v>13</v>
      </c>
      <c r="C46" s="82">
        <f>SUM(C48)</f>
        <v>0</v>
      </c>
      <c r="D46" s="83">
        <f>SUM(D48)</f>
        <v>0</v>
      </c>
      <c r="E46" s="83">
        <f>E48</f>
        <v>508601</v>
      </c>
      <c r="F46" s="63">
        <f>SUM(D46:E46)</f>
        <v>508601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9" customHeight="1">
      <c r="A47" s="19"/>
      <c r="B47" s="84"/>
      <c r="C47" s="85"/>
      <c r="D47" s="86"/>
      <c r="E47" s="87"/>
      <c r="F47" s="8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 customHeight="1">
      <c r="A48" s="19"/>
      <c r="B48" s="32" t="s">
        <v>15</v>
      </c>
      <c r="C48" s="42">
        <f>SUM(C49)</f>
        <v>0</v>
      </c>
      <c r="D48" s="76">
        <f>SUM(D49)</f>
        <v>0</v>
      </c>
      <c r="E48" s="52">
        <f>SUM(E49)</f>
        <v>508601</v>
      </c>
      <c r="F48" s="72">
        <f>SUM(D48:E48)</f>
        <v>508601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>
      <c r="A49" s="19"/>
      <c r="B49" s="89" t="s">
        <v>62</v>
      </c>
      <c r="C49" s="90">
        <v>0</v>
      </c>
      <c r="D49" s="91">
        <v>0</v>
      </c>
      <c r="E49" s="92">
        <v>508601</v>
      </c>
      <c r="F49" s="67">
        <f>SUM(E49+D49)</f>
        <v>508601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customHeight="1" hidden="1">
      <c r="A50" s="19"/>
      <c r="B50" s="89"/>
      <c r="C50" s="90"/>
      <c r="D50" s="91"/>
      <c r="E50" s="93"/>
      <c r="F50" s="6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 customHeight="1" hidden="1">
      <c r="A51" s="20" t="s">
        <v>18</v>
      </c>
      <c r="B51" s="101" t="s">
        <v>13</v>
      </c>
      <c r="C51" s="94">
        <f aca="true" t="shared" si="1" ref="C51:F52">SUM(C52)</f>
        <v>0</v>
      </c>
      <c r="D51" s="95">
        <f t="shared" si="1"/>
        <v>0</v>
      </c>
      <c r="E51" s="96">
        <f t="shared" si="1"/>
        <v>0</v>
      </c>
      <c r="F51" s="63">
        <f t="shared" si="1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 customHeight="1" hidden="1">
      <c r="A52" s="19"/>
      <c r="B52" s="32" t="s">
        <v>14</v>
      </c>
      <c r="C52" s="42">
        <f t="shared" si="1"/>
        <v>0</v>
      </c>
      <c r="D52" s="34">
        <f t="shared" si="1"/>
        <v>0</v>
      </c>
      <c r="E52" s="52">
        <f t="shared" si="1"/>
        <v>0</v>
      </c>
      <c r="F52" s="97">
        <f t="shared" si="1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 customHeight="1" hidden="1">
      <c r="A53" s="19"/>
      <c r="B53" s="89" t="s">
        <v>19</v>
      </c>
      <c r="C53" s="90">
        <v>0</v>
      </c>
      <c r="D53" s="91">
        <v>0</v>
      </c>
      <c r="E53" s="93">
        <v>0</v>
      </c>
      <c r="F53" s="41">
        <f>SUM(E53+D53)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9.75" customHeight="1">
      <c r="A54" s="18"/>
      <c r="B54" s="89"/>
      <c r="C54" s="44"/>
      <c r="D54" s="39"/>
      <c r="E54" s="45"/>
      <c r="F54" s="6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 customHeight="1">
      <c r="A55" s="26" t="s">
        <v>37</v>
      </c>
      <c r="B55" s="102" t="s">
        <v>13</v>
      </c>
      <c r="C55" s="103">
        <f>SUM(C56)</f>
        <v>0</v>
      </c>
      <c r="D55" s="104">
        <f>SUM(D56)</f>
        <v>0</v>
      </c>
      <c r="E55" s="104">
        <f>SUM(E56)</f>
        <v>1000</v>
      </c>
      <c r="F55" s="150">
        <f>SUM(F56)</f>
        <v>1000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 customHeight="1">
      <c r="A56" s="27"/>
      <c r="B56" s="68" t="s">
        <v>15</v>
      </c>
      <c r="C56" s="105">
        <v>0</v>
      </c>
      <c r="D56" s="106">
        <v>0</v>
      </c>
      <c r="E56" s="107">
        <f>SUM(E57:E57)</f>
        <v>1000</v>
      </c>
      <c r="F56" s="107">
        <f>SUM(F57:F57)</f>
        <v>1000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24" customHeight="1">
      <c r="A57" s="27"/>
      <c r="B57" s="108" t="s">
        <v>38</v>
      </c>
      <c r="C57" s="109">
        <v>0</v>
      </c>
      <c r="D57" s="110">
        <v>0</v>
      </c>
      <c r="E57" s="111">
        <v>1000</v>
      </c>
      <c r="F57" s="112">
        <v>1000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customHeight="1">
      <c r="A58" s="27"/>
      <c r="B58" s="98"/>
      <c r="C58" s="113"/>
      <c r="D58" s="114"/>
      <c r="E58" s="115"/>
      <c r="F58" s="11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 customHeight="1">
      <c r="A59" s="26" t="s">
        <v>39</v>
      </c>
      <c r="B59" s="102"/>
      <c r="C59" s="103">
        <f>SUM(C60)</f>
        <v>0</v>
      </c>
      <c r="D59" s="104">
        <f>SUM(D60)</f>
        <v>0</v>
      </c>
      <c r="E59" s="104">
        <f>SUM(E60)</f>
        <v>2090</v>
      </c>
      <c r="F59" s="150">
        <f>SUM(F60)</f>
        <v>2090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>
      <c r="A60" s="27"/>
      <c r="B60" s="68" t="s">
        <v>15</v>
      </c>
      <c r="C60" s="105">
        <v>0</v>
      </c>
      <c r="D60" s="106">
        <v>0</v>
      </c>
      <c r="E60" s="107">
        <f>SUM(E61:E61)</f>
        <v>2090</v>
      </c>
      <c r="F60" s="107">
        <f>SUM(F61:F61)</f>
        <v>2090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 customHeight="1">
      <c r="A61" s="27"/>
      <c r="B61" s="108" t="s">
        <v>40</v>
      </c>
      <c r="C61" s="109">
        <v>0</v>
      </c>
      <c r="D61" s="110">
        <v>0</v>
      </c>
      <c r="E61" s="111">
        <v>2090</v>
      </c>
      <c r="F61" s="112">
        <v>2090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 customHeight="1">
      <c r="A62" s="27"/>
      <c r="B62" s="98"/>
      <c r="C62" s="113"/>
      <c r="D62" s="114"/>
      <c r="E62" s="115"/>
      <c r="F62" s="11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 customHeight="1">
      <c r="A63" s="28" t="s">
        <v>30</v>
      </c>
      <c r="B63" s="117" t="s">
        <v>13</v>
      </c>
      <c r="C63" s="118">
        <v>0</v>
      </c>
      <c r="D63" s="119">
        <v>0</v>
      </c>
      <c r="E63" s="120">
        <f>SUM(E64+E79)</f>
        <v>617414.44</v>
      </c>
      <c r="F63" s="121">
        <f>SUM(F64+F79)</f>
        <v>617414.44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 customHeight="1">
      <c r="A64" s="18"/>
      <c r="B64" s="68" t="s">
        <v>14</v>
      </c>
      <c r="C64" s="122">
        <v>0</v>
      </c>
      <c r="D64" s="123">
        <v>0</v>
      </c>
      <c r="E64" s="124">
        <f>SUM(E65:E77)</f>
        <v>257365.89</v>
      </c>
      <c r="F64" s="125">
        <f>SUM(F65:F77)</f>
        <v>257365.89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26.25" customHeight="1">
      <c r="A65" s="18"/>
      <c r="B65" s="126" t="s">
        <v>41</v>
      </c>
      <c r="C65" s="127">
        <v>0</v>
      </c>
      <c r="D65" s="128">
        <v>0</v>
      </c>
      <c r="E65" s="129">
        <v>4914</v>
      </c>
      <c r="F65" s="130">
        <v>4914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 customHeight="1">
      <c r="A66" s="18"/>
      <c r="B66" s="126" t="s">
        <v>21</v>
      </c>
      <c r="C66" s="127">
        <v>0</v>
      </c>
      <c r="D66" s="128">
        <v>0</v>
      </c>
      <c r="E66" s="129">
        <v>23330</v>
      </c>
      <c r="F66" s="130">
        <v>23330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 customHeight="1">
      <c r="A67" s="18"/>
      <c r="B67" s="126" t="s">
        <v>22</v>
      </c>
      <c r="C67" s="127">
        <v>0</v>
      </c>
      <c r="D67" s="128">
        <v>0</v>
      </c>
      <c r="E67" s="129">
        <v>7438</v>
      </c>
      <c r="F67" s="130">
        <v>7438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 customHeight="1">
      <c r="A68" s="18"/>
      <c r="B68" s="126" t="s">
        <v>23</v>
      </c>
      <c r="C68" s="127">
        <v>0</v>
      </c>
      <c r="D68" s="128">
        <v>0</v>
      </c>
      <c r="E68" s="129">
        <v>54390</v>
      </c>
      <c r="F68" s="130">
        <v>54390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 customHeight="1">
      <c r="A69" s="18"/>
      <c r="B69" s="126" t="s">
        <v>42</v>
      </c>
      <c r="C69" s="127">
        <v>0</v>
      </c>
      <c r="D69" s="128">
        <v>0</v>
      </c>
      <c r="E69" s="129">
        <v>58841.89</v>
      </c>
      <c r="F69" s="130">
        <v>58841.89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 customHeight="1">
      <c r="A70" s="18"/>
      <c r="B70" s="126" t="s">
        <v>43</v>
      </c>
      <c r="C70" s="127">
        <v>0</v>
      </c>
      <c r="D70" s="128">
        <v>0</v>
      </c>
      <c r="E70" s="129">
        <v>73940</v>
      </c>
      <c r="F70" s="130">
        <v>73940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24" customHeight="1">
      <c r="A71" s="18"/>
      <c r="B71" s="126" t="s">
        <v>24</v>
      </c>
      <c r="C71" s="127">
        <v>0</v>
      </c>
      <c r="D71" s="128">
        <v>0</v>
      </c>
      <c r="E71" s="129">
        <v>1575</v>
      </c>
      <c r="F71" s="130">
        <v>1575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4.25" customHeight="1">
      <c r="A72" s="18"/>
      <c r="B72" s="126" t="s">
        <v>31</v>
      </c>
      <c r="C72" s="127">
        <v>0</v>
      </c>
      <c r="D72" s="128">
        <v>0</v>
      </c>
      <c r="E72" s="129">
        <v>4390</v>
      </c>
      <c r="F72" s="130">
        <v>4390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25.5" customHeight="1">
      <c r="A73" s="18"/>
      <c r="B73" s="99" t="s">
        <v>32</v>
      </c>
      <c r="C73" s="127">
        <v>0</v>
      </c>
      <c r="D73" s="128">
        <v>0</v>
      </c>
      <c r="E73" s="129">
        <v>480</v>
      </c>
      <c r="F73" s="130">
        <v>480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customHeight="1">
      <c r="A74" s="18"/>
      <c r="B74" s="99" t="s">
        <v>29</v>
      </c>
      <c r="C74" s="127">
        <v>0</v>
      </c>
      <c r="D74" s="128">
        <v>0</v>
      </c>
      <c r="E74" s="129">
        <v>12195</v>
      </c>
      <c r="F74" s="130">
        <v>12195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 customHeight="1">
      <c r="A75" s="18"/>
      <c r="B75" s="99" t="s">
        <v>33</v>
      </c>
      <c r="C75" s="127">
        <v>0</v>
      </c>
      <c r="D75" s="128">
        <v>0</v>
      </c>
      <c r="E75" s="129">
        <v>6902</v>
      </c>
      <c r="F75" s="130">
        <v>6902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6" ht="16.5" customHeight="1">
      <c r="A76" s="18"/>
      <c r="B76" s="99" t="s">
        <v>44</v>
      </c>
      <c r="C76" s="127">
        <v>0</v>
      </c>
      <c r="D76" s="128">
        <v>0</v>
      </c>
      <c r="E76" s="129">
        <v>8850</v>
      </c>
      <c r="F76" s="130">
        <v>8850</v>
      </c>
    </row>
    <row r="77" spans="1:6" ht="12.75" customHeight="1">
      <c r="A77" s="18"/>
      <c r="B77" s="99" t="s">
        <v>25</v>
      </c>
      <c r="C77" s="127">
        <v>0</v>
      </c>
      <c r="D77" s="128">
        <v>0</v>
      </c>
      <c r="E77" s="129">
        <v>120</v>
      </c>
      <c r="F77" s="130">
        <v>120</v>
      </c>
    </row>
    <row r="78" spans="1:6" ht="10.5" customHeight="1">
      <c r="A78" s="18"/>
      <c r="B78" s="131"/>
      <c r="C78" s="127"/>
      <c r="D78" s="128"/>
      <c r="E78" s="132"/>
      <c r="F78" s="133"/>
    </row>
    <row r="79" spans="1:6" ht="12.75" customHeight="1">
      <c r="A79" s="29"/>
      <c r="B79" s="68" t="s">
        <v>15</v>
      </c>
      <c r="C79" s="134">
        <v>0</v>
      </c>
      <c r="D79" s="135">
        <v>0</v>
      </c>
      <c r="E79" s="107">
        <f>SUM(E80:E85)</f>
        <v>360048.55</v>
      </c>
      <c r="F79" s="125">
        <f>SUM(F80:F85)</f>
        <v>360048.55</v>
      </c>
    </row>
    <row r="80" spans="1:6" ht="25.5" customHeight="1">
      <c r="A80" s="29"/>
      <c r="B80" s="126" t="s">
        <v>41</v>
      </c>
      <c r="C80" s="127">
        <v>0</v>
      </c>
      <c r="D80" s="128">
        <v>0</v>
      </c>
      <c r="E80" s="136">
        <v>2823</v>
      </c>
      <c r="F80" s="137">
        <v>2823</v>
      </c>
    </row>
    <row r="81" spans="1:6" ht="12.75" customHeight="1">
      <c r="A81" s="29"/>
      <c r="B81" s="126" t="s">
        <v>34</v>
      </c>
      <c r="C81" s="127">
        <v>0</v>
      </c>
      <c r="D81" s="128">
        <v>0</v>
      </c>
      <c r="E81" s="136">
        <v>25800</v>
      </c>
      <c r="F81" s="137">
        <v>25800</v>
      </c>
    </row>
    <row r="82" spans="1:6" ht="16.5" customHeight="1">
      <c r="A82" s="18"/>
      <c r="B82" s="126" t="s">
        <v>42</v>
      </c>
      <c r="C82" s="127">
        <v>0</v>
      </c>
      <c r="D82" s="128">
        <v>0</v>
      </c>
      <c r="E82" s="136">
        <v>274225.55</v>
      </c>
      <c r="F82" s="137">
        <v>274225.55</v>
      </c>
    </row>
    <row r="83" spans="1:6" ht="15.75" customHeight="1">
      <c r="A83" s="18"/>
      <c r="B83" s="126" t="s">
        <v>43</v>
      </c>
      <c r="C83" s="127">
        <v>0</v>
      </c>
      <c r="D83" s="128">
        <v>0</v>
      </c>
      <c r="E83" s="136">
        <v>13200</v>
      </c>
      <c r="F83" s="137">
        <v>13200</v>
      </c>
    </row>
    <row r="84" spans="1:6" ht="27.75" customHeight="1">
      <c r="A84" s="18"/>
      <c r="B84" s="126" t="s">
        <v>45</v>
      </c>
      <c r="C84" s="127">
        <v>0</v>
      </c>
      <c r="D84" s="128">
        <v>0</v>
      </c>
      <c r="E84" s="136">
        <v>19000</v>
      </c>
      <c r="F84" s="137">
        <v>19000</v>
      </c>
    </row>
    <row r="85" spans="1:6" ht="17.25" customHeight="1">
      <c r="A85" s="18"/>
      <c r="B85" s="100" t="s">
        <v>31</v>
      </c>
      <c r="C85" s="127">
        <v>0</v>
      </c>
      <c r="D85" s="128">
        <v>0</v>
      </c>
      <c r="E85" s="136">
        <v>25000</v>
      </c>
      <c r="F85" s="137">
        <v>25000</v>
      </c>
    </row>
    <row r="86" spans="1:6" ht="12.75" customHeight="1">
      <c r="A86" s="18"/>
      <c r="B86" s="138"/>
      <c r="C86" s="127"/>
      <c r="D86" s="128"/>
      <c r="E86" s="132"/>
      <c r="F86" s="133"/>
    </row>
    <row r="87" spans="1:6" ht="12.75" customHeight="1">
      <c r="A87" s="28" t="s">
        <v>35</v>
      </c>
      <c r="B87" s="117" t="s">
        <v>13</v>
      </c>
      <c r="C87" s="139">
        <f>SUM(C88)</f>
        <v>0</v>
      </c>
      <c r="D87" s="119">
        <f>SUM(D88)</f>
        <v>0</v>
      </c>
      <c r="E87" s="119">
        <f>SUM(E88)</f>
        <v>8000</v>
      </c>
      <c r="F87" s="140">
        <f>SUM(F88)</f>
        <v>8000</v>
      </c>
    </row>
    <row r="88" spans="1:6" ht="24" customHeight="1">
      <c r="A88" s="18"/>
      <c r="B88" s="68" t="s">
        <v>14</v>
      </c>
      <c r="C88" s="134">
        <v>0</v>
      </c>
      <c r="D88" s="123">
        <v>0</v>
      </c>
      <c r="E88" s="124">
        <f>SUM(E89:E89)</f>
        <v>8000</v>
      </c>
      <c r="F88" s="125">
        <f>SUM(F89:F89)</f>
        <v>8000</v>
      </c>
    </row>
    <row r="89" spans="1:6" ht="12.75" customHeight="1">
      <c r="A89" s="18"/>
      <c r="B89" s="141" t="s">
        <v>46</v>
      </c>
      <c r="C89" s="127">
        <v>0</v>
      </c>
      <c r="D89" s="142">
        <v>0</v>
      </c>
      <c r="E89" s="136">
        <v>8000</v>
      </c>
      <c r="F89" s="137">
        <v>8000</v>
      </c>
    </row>
    <row r="90" spans="1:6" ht="12" customHeight="1" thickBot="1">
      <c r="A90" s="21"/>
      <c r="B90" s="143"/>
      <c r="C90" s="144"/>
      <c r="D90" s="145"/>
      <c r="E90" s="146"/>
      <c r="F90" s="146"/>
    </row>
    <row r="91" spans="1:6" ht="24" customHeight="1" thickBot="1">
      <c r="A91" s="151" t="s">
        <v>20</v>
      </c>
      <c r="B91" s="152"/>
      <c r="C91" s="153">
        <f>SUM(C10+C16+C20+C28+C40+C46+C55+C63+C87)</f>
        <v>0</v>
      </c>
      <c r="D91" s="153">
        <f>SUM(D10+D16+D20+D28+D40+D46+D55+D63+D87)</f>
        <v>0</v>
      </c>
      <c r="E91" s="153">
        <f>SUM(E10+E16+E20+E28+E40+E46+E55+E63+E87+E59)</f>
        <v>1797257.02</v>
      </c>
      <c r="F91" s="153">
        <f>SUM(F10+F16+F20+F28+F40+F46+F55+F63+F87+F59)</f>
        <v>1797257.02</v>
      </c>
    </row>
    <row r="92" ht="12.75" customHeight="1"/>
    <row r="93" spans="5:6" ht="12.75" customHeight="1">
      <c r="E93" s="22"/>
      <c r="F93" s="23"/>
    </row>
    <row r="94" spans="1:5" ht="12.75" customHeight="1">
      <c r="A94" s="3"/>
      <c r="E94" s="22"/>
    </row>
    <row r="95" ht="12.75" customHeight="1">
      <c r="A95" s="3"/>
    </row>
    <row r="96" ht="12.75" customHeight="1"/>
    <row r="97" ht="12.75" customHeight="1">
      <c r="E97" s="24"/>
    </row>
  </sheetData>
  <sheetProtection/>
  <mergeCells count="6">
    <mergeCell ref="F7:F8"/>
    <mergeCell ref="E1:F1"/>
    <mergeCell ref="A3:F3"/>
    <mergeCell ref="A7:A8"/>
    <mergeCell ref="C7:D7"/>
    <mergeCell ref="E7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Pospíchalová Petra</cp:lastModifiedBy>
  <cp:lastPrinted>2016-08-01T08:45:27Z</cp:lastPrinted>
  <dcterms:created xsi:type="dcterms:W3CDTF">2013-07-30T09:11:37Z</dcterms:created>
  <dcterms:modified xsi:type="dcterms:W3CDTF">2016-08-18T13:08:46Z</dcterms:modified>
  <cp:category/>
  <cp:version/>
  <cp:contentType/>
  <cp:contentStatus/>
</cp:coreProperties>
</file>