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576" windowHeight="11532" activeTab="0"/>
  </bookViews>
  <sheets>
    <sheet name="RK-11-2016-53, př. 2" sheetId="1" r:id="rId1"/>
  </sheets>
  <definedNames/>
  <calcPr fullCalcOnLoad="1"/>
</workbook>
</file>

<file path=xl/sharedStrings.xml><?xml version="1.0" encoding="utf-8"?>
<sst xmlns="http://schemas.openxmlformats.org/spreadsheetml/2006/main" count="179" uniqueCount="61">
  <si>
    <t>Příloha č. 1 - Žádosti o dotaci na pořizování a opravy pomůcek ZUŠ 2016</t>
  </si>
  <si>
    <t>Název, adresa ZUŠ</t>
  </si>
  <si>
    <t>Dotace získaná v minulých letech</t>
  </si>
  <si>
    <t>Kapacita školy</t>
  </si>
  <si>
    <t>odesláno do         31.1. 2015</t>
  </si>
  <si>
    <t>předloženo na tiskopise</t>
  </si>
  <si>
    <t>souhlas zřiz.</t>
  </si>
  <si>
    <t>povinné přílohy</t>
  </si>
  <si>
    <t>min 10 tis</t>
  </si>
  <si>
    <t>max. 300 tis</t>
  </si>
  <si>
    <t>v 1 žádosti 1</t>
  </si>
  <si>
    <t>Název učební pomůcky</t>
  </si>
  <si>
    <t xml:space="preserve"> Počet žádostí za jednu školu</t>
  </si>
  <si>
    <t>Předpokládaná cena opravy n. pomůcky</t>
  </si>
  <si>
    <t>Výše požad. dotace</t>
  </si>
  <si>
    <t>Podíl dotace z ceny v %</t>
  </si>
  <si>
    <t>Max. 80%ceny</t>
  </si>
  <si>
    <t>1.</t>
  </si>
  <si>
    <r>
      <t xml:space="preserve">ZUŠ Pacov,                               </t>
    </r>
    <r>
      <rPr>
        <sz val="10"/>
        <rFont val="Arial CE"/>
        <family val="0"/>
      </rPr>
      <t xml:space="preserve"> Španovského 319, 395 01 Pacov</t>
    </r>
  </si>
  <si>
    <t>A</t>
  </si>
  <si>
    <t>Projektor DLP, W1070+W, BenQ</t>
  </si>
  <si>
    <t>2.</t>
  </si>
  <si>
    <r>
      <t xml:space="preserve">ZUŠ Pelhřimov,                                                          </t>
    </r>
    <r>
      <rPr>
        <sz val="10"/>
        <rFont val="Arial CE"/>
        <family val="0"/>
      </rPr>
      <t xml:space="preserve">  Pod Kalvárií 850, 393 01 Pelhřimov</t>
    </r>
  </si>
  <si>
    <t xml:space="preserve">Digitální piánoYamaha P 255 B </t>
  </si>
  <si>
    <t>3.</t>
  </si>
  <si>
    <r>
      <t xml:space="preserve">ZUŠ Třešť,                                           </t>
    </r>
    <r>
      <rPr>
        <sz val="10"/>
        <rFont val="Arial CE"/>
        <family val="0"/>
      </rPr>
      <t>Revoluční 20, 589 01 Třešť</t>
    </r>
  </si>
  <si>
    <t>Tenorsaxofon Yamaha YTS - 280</t>
  </si>
  <si>
    <t>4.</t>
  </si>
  <si>
    <r>
      <t xml:space="preserve">ZUŠ Moravské  Budějovice,       </t>
    </r>
    <r>
      <rPr>
        <sz val="10"/>
        <rFont val="Arial CE"/>
        <family val="0"/>
      </rPr>
      <t>Havlíčkova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933, 676 02 Moravské Budějovice</t>
    </r>
  </si>
  <si>
    <t>Akordeon Delicia Carmen 26, CASSOTTO, 37 kláves, 4-hlas, 96 basů, včetně pevného pouzdra a zádových řemenů, výrobce DELICIA Accordions, Buková 1339, Hořovice 268 01</t>
  </si>
  <si>
    <t>5.</t>
  </si>
  <si>
    <r>
      <t xml:space="preserve">ZUŠ Jana Štursy Nové Město na Moravě, </t>
    </r>
    <r>
      <rPr>
        <sz val="10"/>
        <rFont val="Arial CE"/>
        <family val="0"/>
      </rPr>
      <t>Vratislavovo nám. 121,                                                                  592 31 Nové Město na Moravě</t>
    </r>
  </si>
  <si>
    <t>Vibrafon Musser M55G Pro-Vibe Gold Vibraphone - 3 octaves (F3-F6), A=442Hz, multi-speed motor, alumnium bars, adjustable height</t>
  </si>
  <si>
    <t>Baryton saxofon Yamaha YBS-32</t>
  </si>
  <si>
    <t>6.</t>
  </si>
  <si>
    <r>
      <t xml:space="preserve">ZUŠ J. V. Stamice Havlíčkův Brod,       </t>
    </r>
    <r>
      <rPr>
        <sz val="10"/>
        <color indexed="8"/>
        <rFont val="Arial CE"/>
        <family val="0"/>
      </rPr>
      <t xml:space="preserve">Smetanovo náměstí 31, 580 01 Havlíčkův Brod     </t>
    </r>
  </si>
  <si>
    <r>
      <t xml:space="preserve">Klavírní křídlo značky Pajkr-spol, opus 10187, v ZUŠ inv.č.54, vyroben v r. 1925   </t>
    </r>
    <r>
      <rPr>
        <b/>
        <sz val="10"/>
        <rFont val="Arial CE"/>
        <family val="0"/>
      </rPr>
      <t xml:space="preserve">oprava </t>
    </r>
  </si>
  <si>
    <t>Digitální piano Yamaha Clavinova, CLP 525 B SET 2 - v příslušenství stolička a sluchátka</t>
  </si>
  <si>
    <t>7.</t>
  </si>
  <si>
    <r>
      <t xml:space="preserve">ZŠ, ZUŠ a MŠ Lipnice nad Sázavou, </t>
    </r>
    <r>
      <rPr>
        <sz val="10"/>
        <rFont val="Arial CE"/>
        <family val="0"/>
      </rPr>
      <t>Lipnice nad Sázavou 213, 582 32 Lipnice nad Sázavou</t>
    </r>
  </si>
  <si>
    <t>8.</t>
  </si>
  <si>
    <r>
      <t xml:space="preserve">ZUŠ Bystřice nad Pernštejnem,                                                           </t>
    </r>
    <r>
      <rPr>
        <sz val="10"/>
        <rFont val="Arial CE"/>
        <family val="0"/>
      </rPr>
      <t xml:space="preserve"> Nádražní 1300,                                                593 01 Bystřice nad Pernštejnem</t>
    </r>
  </si>
  <si>
    <t>Cembalo                                                italský typ, 1 manuálové,                 výrobce (stavitel) - Vít Bébar, Bílovice n.S., 608 718 504</t>
  </si>
  <si>
    <t>9.</t>
  </si>
  <si>
    <r>
      <t xml:space="preserve">ZUŠ G. Mahlera Humpolec,             </t>
    </r>
    <r>
      <rPr>
        <sz val="10"/>
        <rFont val="Arial CE"/>
        <family val="0"/>
      </rPr>
      <t>Školní 701 396 01 Humpolec</t>
    </r>
  </si>
  <si>
    <t>10.</t>
  </si>
  <si>
    <r>
      <t xml:space="preserve">ZUŠ Polná,                                      </t>
    </r>
    <r>
      <rPr>
        <sz val="10"/>
        <rFont val="Arial CE"/>
        <family val="0"/>
      </rPr>
      <t>Zámek 485, 588 13 Polná</t>
    </r>
  </si>
  <si>
    <t xml:space="preserve">Fotoaparát NIKON D7100 + Objektiv       18-200 </t>
  </si>
  <si>
    <t>OVERLOG Siruba 747K - 514M2-24        4-nitový</t>
  </si>
  <si>
    <t>11.</t>
  </si>
  <si>
    <r>
      <t xml:space="preserve">ZUŠ Chotěboř,                                                                                   </t>
    </r>
    <r>
      <rPr>
        <sz val="10"/>
        <rFont val="Arial CE"/>
        <family val="0"/>
      </rPr>
      <t>nám. T. G. Masaryka 322,                                                                         583 01 Chotěboř</t>
    </r>
  </si>
  <si>
    <t>Malý spinet (cembalo) - Sperrhake - Kleinspinett                                    výrobce J.C. Neupert (SRN)</t>
  </si>
  <si>
    <t>12.</t>
  </si>
  <si>
    <r>
      <t xml:space="preserve">ZUŠ Žirovnice                                           </t>
    </r>
    <r>
      <rPr>
        <sz val="10"/>
        <rFont val="Arial CE"/>
        <family val="0"/>
      </rPr>
      <t>Branka 1, 394 68 Žirovnice</t>
    </r>
  </si>
  <si>
    <t>Basklarinet ACL 692-OK                   Amati - Denak, Kraslice, ČR</t>
  </si>
  <si>
    <t>13.</t>
  </si>
  <si>
    <r>
      <t xml:space="preserve">ZUŠ Františka Drdly Žďár n. Sázavou                                            </t>
    </r>
    <r>
      <rPr>
        <sz val="10"/>
        <rFont val="Arial CE"/>
        <family val="0"/>
      </rPr>
      <t>Doležalovo náměstí 4                              591 01 Žďár nad Sázavou</t>
    </r>
  </si>
  <si>
    <t xml:space="preserve">Tuba CBB 483 - 4 ks, V.F.Červený </t>
  </si>
  <si>
    <r>
      <rPr>
        <b/>
        <sz val="10"/>
        <rFont val="Arial CE"/>
        <family val="0"/>
      </rPr>
      <t xml:space="preserve">Počítačová sestava se speciálním softwarem a zvukovou kartou </t>
    </r>
    <r>
      <rPr>
        <sz val="10"/>
        <rFont val="Arial CE"/>
        <family val="0"/>
      </rPr>
      <t xml:space="preserve">                  24 Samsung S24D300H - monitor           HP ProDesk 490 G2 MicroTower - počítač Magix Samplitude Pro X2 - software          Alesis i02 Express - zvuková karta</t>
    </r>
  </si>
  <si>
    <r>
      <rPr>
        <b/>
        <sz val="10"/>
        <rFont val="Arial CE"/>
        <family val="0"/>
      </rPr>
      <t>Grafické studio</t>
    </r>
    <r>
      <rPr>
        <sz val="10"/>
        <rFont val="Arial CE"/>
        <family val="0"/>
      </rPr>
      <t xml:space="preserve"> - 6 ks PC + 1x grafický program SW CorelDRAW Graphics Suite X7 Classroom se školní multilicencí </t>
    </r>
  </si>
  <si>
    <r>
      <t xml:space="preserve">Ozvučovací set pro dechový orchestr mladých                                               </t>
    </r>
    <r>
      <rPr>
        <sz val="10"/>
        <rFont val="Arial CE"/>
        <family val="0"/>
      </rPr>
      <t>2ks ME64 Sennheiser, kond.,kardioidní char., 2ks K6P Sennheiser napaječ POUZE fantom +48V, 2ks XSw35 Sennheiser bezdrátový mikrofon, 2ks mikrofonní stativ Sennheiser (König&amp;Meyer) SEMS, 1ks spojka pro snímání A-B König&amp;Meyer 23550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</si>
</sst>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/>
    </xf>
    <xf numFmtId="1" fontId="2" fillId="33" borderId="14" xfId="0" applyNumberFormat="1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 wrapText="1"/>
    </xf>
    <xf numFmtId="3" fontId="2" fillId="33" borderId="14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3" fillId="35" borderId="15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3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 wrapText="1"/>
    </xf>
    <xf numFmtId="164" fontId="41" fillId="0" borderId="16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3" fontId="3" fillId="35" borderId="17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90" wrapText="1"/>
    </xf>
    <xf numFmtId="0" fontId="2" fillId="36" borderId="14" xfId="0" applyFont="1" applyFill="1" applyBorder="1" applyAlignment="1">
      <alignment horizontal="center" vertical="center" wrapText="1"/>
    </xf>
    <xf numFmtId="3" fontId="2" fillId="36" borderId="14" xfId="0" applyNumberFormat="1" applyFont="1" applyFill="1" applyBorder="1" applyAlignment="1">
      <alignment horizontal="center" vertical="center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3" fillId="35" borderId="17" xfId="0" applyNumberFormat="1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3" fontId="43" fillId="35" borderId="17" xfId="0" applyNumberFormat="1" applyFont="1" applyFill="1" applyBorder="1" applyAlignment="1">
      <alignment vertical="center" wrapText="1"/>
    </xf>
    <xf numFmtId="3" fontId="43" fillId="35" borderId="15" xfId="0" applyNumberFormat="1" applyFont="1" applyFill="1" applyBorder="1" applyAlignment="1">
      <alignment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U2" sqref="U2:V2"/>
    </sheetView>
  </sheetViews>
  <sheetFormatPr defaultColWidth="9.125" defaultRowHeight="12.75"/>
  <cols>
    <col min="1" max="1" width="3.375" style="67" customWidth="1"/>
    <col min="2" max="2" width="37.125" style="2" customWidth="1"/>
    <col min="3" max="3" width="8.375" style="68" customWidth="1"/>
    <col min="4" max="4" width="4.875" style="2" customWidth="1"/>
    <col min="5" max="5" width="2.00390625" style="2" customWidth="1"/>
    <col min="6" max="8" width="2.125" style="2" customWidth="1"/>
    <col min="9" max="9" width="2.00390625" style="2" customWidth="1"/>
    <col min="10" max="10" width="2.125" style="2" customWidth="1"/>
    <col min="11" max="11" width="1.875" style="2" customWidth="1"/>
    <col min="12" max="12" width="35.50390625" style="2" customWidth="1"/>
    <col min="13" max="13" width="3.125" style="2" customWidth="1"/>
    <col min="14" max="14" width="9.375" style="70" customWidth="1"/>
    <col min="15" max="15" width="9.125" style="70" customWidth="1"/>
    <col min="16" max="16" width="4.50390625" style="71" customWidth="1"/>
    <col min="17" max="17" width="2.50390625" style="2" customWidth="1"/>
    <col min="18" max="18" width="5.125" style="34" customWidth="1"/>
    <col min="19" max="19" width="4.00390625" style="34" customWidth="1"/>
    <col min="20" max="20" width="3.625" style="34" customWidth="1"/>
    <col min="21" max="21" width="4.00390625" style="34" customWidth="1"/>
    <col min="22" max="22" width="0.5" style="34" hidden="1" customWidth="1"/>
    <col min="23" max="23" width="3.125" style="34" customWidth="1"/>
    <col min="24" max="24" width="5.375" style="34" customWidth="1"/>
    <col min="25" max="25" width="4.50390625" style="34" customWidth="1"/>
    <col min="26" max="26" width="5.50390625" style="34" customWidth="1"/>
    <col min="27" max="16384" width="9.125" style="2" customWidth="1"/>
  </cols>
  <sheetData>
    <row r="1" spans="1:26" ht="13.5" customHeight="1" thickBo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"/>
      <c r="S1" s="1"/>
      <c r="T1" s="1"/>
      <c r="U1" s="1"/>
      <c r="V1" s="1"/>
      <c r="W1" s="1"/>
      <c r="X1" s="1"/>
      <c r="Y1" s="1"/>
      <c r="Z1" s="1"/>
    </row>
    <row r="2" spans="1:26" s="15" customFormat="1" ht="88.5" customHeight="1" thickBot="1">
      <c r="A2" s="3"/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11</v>
      </c>
      <c r="M2" s="10" t="s">
        <v>12</v>
      </c>
      <c r="N2" s="11" t="s">
        <v>13</v>
      </c>
      <c r="O2" s="11" t="s">
        <v>14</v>
      </c>
      <c r="P2" s="12" t="s">
        <v>15</v>
      </c>
      <c r="Q2" s="5" t="s">
        <v>16</v>
      </c>
      <c r="R2" s="13"/>
      <c r="S2" s="13"/>
      <c r="T2" s="13"/>
      <c r="U2" s="104"/>
      <c r="V2" s="104"/>
      <c r="W2" s="14"/>
      <c r="X2" s="13"/>
      <c r="Y2" s="13"/>
      <c r="Z2" s="13"/>
    </row>
    <row r="3" spans="1:26" s="15" customFormat="1" ht="50.25" customHeight="1">
      <c r="A3" s="16" t="s">
        <v>17</v>
      </c>
      <c r="B3" s="17" t="s">
        <v>18</v>
      </c>
      <c r="C3" s="18">
        <v>286200</v>
      </c>
      <c r="D3" s="19">
        <v>190</v>
      </c>
      <c r="E3" s="20" t="s">
        <v>19</v>
      </c>
      <c r="F3" s="20" t="s">
        <v>19</v>
      </c>
      <c r="G3" s="20" t="s">
        <v>19</v>
      </c>
      <c r="H3" s="20" t="s">
        <v>19</v>
      </c>
      <c r="I3" s="20" t="s">
        <v>19</v>
      </c>
      <c r="J3" s="20" t="s">
        <v>19</v>
      </c>
      <c r="K3" s="21">
        <v>1</v>
      </c>
      <c r="L3" s="72" t="s">
        <v>20</v>
      </c>
      <c r="M3" s="20">
        <v>1</v>
      </c>
      <c r="N3" s="22">
        <v>31900</v>
      </c>
      <c r="O3" s="22">
        <v>25500</v>
      </c>
      <c r="P3" s="23">
        <f>SUM(O3/(N3/100))</f>
        <v>79.9373040752351</v>
      </c>
      <c r="Q3" s="24" t="s">
        <v>19</v>
      </c>
      <c r="R3" s="13"/>
      <c r="S3" s="13"/>
      <c r="T3" s="13"/>
      <c r="U3" s="14"/>
      <c r="V3" s="14"/>
      <c r="W3" s="14"/>
      <c r="X3" s="13"/>
      <c r="Y3" s="13"/>
      <c r="Z3" s="13"/>
    </row>
    <row r="4" spans="1:20" s="34" customFormat="1" ht="42" customHeight="1">
      <c r="A4" s="25" t="s">
        <v>21</v>
      </c>
      <c r="B4" s="26" t="s">
        <v>22</v>
      </c>
      <c r="C4" s="27">
        <v>478800</v>
      </c>
      <c r="D4" s="28">
        <v>620</v>
      </c>
      <c r="E4" s="29" t="s">
        <v>19</v>
      </c>
      <c r="F4" s="29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>
        <v>1</v>
      </c>
      <c r="L4" s="38" t="s">
        <v>23</v>
      </c>
      <c r="M4" s="30">
        <v>1</v>
      </c>
      <c r="N4" s="31">
        <v>38500</v>
      </c>
      <c r="O4" s="31">
        <v>23100</v>
      </c>
      <c r="P4" s="32">
        <f>SUM(O4/(N4/100))</f>
        <v>60</v>
      </c>
      <c r="Q4" s="33" t="s">
        <v>19</v>
      </c>
      <c r="T4" s="35"/>
    </row>
    <row r="5" spans="1:25" s="34" customFormat="1" ht="42" customHeight="1">
      <c r="A5" s="25" t="s">
        <v>24</v>
      </c>
      <c r="B5" s="26" t="s">
        <v>25</v>
      </c>
      <c r="C5" s="36">
        <v>444435</v>
      </c>
      <c r="D5" s="28">
        <v>330</v>
      </c>
      <c r="E5" s="37" t="s">
        <v>19</v>
      </c>
      <c r="F5" s="37" t="s">
        <v>19</v>
      </c>
      <c r="G5" s="37" t="s">
        <v>19</v>
      </c>
      <c r="H5" s="37" t="s">
        <v>19</v>
      </c>
      <c r="I5" s="37" t="s">
        <v>19</v>
      </c>
      <c r="J5" s="37" t="s">
        <v>19</v>
      </c>
      <c r="K5" s="37">
        <v>1</v>
      </c>
      <c r="L5" s="38" t="s">
        <v>26</v>
      </c>
      <c r="M5" s="30">
        <v>1</v>
      </c>
      <c r="N5" s="31">
        <v>37500</v>
      </c>
      <c r="O5" s="31">
        <v>27800</v>
      </c>
      <c r="P5" s="32">
        <f>SUM(O5/(N5/100))</f>
        <v>74.13333333333334</v>
      </c>
      <c r="Q5" s="33" t="s">
        <v>19</v>
      </c>
      <c r="T5" s="35"/>
      <c r="Y5" s="35"/>
    </row>
    <row r="6" spans="1:25" s="42" customFormat="1" ht="66" customHeight="1">
      <c r="A6" s="25" t="s">
        <v>27</v>
      </c>
      <c r="B6" s="26" t="s">
        <v>28</v>
      </c>
      <c r="C6" s="36">
        <v>206200</v>
      </c>
      <c r="D6" s="28">
        <v>280</v>
      </c>
      <c r="E6" s="37" t="s">
        <v>19</v>
      </c>
      <c r="F6" s="37" t="s">
        <v>19</v>
      </c>
      <c r="G6" s="37" t="s">
        <v>19</v>
      </c>
      <c r="H6" s="37" t="s">
        <v>19</v>
      </c>
      <c r="I6" s="37" t="s">
        <v>19</v>
      </c>
      <c r="J6" s="37" t="s">
        <v>19</v>
      </c>
      <c r="K6" s="37">
        <v>1</v>
      </c>
      <c r="L6" s="38" t="s">
        <v>29</v>
      </c>
      <c r="M6" s="38">
        <v>1</v>
      </c>
      <c r="N6" s="39">
        <v>51600</v>
      </c>
      <c r="O6" s="39">
        <v>15400</v>
      </c>
      <c r="P6" s="40">
        <f>SUM(O6/(N6/100))</f>
        <v>29.844961240310077</v>
      </c>
      <c r="Q6" s="41" t="s">
        <v>19</v>
      </c>
      <c r="T6" s="43"/>
      <c r="Y6" s="43"/>
    </row>
    <row r="7" spans="1:25" s="34" customFormat="1" ht="66" customHeight="1">
      <c r="A7" s="96" t="s">
        <v>30</v>
      </c>
      <c r="B7" s="97" t="s">
        <v>31</v>
      </c>
      <c r="C7" s="98">
        <v>652101</v>
      </c>
      <c r="D7" s="99">
        <v>590</v>
      </c>
      <c r="E7" s="29" t="s">
        <v>19</v>
      </c>
      <c r="F7" s="29" t="s">
        <v>19</v>
      </c>
      <c r="G7" s="44" t="s">
        <v>19</v>
      </c>
      <c r="H7" s="44" t="s">
        <v>19</v>
      </c>
      <c r="I7" s="30" t="s">
        <v>19</v>
      </c>
      <c r="J7" s="30" t="s">
        <v>19</v>
      </c>
      <c r="K7" s="30">
        <v>1</v>
      </c>
      <c r="L7" s="73" t="s">
        <v>32</v>
      </c>
      <c r="M7" s="100">
        <v>2</v>
      </c>
      <c r="N7" s="31">
        <v>188300</v>
      </c>
      <c r="O7" s="31">
        <v>122400</v>
      </c>
      <c r="P7" s="32">
        <f aca="true" t="shared" si="0" ref="P7:P19">SUM(O7/(N7/100))</f>
        <v>65.00265533722782</v>
      </c>
      <c r="Q7" s="33" t="s">
        <v>19</v>
      </c>
      <c r="T7" s="35"/>
      <c r="Y7" s="35"/>
    </row>
    <row r="8" spans="1:25" s="34" customFormat="1" ht="54.75" customHeight="1">
      <c r="A8" s="96"/>
      <c r="B8" s="97"/>
      <c r="C8" s="98"/>
      <c r="D8" s="99"/>
      <c r="E8" s="29" t="s">
        <v>19</v>
      </c>
      <c r="F8" s="29" t="s">
        <v>19</v>
      </c>
      <c r="G8" s="44" t="s">
        <v>19</v>
      </c>
      <c r="H8" s="44" t="s">
        <v>19</v>
      </c>
      <c r="I8" s="30" t="s">
        <v>19</v>
      </c>
      <c r="J8" s="30" t="s">
        <v>19</v>
      </c>
      <c r="K8" s="30">
        <v>1</v>
      </c>
      <c r="L8" s="38" t="s">
        <v>33</v>
      </c>
      <c r="M8" s="100"/>
      <c r="N8" s="31">
        <v>120600</v>
      </c>
      <c r="O8" s="31">
        <v>72400</v>
      </c>
      <c r="P8" s="32">
        <f t="shared" si="0"/>
        <v>60.033167495854066</v>
      </c>
      <c r="Q8" s="33" t="s">
        <v>19</v>
      </c>
      <c r="T8" s="35"/>
      <c r="Y8" s="35"/>
    </row>
    <row r="9" spans="1:25" s="50" customFormat="1" ht="42" customHeight="1">
      <c r="A9" s="86" t="s">
        <v>34</v>
      </c>
      <c r="B9" s="88" t="s">
        <v>35</v>
      </c>
      <c r="C9" s="90">
        <v>742942</v>
      </c>
      <c r="D9" s="92">
        <v>550</v>
      </c>
      <c r="E9" s="45" t="s">
        <v>19</v>
      </c>
      <c r="F9" s="45" t="s">
        <v>19</v>
      </c>
      <c r="G9" s="45" t="s">
        <v>19</v>
      </c>
      <c r="H9" s="45" t="s">
        <v>19</v>
      </c>
      <c r="I9" s="45" t="s">
        <v>19</v>
      </c>
      <c r="J9" s="45" t="s">
        <v>19</v>
      </c>
      <c r="K9" s="46">
        <v>1</v>
      </c>
      <c r="L9" s="38" t="s">
        <v>36</v>
      </c>
      <c r="M9" s="94">
        <v>2</v>
      </c>
      <c r="N9" s="47">
        <v>98500</v>
      </c>
      <c r="O9" s="47">
        <v>33400</v>
      </c>
      <c r="P9" s="48">
        <f t="shared" si="0"/>
        <v>33.90862944162436</v>
      </c>
      <c r="Q9" s="49" t="s">
        <v>19</v>
      </c>
      <c r="T9" s="51"/>
      <c r="Y9" s="51"/>
    </row>
    <row r="10" spans="1:25" s="50" customFormat="1" ht="42" customHeight="1">
      <c r="A10" s="87"/>
      <c r="B10" s="89"/>
      <c r="C10" s="91"/>
      <c r="D10" s="93"/>
      <c r="E10" s="45" t="s">
        <v>19</v>
      </c>
      <c r="F10" s="45" t="s">
        <v>19</v>
      </c>
      <c r="G10" s="45" t="s">
        <v>19</v>
      </c>
      <c r="H10" s="45" t="s">
        <v>19</v>
      </c>
      <c r="I10" s="45" t="s">
        <v>19</v>
      </c>
      <c r="J10" s="45" t="s">
        <v>19</v>
      </c>
      <c r="K10" s="46">
        <v>1</v>
      </c>
      <c r="L10" s="38" t="s">
        <v>37</v>
      </c>
      <c r="M10" s="95"/>
      <c r="N10" s="47">
        <v>37700</v>
      </c>
      <c r="O10" s="47">
        <v>30100</v>
      </c>
      <c r="P10" s="48">
        <f t="shared" si="0"/>
        <v>79.84084880636605</v>
      </c>
      <c r="Q10" s="49" t="s">
        <v>19</v>
      </c>
      <c r="T10" s="51"/>
      <c r="Y10" s="51"/>
    </row>
    <row r="11" spans="1:26" s="34" customFormat="1" ht="90" customHeight="1">
      <c r="A11" s="25" t="s">
        <v>38</v>
      </c>
      <c r="B11" s="26" t="s">
        <v>39</v>
      </c>
      <c r="C11" s="36">
        <v>177500</v>
      </c>
      <c r="D11" s="28">
        <v>100</v>
      </c>
      <c r="E11" s="37" t="s">
        <v>19</v>
      </c>
      <c r="F11" s="37" t="s">
        <v>19</v>
      </c>
      <c r="G11" s="37" t="s">
        <v>19</v>
      </c>
      <c r="H11" s="37" t="s">
        <v>19</v>
      </c>
      <c r="I11" s="37" t="s">
        <v>19</v>
      </c>
      <c r="J11" s="37" t="s">
        <v>19</v>
      </c>
      <c r="K11" s="37">
        <v>1</v>
      </c>
      <c r="L11" s="38" t="s">
        <v>58</v>
      </c>
      <c r="M11" s="30">
        <v>1</v>
      </c>
      <c r="N11" s="31">
        <v>39900</v>
      </c>
      <c r="O11" s="31">
        <v>29000</v>
      </c>
      <c r="P11" s="32">
        <f t="shared" si="0"/>
        <v>72.68170426065163</v>
      </c>
      <c r="Q11" s="33" t="s">
        <v>19</v>
      </c>
      <c r="T11" s="35"/>
      <c r="Z11" s="52"/>
    </row>
    <row r="12" spans="1:26" s="34" customFormat="1" ht="42" customHeight="1">
      <c r="A12" s="96" t="s">
        <v>40</v>
      </c>
      <c r="B12" s="97" t="s">
        <v>41</v>
      </c>
      <c r="C12" s="98">
        <v>454000</v>
      </c>
      <c r="D12" s="99">
        <v>405</v>
      </c>
      <c r="E12" s="37" t="s">
        <v>19</v>
      </c>
      <c r="F12" s="37" t="s">
        <v>19</v>
      </c>
      <c r="G12" s="37" t="s">
        <v>19</v>
      </c>
      <c r="H12" s="37" t="s">
        <v>19</v>
      </c>
      <c r="I12" s="37" t="s">
        <v>19</v>
      </c>
      <c r="J12" s="37" t="s">
        <v>19</v>
      </c>
      <c r="K12" s="37">
        <v>1</v>
      </c>
      <c r="L12" s="38" t="s">
        <v>59</v>
      </c>
      <c r="M12" s="100">
        <v>2</v>
      </c>
      <c r="N12" s="31">
        <v>80000</v>
      </c>
      <c r="O12" s="31">
        <v>51900</v>
      </c>
      <c r="P12" s="32">
        <f t="shared" si="0"/>
        <v>64.875</v>
      </c>
      <c r="Q12" s="33" t="s">
        <v>19</v>
      </c>
      <c r="T12" s="35"/>
      <c r="Z12" s="52"/>
    </row>
    <row r="13" spans="1:26" s="34" customFormat="1" ht="53.25" customHeight="1">
      <c r="A13" s="96"/>
      <c r="B13" s="97"/>
      <c r="C13" s="98"/>
      <c r="D13" s="99"/>
      <c r="E13" s="37" t="s">
        <v>19</v>
      </c>
      <c r="F13" s="37" t="s">
        <v>19</v>
      </c>
      <c r="G13" s="37" t="s">
        <v>19</v>
      </c>
      <c r="H13" s="37" t="s">
        <v>19</v>
      </c>
      <c r="I13" s="37" t="s">
        <v>19</v>
      </c>
      <c r="J13" s="37" t="s">
        <v>19</v>
      </c>
      <c r="K13" s="37">
        <v>1</v>
      </c>
      <c r="L13" s="38" t="s">
        <v>42</v>
      </c>
      <c r="M13" s="100"/>
      <c r="N13" s="31">
        <v>190000</v>
      </c>
      <c r="O13" s="31">
        <v>121600</v>
      </c>
      <c r="P13" s="32">
        <f t="shared" si="0"/>
        <v>64</v>
      </c>
      <c r="Q13" s="33" t="s">
        <v>19</v>
      </c>
      <c r="T13" s="35"/>
      <c r="Z13" s="52"/>
    </row>
    <row r="14" spans="1:26" s="34" customFormat="1" ht="116.25" customHeight="1">
      <c r="A14" s="25" t="s">
        <v>43</v>
      </c>
      <c r="B14" s="26" t="s">
        <v>44</v>
      </c>
      <c r="C14" s="36">
        <v>268800</v>
      </c>
      <c r="D14" s="28">
        <v>600</v>
      </c>
      <c r="E14" s="37" t="s">
        <v>19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  <c r="K14" s="53">
        <v>1</v>
      </c>
      <c r="L14" s="25" t="s">
        <v>60</v>
      </c>
      <c r="M14" s="30">
        <v>1</v>
      </c>
      <c r="N14" s="31">
        <v>39800</v>
      </c>
      <c r="O14" s="31">
        <v>31800</v>
      </c>
      <c r="P14" s="32">
        <f t="shared" si="0"/>
        <v>79.89949748743719</v>
      </c>
      <c r="Q14" s="33" t="s">
        <v>19</v>
      </c>
      <c r="T14" s="35"/>
      <c r="Z14" s="52"/>
    </row>
    <row r="15" spans="1:26" s="34" customFormat="1" ht="42" customHeight="1">
      <c r="A15" s="74" t="s">
        <v>45</v>
      </c>
      <c r="B15" s="76" t="s">
        <v>46</v>
      </c>
      <c r="C15" s="78">
        <v>402400</v>
      </c>
      <c r="D15" s="80">
        <v>300</v>
      </c>
      <c r="E15" s="37" t="s">
        <v>19</v>
      </c>
      <c r="F15" s="37" t="s">
        <v>19</v>
      </c>
      <c r="G15" s="37" t="s">
        <v>19</v>
      </c>
      <c r="H15" s="37" t="s">
        <v>19</v>
      </c>
      <c r="I15" s="37" t="s">
        <v>19</v>
      </c>
      <c r="J15" s="37" t="s">
        <v>19</v>
      </c>
      <c r="K15" s="37">
        <v>1</v>
      </c>
      <c r="L15" s="38" t="s">
        <v>47</v>
      </c>
      <c r="M15" s="82">
        <v>2</v>
      </c>
      <c r="N15" s="31">
        <v>40000</v>
      </c>
      <c r="O15" s="31">
        <v>17900</v>
      </c>
      <c r="P15" s="32">
        <f t="shared" si="0"/>
        <v>44.75</v>
      </c>
      <c r="Q15" s="33" t="s">
        <v>19</v>
      </c>
      <c r="T15" s="35"/>
      <c r="Z15" s="52"/>
    </row>
    <row r="16" spans="1:26" s="34" customFormat="1" ht="42" customHeight="1">
      <c r="A16" s="75"/>
      <c r="B16" s="77"/>
      <c r="C16" s="79"/>
      <c r="D16" s="81"/>
      <c r="E16" s="37" t="s">
        <v>19</v>
      </c>
      <c r="F16" s="37" t="s">
        <v>19</v>
      </c>
      <c r="G16" s="37" t="s">
        <v>19</v>
      </c>
      <c r="H16" s="37" t="s">
        <v>19</v>
      </c>
      <c r="I16" s="37" t="s">
        <v>19</v>
      </c>
      <c r="J16" s="37" t="s">
        <v>19</v>
      </c>
      <c r="K16" s="37">
        <v>1</v>
      </c>
      <c r="L16" s="38" t="s">
        <v>48</v>
      </c>
      <c r="M16" s="83"/>
      <c r="N16" s="31">
        <v>27100</v>
      </c>
      <c r="O16" s="31">
        <v>14800</v>
      </c>
      <c r="P16" s="32">
        <f t="shared" si="0"/>
        <v>54.61254612546126</v>
      </c>
      <c r="Q16" s="33" t="s">
        <v>19</v>
      </c>
      <c r="T16" s="35"/>
      <c r="Z16" s="52"/>
    </row>
    <row r="17" spans="1:26" s="34" customFormat="1" ht="42" customHeight="1">
      <c r="A17" s="25" t="s">
        <v>49</v>
      </c>
      <c r="B17" s="26" t="s">
        <v>50</v>
      </c>
      <c r="C17" s="36">
        <v>559258</v>
      </c>
      <c r="D17" s="28">
        <v>500</v>
      </c>
      <c r="E17" s="37" t="s">
        <v>19</v>
      </c>
      <c r="F17" s="37" t="s">
        <v>19</v>
      </c>
      <c r="G17" s="37" t="s">
        <v>19</v>
      </c>
      <c r="H17" s="37" t="s">
        <v>19</v>
      </c>
      <c r="I17" s="37" t="s">
        <v>19</v>
      </c>
      <c r="J17" s="37" t="s">
        <v>19</v>
      </c>
      <c r="K17" s="37">
        <v>1</v>
      </c>
      <c r="L17" s="30" t="s">
        <v>51</v>
      </c>
      <c r="M17" s="30">
        <v>1</v>
      </c>
      <c r="N17" s="31">
        <v>65000</v>
      </c>
      <c r="O17" s="31">
        <v>39000</v>
      </c>
      <c r="P17" s="32">
        <f t="shared" si="0"/>
        <v>60</v>
      </c>
      <c r="Q17" s="33" t="s">
        <v>19</v>
      </c>
      <c r="T17" s="35"/>
      <c r="Z17" s="52"/>
    </row>
    <row r="18" spans="1:26" s="34" customFormat="1" ht="42" customHeight="1">
      <c r="A18" s="54" t="s">
        <v>52</v>
      </c>
      <c r="B18" s="55" t="s">
        <v>53</v>
      </c>
      <c r="C18" s="57">
        <v>105955</v>
      </c>
      <c r="D18" s="58">
        <v>120</v>
      </c>
      <c r="E18" s="59" t="s">
        <v>19</v>
      </c>
      <c r="F18" s="59" t="s">
        <v>19</v>
      </c>
      <c r="G18" s="59" t="s">
        <v>19</v>
      </c>
      <c r="H18" s="59" t="s">
        <v>19</v>
      </c>
      <c r="I18" s="59" t="s">
        <v>19</v>
      </c>
      <c r="J18" s="59" t="s">
        <v>19</v>
      </c>
      <c r="K18" s="59">
        <v>1</v>
      </c>
      <c r="L18" s="56" t="s">
        <v>54</v>
      </c>
      <c r="M18" s="56">
        <v>1</v>
      </c>
      <c r="N18" s="60">
        <v>113000</v>
      </c>
      <c r="O18" s="60">
        <v>87000</v>
      </c>
      <c r="P18" s="61">
        <f t="shared" si="0"/>
        <v>76.99115044247787</v>
      </c>
      <c r="Q18" s="62" t="s">
        <v>19</v>
      </c>
      <c r="T18" s="35"/>
      <c r="Z18" s="52"/>
    </row>
    <row r="19" spans="1:26" s="34" customFormat="1" ht="42" customHeight="1" thickBot="1">
      <c r="A19" s="54" t="s">
        <v>55</v>
      </c>
      <c r="B19" s="55" t="s">
        <v>56</v>
      </c>
      <c r="C19" s="57">
        <v>272000</v>
      </c>
      <c r="D19" s="58">
        <v>750</v>
      </c>
      <c r="E19" s="59" t="s">
        <v>19</v>
      </c>
      <c r="F19" s="59" t="s">
        <v>19</v>
      </c>
      <c r="G19" s="59" t="s">
        <v>19</v>
      </c>
      <c r="H19" s="59" t="s">
        <v>19</v>
      </c>
      <c r="I19" s="59" t="s">
        <v>19</v>
      </c>
      <c r="J19" s="59" t="s">
        <v>19</v>
      </c>
      <c r="K19" s="59">
        <v>1</v>
      </c>
      <c r="L19" s="56" t="s">
        <v>57</v>
      </c>
      <c r="M19" s="56">
        <v>1</v>
      </c>
      <c r="N19" s="60">
        <v>72600</v>
      </c>
      <c r="O19" s="60">
        <v>50000</v>
      </c>
      <c r="P19" s="61">
        <f t="shared" si="0"/>
        <v>68.87052341597796</v>
      </c>
      <c r="Q19" s="62" t="s">
        <v>19</v>
      </c>
      <c r="T19" s="35"/>
      <c r="Z19" s="52"/>
    </row>
    <row r="20" spans="1:17" s="34" customFormat="1" ht="13.5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63">
        <f>SUM(M3:M19)</f>
        <v>17</v>
      </c>
      <c r="N20" s="64">
        <f>SUM(N3:N19)</f>
        <v>1272000</v>
      </c>
      <c r="O20" s="64">
        <f>SUM(O3:O19)</f>
        <v>793100</v>
      </c>
      <c r="P20" s="65">
        <f>SUM(O20/(N20/100))</f>
        <v>62.350628930817614</v>
      </c>
      <c r="Q20" s="66"/>
    </row>
    <row r="26" ht="13.5">
      <c r="M26" s="69"/>
    </row>
  </sheetData>
  <sheetProtection/>
  <mergeCells count="23">
    <mergeCell ref="A1:Q1"/>
    <mergeCell ref="U2:V2"/>
    <mergeCell ref="A7:A8"/>
    <mergeCell ref="B7:B8"/>
    <mergeCell ref="C7:C8"/>
    <mergeCell ref="D7:D8"/>
    <mergeCell ref="M7:M8"/>
    <mergeCell ref="A9:A10"/>
    <mergeCell ref="B9:B10"/>
    <mergeCell ref="C9:C10"/>
    <mergeCell ref="D9:D10"/>
    <mergeCell ref="M9:M10"/>
    <mergeCell ref="A12:A13"/>
    <mergeCell ref="B12:B13"/>
    <mergeCell ref="C12:C13"/>
    <mergeCell ref="D12:D13"/>
    <mergeCell ref="M12:M13"/>
    <mergeCell ref="A15:A16"/>
    <mergeCell ref="B15:B16"/>
    <mergeCell ref="C15:C16"/>
    <mergeCell ref="D15:D16"/>
    <mergeCell ref="M15:M16"/>
    <mergeCell ref="A20:L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&amp;R&amp;"Arial,Tučné"&amp;11RK-11-2016-53, př. 2
počet stran: 1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Jakoubková Marie</cp:lastModifiedBy>
  <cp:lastPrinted>2016-03-17T13:35:09Z</cp:lastPrinted>
  <dcterms:created xsi:type="dcterms:W3CDTF">2016-03-14T13:43:25Z</dcterms:created>
  <dcterms:modified xsi:type="dcterms:W3CDTF">2016-03-17T13:35:18Z</dcterms:modified>
  <cp:category/>
  <cp:version/>
  <cp:contentType/>
  <cp:contentStatus/>
</cp:coreProperties>
</file>