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2" yWindow="228" windowWidth="10776" windowHeight="9216" activeTab="0"/>
  </bookViews>
  <sheets>
    <sheet name="RK-07-2016-13, př. 2" sheetId="1" r:id="rId1"/>
    <sheet name="List2" sheetId="2" r:id="rId2"/>
  </sheets>
  <definedNames>
    <definedName name="_xlnm.Print_Area" localSheetId="0">'RK-07-2016-13, př. 2'!$A$3:$X$36</definedName>
  </definedNames>
  <calcPr fullCalcOnLoad="1"/>
</workbook>
</file>

<file path=xl/sharedStrings.xml><?xml version="1.0" encoding="utf-8"?>
<sst xmlns="http://schemas.openxmlformats.org/spreadsheetml/2006/main" count="129" uniqueCount="91">
  <si>
    <t xml:space="preserve">         D1.01 Pavilon chirurgických oborů</t>
  </si>
  <si>
    <t xml:space="preserve">         D1.02 Úpravy na operačních sálech</t>
  </si>
  <si>
    <t xml:space="preserve">         D1.03 Pavilon G</t>
  </si>
  <si>
    <t xml:space="preserve">         D1.04 Energocentrum, velín</t>
  </si>
  <si>
    <t xml:space="preserve">         D1.05 Spojovací koridor</t>
  </si>
  <si>
    <t xml:space="preserve">         D1.06 Podzemní koridor</t>
  </si>
  <si>
    <t xml:space="preserve">          D2.02 Komunikace a chodníky</t>
  </si>
  <si>
    <t xml:space="preserve">          D2.03 Kanalizace</t>
  </si>
  <si>
    <t xml:space="preserve">          D2.04 Vodovod</t>
  </si>
  <si>
    <t xml:space="preserve">          D2.05 Plynovod</t>
  </si>
  <si>
    <t xml:space="preserve">          D2.06 Sadové úpravy</t>
  </si>
  <si>
    <t xml:space="preserve">          D2.07 Přípojky a přeložky VN</t>
  </si>
  <si>
    <t xml:space="preserve">          D2.08 Areálový rozvod VN</t>
  </si>
  <si>
    <t xml:space="preserve">          D2.09 Přípojky a přeložky NN</t>
  </si>
  <si>
    <t xml:space="preserve">          D2.10 Venkovní osvětlení - investice kraje</t>
  </si>
  <si>
    <t xml:space="preserve">          D2.10 Venkovní osvětlení - investice města</t>
  </si>
  <si>
    <t xml:space="preserve">          D2.11 Přípojky a přeložky slaboproudů</t>
  </si>
  <si>
    <t xml:space="preserve">          D2.12 Odpařovací stanice kyslíku</t>
  </si>
  <si>
    <t xml:space="preserve">          D2.52 Zařízení vertikální a horizontální dopravy</t>
  </si>
  <si>
    <t xml:space="preserve">          D2.53 Technologie energocentra</t>
  </si>
  <si>
    <t xml:space="preserve">          D2.54 Technologie datového centra </t>
  </si>
  <si>
    <t xml:space="preserve">           Ostatní a vedlejší náklady - stavba</t>
  </si>
  <si>
    <t xml:space="preserve">           Ostatní a vedlejší náklady - demolice</t>
  </si>
  <si>
    <t xml:space="preserve">         DD1.06 Objekt odpařovací stanice kyslíku</t>
  </si>
  <si>
    <t xml:space="preserve">         DD1.05 Objekt Z (sklad tlakových lahví)</t>
  </si>
  <si>
    <t xml:space="preserve">         DD1.04 Objekt bývalé transfuzní stanice</t>
  </si>
  <si>
    <t xml:space="preserve">         DD1.03 Objekt R (ředitelství, vrátnice)</t>
  </si>
  <si>
    <t xml:space="preserve">         DD1.02 Objekt CH (chirurgie)</t>
  </si>
  <si>
    <t>budova - odpařovací stanice O2</t>
  </si>
  <si>
    <t>budova A - bývalá chirurgie</t>
  </si>
  <si>
    <t>budova A1 - gynekolog.odd.</t>
  </si>
  <si>
    <t>budova bývalého transf.oddělení</t>
  </si>
  <si>
    <t>budova D - provozní DIALÝZA</t>
  </si>
  <si>
    <t>budova G  - porodnice</t>
  </si>
  <si>
    <t>budova CH -  chirurgie,ORL,ortopedie</t>
  </si>
  <si>
    <t>budova K - stravovací provoz</t>
  </si>
  <si>
    <t>budova L - centrální laboratoře</t>
  </si>
  <si>
    <t>budova M - MIO</t>
  </si>
  <si>
    <t>budova MaD</t>
  </si>
  <si>
    <t>budova N - administrativa, ONM</t>
  </si>
  <si>
    <t>budova O - operační sály</t>
  </si>
  <si>
    <t>budova obytná - Janáčkovo stromořadí</t>
  </si>
  <si>
    <t>budova P - patologie</t>
  </si>
  <si>
    <t>budova R - ředitelství</t>
  </si>
  <si>
    <t>budova R1- ředitelství+bufet+garáž řed.</t>
  </si>
  <si>
    <t>budova S - sklady</t>
  </si>
  <si>
    <t>budova T - dílna údržby</t>
  </si>
  <si>
    <t>budova T - energocentrum</t>
  </si>
  <si>
    <t>budova U - UNP</t>
  </si>
  <si>
    <t>budova Z- stanice mediciálních plynů</t>
  </si>
  <si>
    <t>budova zvířetníku</t>
  </si>
  <si>
    <t>dvojgaráže</t>
  </si>
  <si>
    <t>garáž /DAR</t>
  </si>
  <si>
    <t>chata rekreační JACKOV</t>
  </si>
  <si>
    <t>kanalizace trubní</t>
  </si>
  <si>
    <t>komunikace</t>
  </si>
  <si>
    <t>opěrná zeď</t>
  </si>
  <si>
    <t>oplocení</t>
  </si>
  <si>
    <t>osvětlení venkovní</t>
  </si>
  <si>
    <t>parovody a teplovody</t>
  </si>
  <si>
    <t>potrubí plynovodní</t>
  </si>
  <si>
    <t>potrubí vodovodní</t>
  </si>
  <si>
    <t>septiky a jímky</t>
  </si>
  <si>
    <t>úpravy terénní</t>
  </si>
  <si>
    <t>vedení komun.místní (PC)</t>
  </si>
  <si>
    <t>vedení silnoproudá kabelová</t>
  </si>
  <si>
    <t>vedení slaboproudá kabelová</t>
  </si>
  <si>
    <t xml:space="preserve">         DD1.01 Objekt A , A1 (ARO, lůžkový objekt) </t>
  </si>
  <si>
    <t xml:space="preserve">          D2.01 Příprava území (sejmutí ornice a demolice zpevněných ploch)</t>
  </si>
  <si>
    <t xml:space="preserve">R+ R1- ředitelství+bufet+garáž </t>
  </si>
  <si>
    <t>vedení (PC)</t>
  </si>
  <si>
    <t xml:space="preserve">vedení slaboproudá </t>
  </si>
  <si>
    <t xml:space="preserve">vedení silnoproudá </t>
  </si>
  <si>
    <t>nový objekt do evidence majetku, režim odpočtu DPH, nájemní smlouva včetně DPH</t>
  </si>
  <si>
    <t>část nákladů</t>
  </si>
  <si>
    <t>náklady na demolici do ceny majetku objektu PCHO</t>
  </si>
  <si>
    <t>všechny demolice bez odpočtu DPH</t>
  </si>
  <si>
    <t>náklady na demolici do spotřeby</t>
  </si>
  <si>
    <t>povýšení mjetku odpočet DPH</t>
  </si>
  <si>
    <t>nová nájemní smlouva s DPH</t>
  </si>
  <si>
    <t>připojit k objektu G, režim odpočtu DPH, nájemní smlouva včetně DPH</t>
  </si>
  <si>
    <t>bude rozděleno mezi objekty G PCHO a O</t>
  </si>
  <si>
    <t>připočteno k objektu energocenta</t>
  </si>
  <si>
    <t>rozpočítat k jednotlivým objektům</t>
  </si>
  <si>
    <t>rozpočítat k jednotlivým objektům demolice</t>
  </si>
  <si>
    <t>cena stavby v Kč</t>
  </si>
  <si>
    <t>cena majetku v tisících</t>
  </si>
  <si>
    <t xml:space="preserve">                                                   MAJETEK                                                                                                      OBJEKT STAVBY</t>
  </si>
  <si>
    <t>povýšení majetku odpočet DPH, nová nájemní smlouva s DPH</t>
  </si>
  <si>
    <t>do spotřeby</t>
  </si>
  <si>
    <t>budova Z- stanice medic. plynů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</si>
</sst>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double"/>
      <bottom style="double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 style="thin"/>
      <top style="medium"/>
      <bottom style="double"/>
    </border>
    <border>
      <left/>
      <right style="thin"/>
      <top style="double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/>
    </xf>
    <xf numFmtId="164" fontId="0" fillId="0" borderId="0" xfId="34" applyNumberFormat="1" applyFont="1" applyAlignment="1">
      <alignment/>
    </xf>
    <xf numFmtId="164" fontId="0" fillId="33" borderId="0" xfId="34" applyNumberFormat="1" applyFont="1" applyFill="1" applyAlignment="1">
      <alignment/>
    </xf>
    <xf numFmtId="164" fontId="47" fillId="33" borderId="0" xfId="34" applyNumberFormat="1" applyFont="1" applyFill="1" applyAlignment="1">
      <alignment/>
    </xf>
    <xf numFmtId="164" fontId="47" fillId="0" borderId="0" xfId="34" applyNumberFormat="1" applyFont="1" applyAlignment="1">
      <alignment/>
    </xf>
    <xf numFmtId="164" fontId="48" fillId="0" borderId="0" xfId="34" applyNumberFormat="1" applyFont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164" fontId="48" fillId="33" borderId="0" xfId="34" applyNumberFormat="1" applyFont="1" applyFill="1" applyAlignment="1">
      <alignment/>
    </xf>
    <xf numFmtId="164" fontId="48" fillId="33" borderId="10" xfId="34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16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1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164" fontId="0" fillId="0" borderId="10" xfId="34" applyNumberFormat="1" applyFont="1" applyBorder="1" applyAlignment="1">
      <alignment/>
    </xf>
    <xf numFmtId="0" fontId="3" fillId="16" borderId="19" xfId="0" applyFont="1" applyFill="1" applyBorder="1" applyAlignment="1">
      <alignment horizontal="left" vertical="center"/>
    </xf>
    <xf numFmtId="0" fontId="3" fillId="16" borderId="16" xfId="0" applyFont="1" applyFill="1" applyBorder="1" applyAlignment="1">
      <alignment horizontal="left" vertical="center" wrapText="1"/>
    </xf>
    <xf numFmtId="0" fontId="3" fillId="16" borderId="20" xfId="0" applyFont="1" applyFill="1" applyBorder="1" applyAlignment="1">
      <alignment horizontal="left" vertical="center" wrapText="1"/>
    </xf>
    <xf numFmtId="0" fontId="49" fillId="14" borderId="21" xfId="0" applyFont="1" applyFill="1" applyBorder="1" applyAlignment="1">
      <alignment/>
    </xf>
    <xf numFmtId="164" fontId="32" fillId="2" borderId="10" xfId="34" applyNumberFormat="1" applyFont="1" applyFill="1" applyBorder="1" applyAlignment="1">
      <alignment horizontal="left" vertical="center" wrapText="1"/>
    </xf>
    <xf numFmtId="0" fontId="50" fillId="34" borderId="0" xfId="0" applyFont="1" applyFill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 shrinkToFit="1"/>
    </xf>
    <xf numFmtId="49" fontId="51" fillId="0" borderId="10" xfId="0" applyNumberFormat="1" applyFont="1" applyBorder="1" applyAlignment="1">
      <alignment horizontal="left" vertical="center" wrapText="1" shrinkToFit="1"/>
    </xf>
    <xf numFmtId="49" fontId="52" fillId="0" borderId="0" xfId="0" applyNumberFormat="1" applyFont="1" applyAlignment="1">
      <alignment horizontal="left" vertical="center" wrapText="1" shrinkToFit="1"/>
    </xf>
    <xf numFmtId="49" fontId="0" fillId="0" borderId="0" xfId="0" applyNumberFormat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right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PageLayoutView="0" workbookViewId="0" topLeftCell="O1">
      <pane ySplit="3" topLeftCell="A4" activePane="bottomLeft" state="frozen"/>
      <selection pane="topLeft" activeCell="G1" sqref="G1"/>
      <selection pane="bottomLeft" activeCell="X2" sqref="X2"/>
    </sheetView>
  </sheetViews>
  <sheetFormatPr defaultColWidth="9.140625" defaultRowHeight="15"/>
  <cols>
    <col min="1" max="1" width="15.8515625" style="6" customWidth="1"/>
    <col min="2" max="2" width="38.28125" style="0" customWidth="1"/>
    <col min="3" max="5" width="9.421875" style="0" customWidth="1"/>
    <col min="6" max="6" width="13.00390625" style="0" customWidth="1"/>
    <col min="7" max="7" width="11.00390625" style="0" customWidth="1"/>
    <col min="8" max="8" width="10.7109375" style="0" customWidth="1"/>
    <col min="9" max="9" width="10.8515625" style="0" customWidth="1"/>
    <col min="10" max="10" width="11.140625" style="0" customWidth="1"/>
    <col min="11" max="12" width="9.421875" style="0" customWidth="1"/>
    <col min="13" max="13" width="9.28125" style="0" customWidth="1"/>
    <col min="14" max="14" width="13.00390625" style="0" customWidth="1"/>
    <col min="15" max="15" width="10.421875" style="0" customWidth="1"/>
    <col min="16" max="16" width="10.7109375" style="0" customWidth="1"/>
    <col min="17" max="17" width="9.8515625" style="0" customWidth="1"/>
    <col min="18" max="18" width="8.28125" style="0" customWidth="1"/>
    <col min="19" max="19" width="9.28125" style="0" customWidth="1"/>
    <col min="20" max="20" width="8.57421875" style="0" customWidth="1"/>
    <col min="21" max="21" width="9.140625" style="0" customWidth="1"/>
    <col min="22" max="22" width="9.00390625" style="0" customWidth="1"/>
    <col min="23" max="23" width="9.8515625" style="0" customWidth="1"/>
    <col min="24" max="24" width="10.57421875" style="0" customWidth="1"/>
  </cols>
  <sheetData>
    <row r="1" ht="14.25">
      <c r="X1" s="38"/>
    </row>
    <row r="2" ht="15" thickBot="1">
      <c r="X2" s="38"/>
    </row>
    <row r="3" spans="2:24" ht="15" thickBot="1">
      <c r="B3" s="30" t="s">
        <v>86</v>
      </c>
      <c r="C3" s="7">
        <v>226.092</v>
      </c>
      <c r="D3" s="8">
        <v>27859.543</v>
      </c>
      <c r="E3" s="8">
        <v>9600.284</v>
      </c>
      <c r="F3" s="8">
        <v>1054.243</v>
      </c>
      <c r="G3" s="10">
        <v>14563.197</v>
      </c>
      <c r="H3" s="8">
        <v>18483.929</v>
      </c>
      <c r="I3" s="9">
        <v>73294.102</v>
      </c>
      <c r="J3" s="7">
        <f>917.782+895.887</f>
        <v>1813.6689999999999</v>
      </c>
      <c r="K3" s="6">
        <v>278.058</v>
      </c>
      <c r="L3" s="6">
        <v>3427.709</v>
      </c>
      <c r="M3" s="10">
        <v>271635.419</v>
      </c>
      <c r="N3" s="13">
        <v>1175.002</v>
      </c>
      <c r="O3" s="9">
        <v>7372.229</v>
      </c>
      <c r="P3" s="10">
        <v>21811.794</v>
      </c>
      <c r="Q3" s="10">
        <v>522.602</v>
      </c>
      <c r="R3" s="10">
        <v>19734.698</v>
      </c>
      <c r="S3" s="10">
        <v>1328.307</v>
      </c>
      <c r="T3" s="10">
        <v>4402.143</v>
      </c>
      <c r="U3" s="10">
        <v>1483.628</v>
      </c>
      <c r="V3" s="10">
        <v>1211.748</v>
      </c>
      <c r="W3" s="10">
        <v>2029.845</v>
      </c>
      <c r="X3" s="10">
        <v>2361.423</v>
      </c>
    </row>
    <row r="4" spans="1:26" s="37" customFormat="1" ht="46.5" customHeight="1" thickBot="1">
      <c r="A4" s="31" t="s">
        <v>85</v>
      </c>
      <c r="B4" s="32" t="s">
        <v>87</v>
      </c>
      <c r="C4" s="33" t="s">
        <v>28</v>
      </c>
      <c r="D4" s="33" t="s">
        <v>29</v>
      </c>
      <c r="E4" s="33" t="s">
        <v>30</v>
      </c>
      <c r="F4" s="33" t="s">
        <v>31</v>
      </c>
      <c r="G4" s="34" t="s">
        <v>33</v>
      </c>
      <c r="H4" s="33" t="s">
        <v>34</v>
      </c>
      <c r="I4" s="34" t="s">
        <v>40</v>
      </c>
      <c r="J4" s="33" t="s">
        <v>69</v>
      </c>
      <c r="K4" s="34" t="s">
        <v>46</v>
      </c>
      <c r="L4" s="34" t="s">
        <v>47</v>
      </c>
      <c r="M4" s="34" t="s">
        <v>48</v>
      </c>
      <c r="N4" s="33" t="s">
        <v>90</v>
      </c>
      <c r="O4" s="34" t="s">
        <v>54</v>
      </c>
      <c r="P4" s="34" t="s">
        <v>55</v>
      </c>
      <c r="Q4" s="34" t="s">
        <v>58</v>
      </c>
      <c r="R4" s="34" t="s">
        <v>59</v>
      </c>
      <c r="S4" s="34" t="s">
        <v>60</v>
      </c>
      <c r="T4" s="34" t="s">
        <v>61</v>
      </c>
      <c r="U4" s="34" t="s">
        <v>63</v>
      </c>
      <c r="V4" s="34" t="s">
        <v>70</v>
      </c>
      <c r="W4" s="34" t="s">
        <v>72</v>
      </c>
      <c r="X4" s="34" t="s">
        <v>71</v>
      </c>
      <c r="Y4" s="35"/>
      <c r="Z4" s="36"/>
    </row>
    <row r="5" spans="1:24" ht="19.5" customHeight="1" thickBot="1">
      <c r="A5" s="26">
        <v>243975927</v>
      </c>
      <c r="B5" s="27" t="s">
        <v>0</v>
      </c>
      <c r="C5" s="51" t="s">
        <v>73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14"/>
      <c r="V5" s="3"/>
      <c r="W5" s="3"/>
      <c r="X5" s="3"/>
    </row>
    <row r="6" spans="1:24" ht="15" thickBot="1" thickTop="1">
      <c r="A6" s="26">
        <v>13985610</v>
      </c>
      <c r="B6" s="15" t="s">
        <v>1</v>
      </c>
      <c r="C6" s="51" t="s">
        <v>88</v>
      </c>
      <c r="D6" s="52"/>
      <c r="E6" s="52"/>
      <c r="F6" s="52"/>
      <c r="G6" s="52"/>
      <c r="H6" s="53"/>
      <c r="I6" s="14">
        <f>$A6*0.21-(I$3*10+I$3*0.01)*10*0.9*0.21</f>
        <v>1550334.3136722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thickBot="1" thickTop="1">
      <c r="A7" s="26">
        <v>57883967</v>
      </c>
      <c r="B7" s="15" t="s">
        <v>2</v>
      </c>
      <c r="C7" s="51" t="s">
        <v>78</v>
      </c>
      <c r="D7" s="52"/>
      <c r="E7" s="52"/>
      <c r="F7" s="53"/>
      <c r="G7" s="14">
        <f>$A7*0.21-(G$3*10+G$3*0.01)*10*0.9*0.21</f>
        <v>11880113.4022767</v>
      </c>
      <c r="H7" s="54" t="s">
        <v>79</v>
      </c>
      <c r="I7" s="55"/>
      <c r="J7" s="5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 thickBot="1" thickTop="1">
      <c r="A8" s="26">
        <v>16587101.854022842</v>
      </c>
      <c r="B8" s="16" t="s">
        <v>3</v>
      </c>
      <c r="C8" s="51" t="s">
        <v>73</v>
      </c>
      <c r="D8" s="52"/>
      <c r="E8" s="52"/>
      <c r="F8" s="52"/>
      <c r="G8" s="52"/>
      <c r="H8" s="52"/>
      <c r="I8" s="52"/>
      <c r="J8" s="53"/>
      <c r="K8" s="60" t="s">
        <v>74</v>
      </c>
      <c r="L8" s="6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thickBot="1" thickTop="1">
      <c r="A9" s="26">
        <v>3807161.885241231</v>
      </c>
      <c r="B9" s="16" t="s">
        <v>4</v>
      </c>
      <c r="C9" s="51" t="s">
        <v>80</v>
      </c>
      <c r="D9" s="52"/>
      <c r="E9" s="52"/>
      <c r="F9" s="52"/>
      <c r="G9" s="52"/>
      <c r="H9" s="52"/>
      <c r="I9" s="52"/>
      <c r="J9" s="5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 thickBot="1" thickTop="1">
      <c r="A10" s="26">
        <v>10163937.117930738</v>
      </c>
      <c r="B10" s="16" t="s">
        <v>5</v>
      </c>
      <c r="C10" s="51" t="s">
        <v>73</v>
      </c>
      <c r="D10" s="52"/>
      <c r="E10" s="52"/>
      <c r="F10" s="52"/>
      <c r="G10" s="52"/>
      <c r="H10" s="52"/>
      <c r="I10" s="52"/>
      <c r="J10" s="5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" thickTop="1">
      <c r="A11" s="26">
        <v>6762797.9</v>
      </c>
      <c r="B11" s="17" t="s">
        <v>67</v>
      </c>
      <c r="C11" s="54" t="s">
        <v>75</v>
      </c>
      <c r="D11" s="55"/>
      <c r="E11" s="55"/>
      <c r="F11" s="55"/>
      <c r="G11" s="55"/>
      <c r="H11" s="55"/>
      <c r="I11" s="55"/>
      <c r="J11" s="56"/>
      <c r="K11" s="62" t="s">
        <v>76</v>
      </c>
      <c r="L11" s="63"/>
      <c r="M11" s="63"/>
      <c r="N11" s="64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8" customHeight="1">
      <c r="A12" s="26">
        <v>4248968.9</v>
      </c>
      <c r="B12" s="18" t="s">
        <v>27</v>
      </c>
      <c r="C12" s="57" t="s">
        <v>77</v>
      </c>
      <c r="D12" s="58"/>
      <c r="E12" s="58"/>
      <c r="F12" s="58"/>
      <c r="G12" s="58"/>
      <c r="H12" s="58"/>
      <c r="I12" s="58"/>
      <c r="J12" s="59"/>
      <c r="K12" s="65"/>
      <c r="L12" s="66"/>
      <c r="M12" s="66"/>
      <c r="N12" s="67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6.25">
      <c r="A13" s="26">
        <v>1122198.25</v>
      </c>
      <c r="B13" s="18" t="s">
        <v>26</v>
      </c>
      <c r="C13" s="57" t="s">
        <v>77</v>
      </c>
      <c r="D13" s="58"/>
      <c r="E13" s="58"/>
      <c r="F13" s="58"/>
      <c r="G13" s="58"/>
      <c r="H13" s="58"/>
      <c r="I13" s="58"/>
      <c r="J13" s="59"/>
      <c r="K13" s="65"/>
      <c r="L13" s="66"/>
      <c r="M13" s="66"/>
      <c r="N13" s="67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6.25">
      <c r="A14" s="26">
        <v>996270.57</v>
      </c>
      <c r="B14" s="18" t="s">
        <v>25</v>
      </c>
      <c r="C14" s="57" t="s">
        <v>77</v>
      </c>
      <c r="D14" s="58"/>
      <c r="E14" s="58"/>
      <c r="F14" s="58"/>
      <c r="G14" s="58"/>
      <c r="H14" s="58"/>
      <c r="I14" s="58"/>
      <c r="J14" s="59"/>
      <c r="K14" s="65"/>
      <c r="L14" s="66"/>
      <c r="M14" s="66"/>
      <c r="N14" s="67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6.25">
      <c r="A15" s="26">
        <v>234521.78</v>
      </c>
      <c r="B15" s="18" t="s">
        <v>24</v>
      </c>
      <c r="C15" s="57" t="s">
        <v>77</v>
      </c>
      <c r="D15" s="58"/>
      <c r="E15" s="58"/>
      <c r="F15" s="58"/>
      <c r="G15" s="58"/>
      <c r="H15" s="58"/>
      <c r="I15" s="58"/>
      <c r="J15" s="59"/>
      <c r="K15" s="65"/>
      <c r="L15" s="66"/>
      <c r="M15" s="66"/>
      <c r="N15" s="67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1.75" customHeight="1" thickBot="1">
      <c r="A16" s="26">
        <v>201138.93</v>
      </c>
      <c r="B16" s="19" t="s">
        <v>23</v>
      </c>
      <c r="C16" s="57" t="s">
        <v>77</v>
      </c>
      <c r="D16" s="58"/>
      <c r="E16" s="58"/>
      <c r="F16" s="58"/>
      <c r="G16" s="58"/>
      <c r="H16" s="58"/>
      <c r="I16" s="58"/>
      <c r="J16" s="59"/>
      <c r="K16" s="68"/>
      <c r="L16" s="69"/>
      <c r="M16" s="69"/>
      <c r="N16" s="70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8.75" thickBot="1" thickTop="1">
      <c r="A17" s="26"/>
      <c r="B17" s="12"/>
      <c r="C17" s="4"/>
      <c r="D17" s="5"/>
      <c r="E17" s="5"/>
      <c r="F17" s="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6.25" customHeight="1">
      <c r="A18" s="26">
        <v>2289074.1171699082</v>
      </c>
      <c r="B18" s="20" t="s">
        <v>68</v>
      </c>
      <c r="C18" s="39" t="s">
        <v>88</v>
      </c>
      <c r="D18" s="40"/>
      <c r="E18" s="40"/>
      <c r="F18" s="40"/>
      <c r="G18" s="40"/>
      <c r="H18" s="40"/>
      <c r="I18" s="40"/>
      <c r="J18" s="41"/>
      <c r="K18" s="3"/>
      <c r="L18" s="3"/>
      <c r="M18" s="3"/>
      <c r="N18" s="3"/>
      <c r="O18" s="3"/>
      <c r="P18" s="11"/>
      <c r="Q18" s="3"/>
      <c r="R18" s="3"/>
      <c r="S18" s="3"/>
      <c r="T18" s="3"/>
      <c r="U18" s="14">
        <f>$A18*0.21-(U$3*10+U$3*0.01)*10*0.9*0.21</f>
        <v>452636.9548364807</v>
      </c>
      <c r="V18" s="3"/>
      <c r="W18" s="3"/>
      <c r="X18" s="3"/>
    </row>
    <row r="19" spans="1:24" ht="14.25" customHeight="1">
      <c r="A19" s="26">
        <v>9551702.40827902</v>
      </c>
      <c r="B19" s="21" t="s">
        <v>6</v>
      </c>
      <c r="C19" s="39" t="s">
        <v>88</v>
      </c>
      <c r="D19" s="40"/>
      <c r="E19" s="40"/>
      <c r="F19" s="40"/>
      <c r="G19" s="40"/>
      <c r="H19" s="40"/>
      <c r="I19" s="40"/>
      <c r="J19" s="41"/>
      <c r="K19" s="3"/>
      <c r="L19" s="3"/>
      <c r="M19" s="3"/>
      <c r="N19" s="3"/>
      <c r="O19" s="3"/>
      <c r="P19" s="14">
        <f>$A19*0.21-(P$3*10+P$3*0.01)*10*0.9*0.21</f>
        <v>1593202.356231994</v>
      </c>
      <c r="Q19" s="3"/>
      <c r="R19" s="3"/>
      <c r="S19" s="3"/>
      <c r="T19" s="3"/>
      <c r="U19" s="3"/>
      <c r="V19" s="3"/>
      <c r="W19" s="3"/>
      <c r="X19" s="3"/>
    </row>
    <row r="20" spans="1:24" ht="14.25">
      <c r="A20" s="26">
        <v>6065724.424252315</v>
      </c>
      <c r="B20" s="21" t="s">
        <v>7</v>
      </c>
      <c r="C20" s="39" t="s">
        <v>88</v>
      </c>
      <c r="D20" s="40"/>
      <c r="E20" s="40"/>
      <c r="F20" s="40"/>
      <c r="G20" s="40"/>
      <c r="H20" s="40"/>
      <c r="I20" s="40"/>
      <c r="J20" s="41"/>
      <c r="K20" s="3"/>
      <c r="L20" s="3"/>
      <c r="M20" s="3"/>
      <c r="N20" s="3"/>
      <c r="O20" s="14">
        <f>$A20*0.21-(O$3*10+O$3*0.01)*10*0.9*0.21</f>
        <v>1134327.6658648863</v>
      </c>
      <c r="P20" s="3"/>
      <c r="Q20" s="3"/>
      <c r="R20" s="3"/>
      <c r="S20" s="3"/>
      <c r="T20" s="3"/>
      <c r="U20" s="3"/>
      <c r="V20" s="3"/>
      <c r="W20" s="3"/>
      <c r="X20" s="3"/>
    </row>
    <row r="21" spans="1:24" ht="14.25">
      <c r="A21" s="26">
        <v>674694.4336072716</v>
      </c>
      <c r="B21" s="21" t="s">
        <v>8</v>
      </c>
      <c r="C21" s="39" t="s">
        <v>88</v>
      </c>
      <c r="D21" s="40"/>
      <c r="E21" s="40"/>
      <c r="F21" s="40"/>
      <c r="G21" s="40"/>
      <c r="H21" s="40"/>
      <c r="I21" s="40"/>
      <c r="J21" s="41"/>
      <c r="K21" s="3"/>
      <c r="L21" s="3"/>
      <c r="M21" s="3"/>
      <c r="N21" s="14">
        <f>$A21*0.21-(N$3*10+N$3*0.01)*10*0.9*0.21</f>
        <v>119456.08571972704</v>
      </c>
      <c r="O21" s="14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26">
        <v>533243.6878783647</v>
      </c>
      <c r="B22" s="21" t="s">
        <v>9</v>
      </c>
      <c r="C22" s="39" t="s">
        <v>88</v>
      </c>
      <c r="D22" s="40"/>
      <c r="E22" s="40"/>
      <c r="F22" s="40"/>
      <c r="G22" s="40"/>
      <c r="H22" s="40"/>
      <c r="I22" s="40"/>
      <c r="J22" s="41"/>
      <c r="K22" s="3"/>
      <c r="L22" s="3"/>
      <c r="M22" s="3"/>
      <c r="N22" s="3"/>
      <c r="O22" s="3"/>
      <c r="P22" s="3"/>
      <c r="Q22" s="3"/>
      <c r="R22" s="3"/>
      <c r="S22" s="3"/>
      <c r="T22" s="14">
        <f>$A22*0.21-(T$3*10+T$3*0.01)*10*0.9*0.21</f>
        <v>28697.471251756593</v>
      </c>
      <c r="U22" s="3"/>
      <c r="V22" s="3"/>
      <c r="W22" s="3"/>
      <c r="X22" s="3"/>
    </row>
    <row r="23" spans="1:24" ht="14.25">
      <c r="A23" s="26">
        <v>907187.5106752744</v>
      </c>
      <c r="B23" s="21" t="s">
        <v>10</v>
      </c>
      <c r="C23" s="39" t="s">
        <v>89</v>
      </c>
      <c r="D23" s="40"/>
      <c r="E23" s="40"/>
      <c r="F23" s="40"/>
      <c r="G23" s="40"/>
      <c r="H23" s="40"/>
      <c r="I23" s="40"/>
      <c r="J23" s="41"/>
      <c r="K23" s="3"/>
      <c r="L23" s="3"/>
      <c r="M23" s="3"/>
      <c r="N23" s="3"/>
      <c r="O23" s="3"/>
      <c r="P23" s="3"/>
      <c r="Q23" s="3"/>
      <c r="R23" s="3"/>
      <c r="S23" s="14">
        <f>$A23*0.21-(S$3*10+S$3*0.01)*10*0.9*0.21</f>
        <v>165379.26993950762</v>
      </c>
      <c r="T23" s="3"/>
      <c r="U23" s="3"/>
      <c r="V23" s="3"/>
      <c r="W23" s="3"/>
      <c r="X23" s="3"/>
    </row>
    <row r="24" spans="1:24" ht="14.25" customHeight="1">
      <c r="A24" s="26"/>
      <c r="B24" s="21" t="s">
        <v>11</v>
      </c>
      <c r="C24" s="45" t="s">
        <v>88</v>
      </c>
      <c r="D24" s="46"/>
      <c r="E24" s="46"/>
      <c r="F24" s="46"/>
      <c r="G24" s="46"/>
      <c r="H24" s="46"/>
      <c r="I24" s="46"/>
      <c r="J24" s="4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4.25">
      <c r="A25" s="26">
        <v>539170.1713786357</v>
      </c>
      <c r="B25" s="21" t="s">
        <v>12</v>
      </c>
      <c r="C25" s="39" t="s">
        <v>88</v>
      </c>
      <c r="D25" s="40"/>
      <c r="E25" s="40"/>
      <c r="F25" s="40"/>
      <c r="G25" s="40"/>
      <c r="H25" s="40"/>
      <c r="I25" s="40"/>
      <c r="J25" s="4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4.25" customHeight="1">
      <c r="A26" s="26">
        <v>2370911.890446349</v>
      </c>
      <c r="B26" s="21" t="s">
        <v>13</v>
      </c>
      <c r="C26" s="39" t="s">
        <v>88</v>
      </c>
      <c r="D26" s="40"/>
      <c r="E26" s="40"/>
      <c r="F26" s="40"/>
      <c r="G26" s="40"/>
      <c r="H26" s="40"/>
      <c r="I26" s="40"/>
      <c r="J26" s="4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4">
        <f>$A26*0.21-(W$3*10+W$3*0.01)*10*0.9*0.21</f>
        <v>459489.0624232333</v>
      </c>
      <c r="X26" s="3"/>
    </row>
    <row r="27" spans="1:24" ht="26.25" customHeight="1">
      <c r="A27" s="26">
        <v>1231919.53358045</v>
      </c>
      <c r="B27" s="21" t="s">
        <v>14</v>
      </c>
      <c r="C27" s="39" t="s">
        <v>88</v>
      </c>
      <c r="D27" s="40"/>
      <c r="E27" s="40"/>
      <c r="F27" s="40"/>
      <c r="G27" s="40"/>
      <c r="H27" s="40"/>
      <c r="I27" s="40"/>
      <c r="J27" s="41"/>
      <c r="K27" s="3"/>
      <c r="L27" s="3"/>
      <c r="M27" s="3"/>
      <c r="N27" s="3"/>
      <c r="O27" s="3"/>
      <c r="P27" s="3"/>
      <c r="Q27" s="14">
        <f>$A27*0.21-(Q$3*10+Q$3*0.01)*10*0.9*0.21</f>
        <v>248816.0470740945</v>
      </c>
      <c r="R27" s="3"/>
      <c r="S27" s="3"/>
      <c r="T27" s="3"/>
      <c r="U27" s="3"/>
      <c r="V27" s="3"/>
      <c r="W27" s="3"/>
      <c r="X27" s="3"/>
    </row>
    <row r="28" spans="1:24" ht="26.25" customHeight="1">
      <c r="A28" s="26">
        <v>194800.09292282432</v>
      </c>
      <c r="B28" s="21" t="s">
        <v>15</v>
      </c>
      <c r="C28" s="39" t="s">
        <v>73</v>
      </c>
      <c r="D28" s="40"/>
      <c r="E28" s="40"/>
      <c r="F28" s="40"/>
      <c r="G28" s="40"/>
      <c r="H28" s="40"/>
      <c r="I28" s="40"/>
      <c r="J28" s="4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7" thickBot="1">
      <c r="A29" s="26">
        <v>2433488.338281385</v>
      </c>
      <c r="B29" s="22" t="s">
        <v>16</v>
      </c>
      <c r="C29" s="39" t="s">
        <v>88</v>
      </c>
      <c r="D29" s="40"/>
      <c r="E29" s="40"/>
      <c r="F29" s="40"/>
      <c r="G29" s="40"/>
      <c r="H29" s="40"/>
      <c r="I29" s="40"/>
      <c r="J29" s="4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4">
        <f>$A29*0.21-(X$3*10+X$3*0.01)*10*0.9*0.21</f>
        <v>466357.02544439083</v>
      </c>
    </row>
    <row r="30" spans="1:24" ht="26.25" customHeight="1" thickTop="1">
      <c r="A30" s="26">
        <v>1577236.451076451</v>
      </c>
      <c r="B30" s="23" t="s">
        <v>17</v>
      </c>
      <c r="C30" s="39" t="s">
        <v>73</v>
      </c>
      <c r="D30" s="40"/>
      <c r="E30" s="40"/>
      <c r="F30" s="40"/>
      <c r="G30" s="40"/>
      <c r="H30" s="40"/>
      <c r="I30" s="40"/>
      <c r="J30" s="4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7" thickBot="1">
      <c r="A31" s="26">
        <v>6799685.000444949</v>
      </c>
      <c r="B31" s="22" t="s">
        <v>18</v>
      </c>
      <c r="C31" s="48" t="s">
        <v>81</v>
      </c>
      <c r="D31" s="49"/>
      <c r="E31" s="49"/>
      <c r="F31" s="49"/>
      <c r="G31" s="49"/>
      <c r="H31" s="49"/>
      <c r="I31" s="49"/>
      <c r="J31" s="5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 thickBot="1" thickTop="1">
      <c r="A32" s="26">
        <v>12392462.608085439</v>
      </c>
      <c r="B32" s="28" t="s">
        <v>19</v>
      </c>
      <c r="C32" s="39" t="s">
        <v>82</v>
      </c>
      <c r="D32" s="40"/>
      <c r="E32" s="40"/>
      <c r="F32" s="40"/>
      <c r="G32" s="40"/>
      <c r="H32" s="40"/>
      <c r="I32" s="40"/>
      <c r="J32" s="4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" customHeight="1" thickBot="1" thickTop="1">
      <c r="A33" s="26">
        <v>1389162.0646493188</v>
      </c>
      <c r="B33" s="29" t="s">
        <v>20</v>
      </c>
      <c r="C33" s="39" t="s">
        <v>82</v>
      </c>
      <c r="D33" s="40"/>
      <c r="E33" s="40"/>
      <c r="F33" s="40"/>
      <c r="G33" s="40"/>
      <c r="H33" s="40"/>
      <c r="I33" s="40"/>
      <c r="J33" s="4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4.25">
      <c r="A34" s="26">
        <v>3572245.330272072</v>
      </c>
      <c r="B34" s="24" t="s">
        <v>21</v>
      </c>
      <c r="C34" s="42" t="s">
        <v>83</v>
      </c>
      <c r="D34" s="43"/>
      <c r="E34" s="43"/>
      <c r="F34" s="43"/>
      <c r="G34" s="43"/>
      <c r="H34" s="43"/>
      <c r="I34" s="43"/>
      <c r="J34" s="4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 customHeight="1">
      <c r="A35" s="26">
        <v>148730.34</v>
      </c>
      <c r="B35" s="25" t="s">
        <v>22</v>
      </c>
      <c r="C35" s="42" t="s">
        <v>84</v>
      </c>
      <c r="D35" s="43"/>
      <c r="E35" s="43"/>
      <c r="F35" s="43"/>
      <c r="G35" s="43"/>
      <c r="H35" s="43"/>
      <c r="I35" s="43"/>
      <c r="J35" s="4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6" ht="18">
      <c r="A36" s="26">
        <f>SUM(A4:A35)</f>
        <v>412641039.5901947</v>
      </c>
      <c r="B36" s="1"/>
      <c r="C36" s="1"/>
      <c r="D36" s="2"/>
      <c r="E36" s="2"/>
      <c r="F36" s="2"/>
    </row>
    <row r="37" spans="2:6" ht="18">
      <c r="B37" s="1"/>
      <c r="C37" s="1"/>
      <c r="D37" s="2"/>
      <c r="E37" s="2"/>
      <c r="F37" s="2"/>
    </row>
  </sheetData>
  <sheetProtection/>
  <mergeCells count="33">
    <mergeCell ref="C15:J15"/>
    <mergeCell ref="C16:J16"/>
    <mergeCell ref="C5:T5"/>
    <mergeCell ref="C8:J8"/>
    <mergeCell ref="K8:L8"/>
    <mergeCell ref="C10:J10"/>
    <mergeCell ref="C11:J11"/>
    <mergeCell ref="C6:H6"/>
    <mergeCell ref="K11:N16"/>
    <mergeCell ref="C7:F7"/>
    <mergeCell ref="H7:J7"/>
    <mergeCell ref="C9:J9"/>
    <mergeCell ref="C12:J12"/>
    <mergeCell ref="C13:J13"/>
    <mergeCell ref="C14:J14"/>
    <mergeCell ref="C22:J22"/>
    <mergeCell ref="C23:J23"/>
    <mergeCell ref="C25:J25"/>
    <mergeCell ref="C26:J26"/>
    <mergeCell ref="C27:J27"/>
    <mergeCell ref="C18:J18"/>
    <mergeCell ref="C19:J19"/>
    <mergeCell ref="C20:J20"/>
    <mergeCell ref="C21:J21"/>
    <mergeCell ref="C33:J33"/>
    <mergeCell ref="C34:J34"/>
    <mergeCell ref="C35:J35"/>
    <mergeCell ref="C24:J24"/>
    <mergeCell ref="C28:J28"/>
    <mergeCell ref="C29:J29"/>
    <mergeCell ref="C30:J30"/>
    <mergeCell ref="C31:J31"/>
    <mergeCell ref="C32:J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r:id="rId1"/>
  <headerFooter>
    <oddHeader>&amp;R&amp;"Arial,Tučné"RK-07-2016-13, př. 2
počet stran: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43"/>
  <sheetViews>
    <sheetView zoomScalePageLayoutView="0" workbookViewId="0" topLeftCell="A25">
      <selection activeCell="B3" sqref="B3:B43"/>
    </sheetView>
  </sheetViews>
  <sheetFormatPr defaultColWidth="9.140625" defaultRowHeight="15"/>
  <sheetData>
    <row r="3" ht="14.25">
      <c r="B3" t="s">
        <v>28</v>
      </c>
    </row>
    <row r="4" ht="14.25">
      <c r="B4" t="s">
        <v>29</v>
      </c>
    </row>
    <row r="5" ht="14.25">
      <c r="B5" t="s">
        <v>30</v>
      </c>
    </row>
    <row r="6" ht="14.25">
      <c r="B6" t="s">
        <v>31</v>
      </c>
    </row>
    <row r="7" ht="14.25">
      <c r="B7" t="s">
        <v>32</v>
      </c>
    </row>
    <row r="8" ht="14.25">
      <c r="B8" t="s">
        <v>33</v>
      </c>
    </row>
    <row r="9" ht="14.25">
      <c r="B9" t="s">
        <v>34</v>
      </c>
    </row>
    <row r="10" ht="14.25">
      <c r="B10" t="s">
        <v>35</v>
      </c>
    </row>
    <row r="11" ht="14.25">
      <c r="B11" t="s">
        <v>36</v>
      </c>
    </row>
    <row r="12" ht="14.25">
      <c r="B12" t="s">
        <v>37</v>
      </c>
    </row>
    <row r="13" ht="14.25">
      <c r="B13" t="s">
        <v>38</v>
      </c>
    </row>
    <row r="14" ht="14.25">
      <c r="B14" t="s">
        <v>39</v>
      </c>
    </row>
    <row r="15" ht="14.25">
      <c r="B15" t="s">
        <v>40</v>
      </c>
    </row>
    <row r="16" ht="14.25">
      <c r="B16" t="s">
        <v>41</v>
      </c>
    </row>
    <row r="17" ht="14.25">
      <c r="B17" t="s">
        <v>42</v>
      </c>
    </row>
    <row r="18" ht="14.25">
      <c r="B18" t="s">
        <v>43</v>
      </c>
    </row>
    <row r="19" ht="14.25">
      <c r="B19" t="s">
        <v>44</v>
      </c>
    </row>
    <row r="20" ht="14.25">
      <c r="B20" t="s">
        <v>45</v>
      </c>
    </row>
    <row r="21" ht="14.25">
      <c r="B21" t="s">
        <v>46</v>
      </c>
    </row>
    <row r="22" ht="14.25">
      <c r="B22" t="s">
        <v>47</v>
      </c>
    </row>
    <row r="23" ht="14.25">
      <c r="B23" t="s">
        <v>48</v>
      </c>
    </row>
    <row r="24" ht="14.25">
      <c r="B24" t="s">
        <v>49</v>
      </c>
    </row>
    <row r="25" ht="14.25">
      <c r="B25" t="s">
        <v>50</v>
      </c>
    </row>
    <row r="26" ht="14.25">
      <c r="B26" t="s">
        <v>51</v>
      </c>
    </row>
    <row r="27" ht="14.25">
      <c r="B27" t="s">
        <v>52</v>
      </c>
    </row>
    <row r="28" ht="14.25">
      <c r="B28" t="s">
        <v>52</v>
      </c>
    </row>
    <row r="29" ht="14.25">
      <c r="B29" t="s">
        <v>53</v>
      </c>
    </row>
    <row r="30" ht="14.25">
      <c r="B30" t="s">
        <v>53</v>
      </c>
    </row>
    <row r="31" ht="14.25">
      <c r="B31" t="s">
        <v>54</v>
      </c>
    </row>
    <row r="32" ht="14.25">
      <c r="B32" t="s">
        <v>55</v>
      </c>
    </row>
    <row r="33" ht="14.25">
      <c r="B33" t="s">
        <v>56</v>
      </c>
    </row>
    <row r="34" ht="14.25">
      <c r="B34" t="s">
        <v>57</v>
      </c>
    </row>
    <row r="35" ht="14.25">
      <c r="B35" t="s">
        <v>58</v>
      </c>
    </row>
    <row r="36" ht="14.25">
      <c r="B36" t="s">
        <v>59</v>
      </c>
    </row>
    <row r="37" ht="14.25">
      <c r="B37" t="s">
        <v>60</v>
      </c>
    </row>
    <row r="38" ht="14.25">
      <c r="B38" t="s">
        <v>61</v>
      </c>
    </row>
    <row r="39" ht="14.25">
      <c r="B39" t="s">
        <v>62</v>
      </c>
    </row>
    <row r="40" ht="14.25">
      <c r="B40" t="s">
        <v>63</v>
      </c>
    </row>
    <row r="41" ht="14.25">
      <c r="B41" t="s">
        <v>64</v>
      </c>
    </row>
    <row r="42" ht="14.25">
      <c r="B42" t="s">
        <v>65</v>
      </c>
    </row>
    <row r="43" ht="14.25">
      <c r="B43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2016-02-19T07:16:36Z</dcterms:modified>
  <cp:category/>
  <cp:version/>
  <cp:contentType/>
  <cp:contentStatus/>
</cp:coreProperties>
</file>