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3920" windowHeight="9075" tabRatio="944" activeTab="0"/>
  </bookViews>
  <sheets>
    <sheet name="Rozpočet včetně kapitoly EP" sheetId="1" r:id="rId1"/>
    <sheet name="Rozpočet kapitola EP" sheetId="2" r:id="rId2"/>
    <sheet name="Rozpočet bez kapitoly EP a PVŠ" sheetId="3" r:id="rId3"/>
    <sheet name="Financování" sheetId="4" r:id="rId4"/>
    <sheet name="Daně" sheetId="5" r:id="rId5"/>
    <sheet name="SOCIÁLNÍ FOND " sheetId="6" r:id="rId6"/>
    <sheet name="FOND VYSOČINY" sheetId="7" r:id="rId7"/>
    <sheet name="Fond strateg.rez. " sheetId="8" r:id="rId8"/>
    <sheet name="List1" sheetId="9" r:id="rId9"/>
  </sheets>
  <externalReferences>
    <externalReference r:id="rId12"/>
  </externalReferences>
  <definedNames>
    <definedName name="_1000">#REF!</definedName>
    <definedName name="_1001">#REF!</definedName>
    <definedName name="_1002">#REF!</definedName>
    <definedName name="_1003">'[1]daně'!#REF!</definedName>
    <definedName name="_1004">'[1]daně'!#REF!</definedName>
    <definedName name="_1005">'[1]daně'!#REF!</definedName>
    <definedName name="_1006">'[1]daně'!#REF!</definedName>
    <definedName name="_1007">'[1]daně'!#REF!</definedName>
    <definedName name="_1008">'[1]daně'!#REF!</definedName>
    <definedName name="_1009">'[1]daně'!#REF!</definedName>
    <definedName name="_1010">'[1]daně'!#REF!</definedName>
    <definedName name="_1011">'[1]daně'!#REF!</definedName>
    <definedName name="_1012">'[1]daně'!#REF!</definedName>
    <definedName name="_1013">'[1]daně'!#REF!</definedName>
    <definedName name="_1014">'[1]daně'!#REF!</definedName>
    <definedName name="_1015">'[1]daně'!#REF!</definedName>
    <definedName name="_1016">'[1]daně'!#REF!</definedName>
    <definedName name="_1017">#REF!</definedName>
    <definedName name="_1018">#REF!</definedName>
    <definedName name="_1019">#REF!</definedName>
    <definedName name="_1020">#REF!</definedName>
    <definedName name="_1021">#REF!</definedName>
    <definedName name="_1022">'[1]daně'!#REF!</definedName>
    <definedName name="_1023">'[1]daně'!#REF!</definedName>
    <definedName name="_1024">'[1]daně'!#REF!</definedName>
    <definedName name="_1025">'[1]daně'!#REF!</definedName>
    <definedName name="_1026">'[1]daně'!#REF!</definedName>
    <definedName name="_1027">'[1]daně'!#REF!</definedName>
    <definedName name="_1028">'[1]daně'!#REF!</definedName>
    <definedName name="_1029">'[1]daně'!#REF!</definedName>
    <definedName name="_1030">'[1]daně'!#REF!</definedName>
    <definedName name="_1031">'[1]daně'!#REF!</definedName>
    <definedName name="_1032">'[1]daně'!#REF!</definedName>
    <definedName name="_1033">'[1]daně'!#REF!</definedName>
    <definedName name="_1034">'[1]daně'!#REF!</definedName>
    <definedName name="_1035">'[1]daně'!#REF!</definedName>
    <definedName name="_1036">#REF!</definedName>
    <definedName name="_1037">#REF!</definedName>
    <definedName name="_1038">#REF!</definedName>
    <definedName name="_1039">#REF!</definedName>
    <definedName name="_1040">#REF!</definedName>
    <definedName name="_1041">'[1]daně'!#REF!</definedName>
    <definedName name="_1042">'[1]daně'!#REF!</definedName>
    <definedName name="_1043">'[1]daně'!#REF!</definedName>
    <definedName name="_1044">'[1]daně'!#REF!</definedName>
    <definedName name="_1045">'[1]daně'!#REF!</definedName>
    <definedName name="_1046">'[1]daně'!#REF!</definedName>
    <definedName name="_1047">'[1]daně'!#REF!</definedName>
    <definedName name="_1048">'[1]daně'!#REF!</definedName>
    <definedName name="_1049">'[1]daně'!#REF!</definedName>
    <definedName name="_1050">'[1]daně'!#REF!</definedName>
    <definedName name="_1051">'[1]daně'!#REF!</definedName>
    <definedName name="_1052">'[1]daně'!#REF!</definedName>
    <definedName name="_1053">'[1]daně'!#REF!</definedName>
    <definedName name="_1054">'[1]daně'!#REF!</definedName>
    <definedName name="_1055">#REF!</definedName>
    <definedName name="_1056">#REF!</definedName>
    <definedName name="_1057">#REF!</definedName>
    <definedName name="_1058">#REF!</definedName>
    <definedName name="_1059">#REF!</definedName>
    <definedName name="_1060">#REF!</definedName>
    <definedName name="_1061">#REF!</definedName>
    <definedName name="_1062">#REF!</definedName>
    <definedName name="_1063">#REF!</definedName>
    <definedName name="_1064">#REF!</definedName>
    <definedName name="_1065">#REF!</definedName>
    <definedName name="_1066">#REF!</definedName>
    <definedName name="_1067">#REF!</definedName>
    <definedName name="_1068">#REF!</definedName>
    <definedName name="_1069">#REF!</definedName>
    <definedName name="_1070">#REF!</definedName>
    <definedName name="_1071">#REF!</definedName>
    <definedName name="_1072">#REF!</definedName>
    <definedName name="_1073">#REF!</definedName>
    <definedName name="_1074">#REF!</definedName>
    <definedName name="_1075">#REF!</definedName>
    <definedName name="_1076">#REF!</definedName>
    <definedName name="_1077">#REF!</definedName>
    <definedName name="_1078">#REF!</definedName>
    <definedName name="_1079">#REF!</definedName>
    <definedName name="_1080">#REF!</definedName>
    <definedName name="_1081">#REF!</definedName>
    <definedName name="_1082">#REF!</definedName>
    <definedName name="_1083">#REF!</definedName>
    <definedName name="_1084">#REF!</definedName>
    <definedName name="_1085">#REF!</definedName>
    <definedName name="_1086">#REF!</definedName>
    <definedName name="_1087">#REF!</definedName>
    <definedName name="_1088">#REF!</definedName>
    <definedName name="_1089">#REF!</definedName>
    <definedName name="_1090">#REF!</definedName>
    <definedName name="_1091">#REF!</definedName>
    <definedName name="_1092">#REF!</definedName>
    <definedName name="_1093">#REF!</definedName>
    <definedName name="_1094">#REF!</definedName>
    <definedName name="_1095">'[1]daně'!#REF!</definedName>
    <definedName name="_1096">'[1]daně'!#REF!</definedName>
    <definedName name="_1097">'[1]daně'!#REF!</definedName>
    <definedName name="_1098">'[1]daně'!#REF!</definedName>
    <definedName name="_1099">'[1]daně'!#REF!</definedName>
    <definedName name="_1100">'[1]daně'!#REF!</definedName>
    <definedName name="_1101">'[1]daně'!#REF!</definedName>
    <definedName name="_1102">'[1]daně'!#REF!</definedName>
    <definedName name="_1103">'[1]daně'!#REF!</definedName>
    <definedName name="_1104">'[1]daně'!#REF!</definedName>
    <definedName name="_1105">'[1]daně'!#REF!</definedName>
    <definedName name="_1106">'[1]daně'!#REF!</definedName>
    <definedName name="_1107">'[1]daně'!#REF!</definedName>
    <definedName name="_1108">'[1]daně'!#REF!</definedName>
    <definedName name="_1109">#REF!</definedName>
    <definedName name="_1110">#REF!</definedName>
    <definedName name="_1111">#REF!</definedName>
    <definedName name="_1112">#REF!</definedName>
    <definedName name="_1113">#REF!</definedName>
    <definedName name="_1114">'[1]daně'!#REF!</definedName>
    <definedName name="_1115">'[1]daně'!#REF!</definedName>
    <definedName name="_1116">'[1]daně'!#REF!</definedName>
    <definedName name="_1117">'[1]daně'!#REF!</definedName>
    <definedName name="_1118">'[1]daně'!#REF!</definedName>
    <definedName name="_1119">'[1]daně'!#REF!</definedName>
    <definedName name="_1120">'[1]daně'!#REF!</definedName>
    <definedName name="_1121">'[1]daně'!#REF!</definedName>
    <definedName name="_1122">'[1]daně'!#REF!</definedName>
    <definedName name="_1123">'[1]daně'!#REF!</definedName>
    <definedName name="_1124">'[1]daně'!#REF!</definedName>
    <definedName name="_1125">'[1]daně'!#REF!</definedName>
    <definedName name="_1126">'[1]daně'!#REF!</definedName>
    <definedName name="_1127">'[1]daně'!#REF!</definedName>
    <definedName name="_1128">#REF!</definedName>
    <definedName name="_1129">#REF!</definedName>
    <definedName name="_1130">#REF!</definedName>
    <definedName name="_1131">#REF!</definedName>
    <definedName name="_1132">#REF!</definedName>
    <definedName name="_1133">'[1]daně'!#REF!</definedName>
    <definedName name="_1134">'[1]daně'!#REF!</definedName>
    <definedName name="_1135">'[1]daně'!#REF!</definedName>
    <definedName name="_1136">'[1]daně'!#REF!</definedName>
    <definedName name="_1137">'[1]daně'!#REF!</definedName>
    <definedName name="_1138">'[1]daně'!#REF!</definedName>
    <definedName name="_1139">'[1]daně'!#REF!</definedName>
    <definedName name="_1140">'[1]daně'!#REF!</definedName>
    <definedName name="_1141">'[1]daně'!#REF!</definedName>
    <definedName name="_1142">'[1]daně'!#REF!</definedName>
    <definedName name="_1143">'[1]daně'!#REF!</definedName>
    <definedName name="_1144">'[1]daně'!#REF!</definedName>
    <definedName name="_1145">'[1]daně'!#REF!</definedName>
    <definedName name="_1146">'[1]daně'!#REF!</definedName>
    <definedName name="_1147">#REF!</definedName>
    <definedName name="_1148">#REF!</definedName>
    <definedName name="_1149">#REF!</definedName>
    <definedName name="_1150">#REF!</definedName>
    <definedName name="_1151">#REF!</definedName>
    <definedName name="_1152">'[1]daně'!#REF!</definedName>
    <definedName name="_1153">'[1]daně'!#REF!</definedName>
    <definedName name="_1154">'[1]daně'!#REF!</definedName>
    <definedName name="_1155">'[1]daně'!#REF!</definedName>
    <definedName name="_1156">'[1]daně'!#REF!</definedName>
    <definedName name="_1157">'[1]daně'!#REF!</definedName>
    <definedName name="_1158">'[1]daně'!#REF!</definedName>
    <definedName name="_1159">'[1]daně'!#REF!</definedName>
    <definedName name="_1160">'[1]daně'!#REF!</definedName>
    <definedName name="_1161">'[1]daně'!#REF!</definedName>
    <definedName name="_1162">'[1]daně'!#REF!</definedName>
    <definedName name="_1163">'[1]daně'!#REF!</definedName>
    <definedName name="_1164">'[1]daně'!#REF!</definedName>
    <definedName name="_1165">'[1]daně'!#REF!</definedName>
    <definedName name="_1166">#REF!</definedName>
    <definedName name="_1167">#REF!</definedName>
    <definedName name="_1168">#REF!</definedName>
    <definedName name="_1169">#REF!</definedName>
    <definedName name="_1170">#REF!</definedName>
    <definedName name="_1171">'[1]daně'!#REF!</definedName>
    <definedName name="_1172">'[1]daně'!#REF!</definedName>
    <definedName name="_1173">'[1]daně'!#REF!</definedName>
    <definedName name="_1174">'[1]daně'!#REF!</definedName>
    <definedName name="_1175">'[1]daně'!#REF!</definedName>
    <definedName name="_1176">'[1]daně'!#REF!</definedName>
    <definedName name="_1177">'[1]daně'!#REF!</definedName>
    <definedName name="_1178">'[1]daně'!#REF!</definedName>
    <definedName name="_1179">'[1]daně'!#REF!</definedName>
    <definedName name="_1180">'[1]daně'!#REF!</definedName>
    <definedName name="_1181">'[1]daně'!#REF!</definedName>
    <definedName name="_1182">'[1]daně'!#REF!</definedName>
    <definedName name="_1183">'[1]daně'!#REF!</definedName>
    <definedName name="_1184">'[1]daně'!#REF!</definedName>
    <definedName name="_1185">#REF!</definedName>
    <definedName name="_1186">#REF!</definedName>
    <definedName name="_1187">#REF!</definedName>
    <definedName name="_1188">#REF!</definedName>
    <definedName name="_1189">#REF!</definedName>
    <definedName name="_1190">'[1]daně'!#REF!</definedName>
    <definedName name="_1191">'[1]daně'!#REF!</definedName>
    <definedName name="_1192">'[1]daně'!#REF!</definedName>
    <definedName name="_1193">'[1]daně'!#REF!</definedName>
    <definedName name="_1194">'[1]daně'!#REF!</definedName>
    <definedName name="_1195">'[1]daně'!#REF!</definedName>
    <definedName name="_1196">'[1]daně'!#REF!</definedName>
    <definedName name="_1197">'[1]daně'!#REF!</definedName>
    <definedName name="_1198">'[1]daně'!#REF!</definedName>
    <definedName name="_1199">'[1]daně'!#REF!</definedName>
    <definedName name="_1200">'[1]daně'!#REF!</definedName>
    <definedName name="_1201">'[1]daně'!#REF!</definedName>
    <definedName name="_1202">'[1]daně'!#REF!</definedName>
    <definedName name="_1203">'[1]daně'!#REF!</definedName>
    <definedName name="_1204">#REF!</definedName>
    <definedName name="_1205">#REF!</definedName>
    <definedName name="_1206">#REF!</definedName>
    <definedName name="_1207">#REF!</definedName>
    <definedName name="_1208">#REF!</definedName>
    <definedName name="_1209">#REF!</definedName>
    <definedName name="_1210">#REF!</definedName>
    <definedName name="_1211">#REF!</definedName>
    <definedName name="_1212">#REF!</definedName>
    <definedName name="_1213">#REF!</definedName>
    <definedName name="_1214">#REF!</definedName>
    <definedName name="_1215">#REF!</definedName>
    <definedName name="_1216">#REF!</definedName>
    <definedName name="_1217">#REF!</definedName>
    <definedName name="_1218">#REF!</definedName>
    <definedName name="_1219">#REF!</definedName>
    <definedName name="_1220">#REF!</definedName>
    <definedName name="_1221">#REF!</definedName>
    <definedName name="_1222">#REF!</definedName>
    <definedName name="_1223">#REF!</definedName>
    <definedName name="_1224">#REF!</definedName>
    <definedName name="_1225">#REF!</definedName>
    <definedName name="_1226">#REF!</definedName>
    <definedName name="_1227">#REF!</definedName>
    <definedName name="_1228">#REF!</definedName>
    <definedName name="_1229">#REF!</definedName>
    <definedName name="_1230">#REF!</definedName>
    <definedName name="_1231">#REF!</definedName>
    <definedName name="_1232">#REF!</definedName>
    <definedName name="_1233">#REF!</definedName>
    <definedName name="_1234">#REF!</definedName>
    <definedName name="_1235">#REF!</definedName>
    <definedName name="_1236">#REF!</definedName>
    <definedName name="_1237">#REF!</definedName>
    <definedName name="_1238">#REF!</definedName>
    <definedName name="_1239">#REF!</definedName>
    <definedName name="_1240">#REF!</definedName>
    <definedName name="_1241">#REF!</definedName>
    <definedName name="_1242">#REF!</definedName>
    <definedName name="_1243">#REF!</definedName>
    <definedName name="_1244">'[1]daně'!#REF!</definedName>
    <definedName name="_1245">'[1]daně'!#REF!</definedName>
    <definedName name="_1246">'[1]daně'!#REF!</definedName>
    <definedName name="_1247">'[1]daně'!#REF!</definedName>
    <definedName name="_1248">'[1]daně'!#REF!</definedName>
    <definedName name="_1249">'[1]daně'!#REF!</definedName>
    <definedName name="_1250">'[1]daně'!#REF!</definedName>
    <definedName name="_1251">'[1]daně'!#REF!</definedName>
    <definedName name="_1252">'[1]daně'!#REF!</definedName>
    <definedName name="_1253">'[1]daně'!#REF!</definedName>
    <definedName name="_1254">'[1]daně'!#REF!</definedName>
    <definedName name="_1255">'[1]daně'!#REF!</definedName>
    <definedName name="_1256">'[1]daně'!#REF!</definedName>
    <definedName name="_1257">'[1]daně'!#REF!</definedName>
    <definedName name="_1258">#REF!</definedName>
    <definedName name="_1259">#REF!</definedName>
    <definedName name="_1260">#REF!</definedName>
    <definedName name="_1261">#REF!</definedName>
    <definedName name="_1262">#REF!</definedName>
    <definedName name="_1263">'[1]daně'!#REF!</definedName>
    <definedName name="_1264">'[1]daně'!#REF!</definedName>
    <definedName name="_1265">'[1]daně'!#REF!</definedName>
    <definedName name="_1266">'[1]daně'!#REF!</definedName>
    <definedName name="_1267">'[1]daně'!#REF!</definedName>
    <definedName name="_1268">'[1]daně'!#REF!</definedName>
    <definedName name="_1269">'[1]daně'!#REF!</definedName>
    <definedName name="_1270">'[1]daně'!#REF!</definedName>
    <definedName name="_1271">'[1]daně'!#REF!</definedName>
    <definedName name="_1272">'[1]daně'!#REF!</definedName>
    <definedName name="_1273">'[1]daně'!#REF!</definedName>
    <definedName name="_1274">'[1]daně'!#REF!</definedName>
    <definedName name="_1275">'[1]daně'!#REF!</definedName>
    <definedName name="_1276">'[1]daně'!#REF!</definedName>
    <definedName name="_1277">#REF!</definedName>
    <definedName name="_1278">#REF!</definedName>
    <definedName name="_1279">#REF!</definedName>
    <definedName name="_1280">#REF!</definedName>
    <definedName name="_1281">#REF!</definedName>
    <definedName name="_1282">'[1]daně'!#REF!</definedName>
    <definedName name="_1283">'[1]daně'!#REF!</definedName>
    <definedName name="_1284">'[1]daně'!#REF!</definedName>
    <definedName name="_1285">'[1]daně'!#REF!</definedName>
    <definedName name="_1286">'[1]daně'!#REF!</definedName>
    <definedName name="_1287">'[1]daně'!#REF!</definedName>
    <definedName name="_1288">'[1]daně'!#REF!</definedName>
    <definedName name="_1289">'[1]daně'!#REF!</definedName>
    <definedName name="_1290">'[1]daně'!#REF!</definedName>
    <definedName name="_1291">'[1]daně'!#REF!</definedName>
    <definedName name="_1292">'[1]daně'!#REF!</definedName>
    <definedName name="_1293">'[1]daně'!#REF!</definedName>
    <definedName name="_1294">'[1]daně'!#REF!</definedName>
    <definedName name="_1295">'[1]daně'!#REF!</definedName>
    <definedName name="_1296">#REF!</definedName>
    <definedName name="_1297">#REF!</definedName>
    <definedName name="_1298">#REF!</definedName>
    <definedName name="_1299">#REF!</definedName>
    <definedName name="_1300">#REF!</definedName>
    <definedName name="_1301">'[1]daně'!#REF!</definedName>
    <definedName name="_1302">'[1]daně'!#REF!</definedName>
    <definedName name="_1303">'[1]daně'!#REF!</definedName>
    <definedName name="_1304">'[1]daně'!#REF!</definedName>
    <definedName name="_1305">'[1]daně'!#REF!</definedName>
    <definedName name="_1306">'[1]daně'!#REF!</definedName>
    <definedName name="_1307">'[1]daně'!#REF!</definedName>
    <definedName name="_1308">'[1]daně'!#REF!</definedName>
    <definedName name="_1309">'[1]daně'!#REF!</definedName>
    <definedName name="_1310">'[1]daně'!#REF!</definedName>
    <definedName name="_1311">'[1]daně'!#REF!</definedName>
    <definedName name="_1312">'[1]daně'!#REF!</definedName>
    <definedName name="_1313">'[1]daně'!#REF!</definedName>
    <definedName name="_1314">'[1]daně'!#REF!</definedName>
    <definedName name="_1315">#REF!</definedName>
    <definedName name="_1316">#REF!</definedName>
    <definedName name="_1317">#REF!</definedName>
    <definedName name="_1318">#REF!</definedName>
    <definedName name="_1319">#REF!</definedName>
    <definedName name="_1320">'[1]daně'!#REF!</definedName>
    <definedName name="_1321">'[1]daně'!#REF!</definedName>
    <definedName name="_1322">'[1]daně'!#REF!</definedName>
    <definedName name="_1323">'[1]daně'!#REF!</definedName>
    <definedName name="_1324">'[1]daně'!#REF!</definedName>
    <definedName name="_1325">'[1]daně'!#REF!</definedName>
    <definedName name="_1326">'[1]daně'!#REF!</definedName>
    <definedName name="_1327">'[1]daně'!#REF!</definedName>
    <definedName name="_1328">'[1]daně'!#REF!</definedName>
    <definedName name="_1329">'[1]daně'!#REF!</definedName>
    <definedName name="_1330">'[1]daně'!#REF!</definedName>
    <definedName name="_1331">'[1]daně'!#REF!</definedName>
    <definedName name="_1332">'[1]daně'!#REF!</definedName>
    <definedName name="_1333">'[1]daně'!#REF!</definedName>
    <definedName name="_1334">#REF!</definedName>
    <definedName name="_1335">#REF!</definedName>
    <definedName name="_1336">#REF!</definedName>
    <definedName name="_1337">#REF!</definedName>
    <definedName name="_1338">#REF!</definedName>
    <definedName name="_1339">'[1]daně'!#REF!</definedName>
    <definedName name="_1340">'[1]daně'!#REF!</definedName>
    <definedName name="_1341">'[1]daně'!#REF!</definedName>
    <definedName name="_1342">'[1]daně'!#REF!</definedName>
    <definedName name="_1343">'[1]daně'!#REF!</definedName>
    <definedName name="_1344">'[1]daně'!#REF!</definedName>
    <definedName name="_1345">'[1]daně'!#REF!</definedName>
    <definedName name="_1346">'[1]daně'!#REF!</definedName>
    <definedName name="_1347">'[1]daně'!#REF!</definedName>
    <definedName name="_1348">'[1]daně'!#REF!</definedName>
    <definedName name="_1349">'[1]daně'!#REF!</definedName>
    <definedName name="_1350">'[1]daně'!#REF!</definedName>
    <definedName name="_1351">'[1]daně'!#REF!</definedName>
    <definedName name="_1352">'[1]daně'!#REF!</definedName>
    <definedName name="_1353">#REF!</definedName>
    <definedName name="_1354">#REF!</definedName>
    <definedName name="_1355">#REF!</definedName>
    <definedName name="_1356">#REF!</definedName>
    <definedName name="_1357">#REF!</definedName>
    <definedName name="_1358">#REF!</definedName>
    <definedName name="_1359">#REF!</definedName>
    <definedName name="_1360">#REF!</definedName>
    <definedName name="_1361">#REF!</definedName>
    <definedName name="_1362">#REF!</definedName>
    <definedName name="_1363">#REF!</definedName>
    <definedName name="_1364">#REF!</definedName>
    <definedName name="_1365">#REF!</definedName>
    <definedName name="_1366">#REF!</definedName>
    <definedName name="_1367">#REF!</definedName>
    <definedName name="_1368">#REF!</definedName>
    <definedName name="_1369">#REF!</definedName>
    <definedName name="_1370">#REF!</definedName>
    <definedName name="_1371">#REF!</definedName>
    <definedName name="_1372">#REF!</definedName>
    <definedName name="_1373">#REF!</definedName>
    <definedName name="_1374">#REF!</definedName>
    <definedName name="_1375">#REF!</definedName>
    <definedName name="_1376">#REF!</definedName>
    <definedName name="_1377">#REF!</definedName>
    <definedName name="_1378">#REF!</definedName>
    <definedName name="_1379">#REF!</definedName>
    <definedName name="_1380">#REF!</definedName>
    <definedName name="_1381">#REF!</definedName>
    <definedName name="_1382">#REF!</definedName>
    <definedName name="_1383">#REF!</definedName>
    <definedName name="_1384">#REF!</definedName>
    <definedName name="_1385">#REF!</definedName>
    <definedName name="_1386">#REF!</definedName>
    <definedName name="_1387">#REF!</definedName>
    <definedName name="_1388">#REF!</definedName>
    <definedName name="_1389">#REF!</definedName>
    <definedName name="_1390">#REF!</definedName>
    <definedName name="_1391">#REF!</definedName>
    <definedName name="_1392">#REF!</definedName>
    <definedName name="_1393">'[1]daně'!#REF!</definedName>
    <definedName name="_1394">'[1]daně'!#REF!</definedName>
    <definedName name="_1395">'[1]daně'!#REF!</definedName>
    <definedName name="_1396">'[1]daně'!#REF!</definedName>
    <definedName name="_1397">'[1]daně'!#REF!</definedName>
    <definedName name="_1398">'[1]daně'!#REF!</definedName>
    <definedName name="_1399">'[1]daně'!#REF!</definedName>
    <definedName name="_1400">'[1]daně'!#REF!</definedName>
    <definedName name="_1401">'[1]daně'!#REF!</definedName>
    <definedName name="_1402">'[1]daně'!#REF!</definedName>
    <definedName name="_1403">'[1]daně'!#REF!</definedName>
    <definedName name="_1404">'[1]daně'!#REF!</definedName>
    <definedName name="_1405">'[1]daně'!#REF!</definedName>
    <definedName name="_1406">'[1]daně'!#REF!</definedName>
    <definedName name="_1407">#REF!</definedName>
    <definedName name="_1408">#REF!</definedName>
    <definedName name="_1409">#REF!</definedName>
    <definedName name="_1410">#REF!</definedName>
    <definedName name="_1411">#REF!</definedName>
    <definedName name="_1412">'[1]daně'!#REF!</definedName>
    <definedName name="_1413">'[1]daně'!#REF!</definedName>
    <definedName name="_1414">'[1]daně'!#REF!</definedName>
    <definedName name="_1415">'[1]daně'!#REF!</definedName>
    <definedName name="_1416">'[1]daně'!#REF!</definedName>
    <definedName name="_1417">'[1]daně'!#REF!</definedName>
    <definedName name="_1418">'[1]daně'!#REF!</definedName>
    <definedName name="_1419">'[1]daně'!#REF!</definedName>
    <definedName name="_1420">'[1]daně'!#REF!</definedName>
    <definedName name="_1421">'[1]daně'!#REF!</definedName>
    <definedName name="_1422">'[1]daně'!#REF!</definedName>
    <definedName name="_1423">'[1]daně'!#REF!</definedName>
    <definedName name="_1424">'[1]daně'!#REF!</definedName>
    <definedName name="_1425">'[1]daně'!#REF!</definedName>
    <definedName name="_1426">#REF!</definedName>
    <definedName name="_1427">#REF!</definedName>
    <definedName name="_1428">#REF!</definedName>
    <definedName name="_1429">#REF!</definedName>
    <definedName name="_1430">#REF!</definedName>
    <definedName name="_1431">'[1]daně'!#REF!</definedName>
    <definedName name="_1432">'[1]daně'!#REF!</definedName>
    <definedName name="_1433">'[1]daně'!#REF!</definedName>
    <definedName name="_1434">'[1]daně'!#REF!</definedName>
    <definedName name="_1435">'[1]daně'!#REF!</definedName>
    <definedName name="_1436">'[1]daně'!#REF!</definedName>
    <definedName name="_1437">'[1]daně'!#REF!</definedName>
    <definedName name="_1438">'[1]daně'!#REF!</definedName>
    <definedName name="_1439">'[1]daně'!#REF!</definedName>
    <definedName name="_1440">'[1]daně'!#REF!</definedName>
    <definedName name="_1441">'[1]daně'!#REF!</definedName>
    <definedName name="_1442">'[1]daně'!#REF!</definedName>
    <definedName name="_1443">'[1]daně'!#REF!</definedName>
    <definedName name="_1444">'[1]daně'!#REF!</definedName>
    <definedName name="_1445">#REF!</definedName>
    <definedName name="_1446">#REF!</definedName>
    <definedName name="_1447">#REF!</definedName>
    <definedName name="_1448">#REF!</definedName>
    <definedName name="_1449">#REF!</definedName>
    <definedName name="_1450">'[1]daně'!#REF!</definedName>
    <definedName name="_1451">'[1]daně'!#REF!</definedName>
    <definedName name="_1452">'[1]daně'!#REF!</definedName>
    <definedName name="_1453">'[1]daně'!#REF!</definedName>
    <definedName name="_1454">'[1]daně'!#REF!</definedName>
    <definedName name="_1455">'[1]daně'!#REF!</definedName>
    <definedName name="_1456">'[1]daně'!#REF!</definedName>
    <definedName name="_1457">'[1]daně'!#REF!</definedName>
    <definedName name="_1458">'[1]daně'!#REF!</definedName>
    <definedName name="_1459">'[1]daně'!#REF!</definedName>
    <definedName name="_1460">'[1]daně'!#REF!</definedName>
    <definedName name="_1461">'[1]daně'!#REF!</definedName>
    <definedName name="_1462">'[1]daně'!#REF!</definedName>
    <definedName name="_1463">'[1]daně'!#REF!</definedName>
    <definedName name="_1464">#REF!</definedName>
    <definedName name="_1465">#REF!</definedName>
    <definedName name="_1466">#REF!</definedName>
    <definedName name="_1467">#REF!</definedName>
    <definedName name="_1468">#REF!</definedName>
    <definedName name="_1469">'[1]daně'!#REF!</definedName>
    <definedName name="_1470">'[1]daně'!#REF!</definedName>
    <definedName name="_1471">'[1]daně'!#REF!</definedName>
    <definedName name="_1472">'[1]daně'!#REF!</definedName>
    <definedName name="_1473">'[1]daně'!#REF!</definedName>
    <definedName name="_1474">'[1]daně'!#REF!</definedName>
    <definedName name="_1475">'[1]daně'!#REF!</definedName>
    <definedName name="_1476">'[1]daně'!#REF!</definedName>
    <definedName name="_1477">'[1]daně'!#REF!</definedName>
    <definedName name="_1478">'[1]daně'!#REF!</definedName>
    <definedName name="_1479">'[1]daně'!#REF!</definedName>
    <definedName name="_1480">'[1]daně'!#REF!</definedName>
    <definedName name="_1481">'[1]daně'!#REF!</definedName>
    <definedName name="_1482">'[1]daně'!#REF!</definedName>
    <definedName name="_1483">#REF!</definedName>
    <definedName name="_1484">#REF!</definedName>
    <definedName name="_1485">#REF!</definedName>
    <definedName name="_1486">#REF!</definedName>
    <definedName name="_1487">#REF!</definedName>
    <definedName name="_1488">'[1]daně'!#REF!</definedName>
    <definedName name="_1489">'[1]daně'!#REF!</definedName>
    <definedName name="_1490">'[1]daně'!#REF!</definedName>
    <definedName name="_1491">'[1]daně'!#REF!</definedName>
    <definedName name="_1492">'[1]daně'!#REF!</definedName>
    <definedName name="_1493">'[1]daně'!#REF!</definedName>
    <definedName name="_1494">'[1]daně'!#REF!</definedName>
    <definedName name="_1495">'[1]daně'!#REF!</definedName>
    <definedName name="_1496">'[1]daně'!#REF!</definedName>
    <definedName name="_1497">'[1]daně'!#REF!</definedName>
    <definedName name="_1498">'[1]daně'!#REF!</definedName>
    <definedName name="_1499">'[1]daně'!#REF!</definedName>
    <definedName name="_1500">'[1]daně'!#REF!</definedName>
    <definedName name="_1501">'[1]daně'!#REF!</definedName>
    <definedName name="_1502">#REF!</definedName>
    <definedName name="_1503">#REF!</definedName>
    <definedName name="_1504">#REF!</definedName>
    <definedName name="_1505">#REF!</definedName>
    <definedName name="_1506">#REF!</definedName>
    <definedName name="_1507">#REF!</definedName>
    <definedName name="_1508">#REF!</definedName>
    <definedName name="_1509">#REF!</definedName>
    <definedName name="_1510">#REF!</definedName>
    <definedName name="_1511">#REF!</definedName>
    <definedName name="_1512">#REF!</definedName>
    <definedName name="_1513">#REF!</definedName>
    <definedName name="_1514">#REF!</definedName>
    <definedName name="_1515">#REF!</definedName>
    <definedName name="_1516">#REF!</definedName>
    <definedName name="_1517">#REF!</definedName>
    <definedName name="_1518">#REF!</definedName>
    <definedName name="_1519">#REF!</definedName>
    <definedName name="_1520">#REF!</definedName>
    <definedName name="_1521">#REF!</definedName>
    <definedName name="_1522">#REF!</definedName>
    <definedName name="_1523">#REF!</definedName>
    <definedName name="_1524">#REF!</definedName>
    <definedName name="_1525">#REF!</definedName>
    <definedName name="_1526">#REF!</definedName>
    <definedName name="_1527">#REF!</definedName>
    <definedName name="_1528">#REF!</definedName>
    <definedName name="_1529">#REF!</definedName>
    <definedName name="_1530">#REF!</definedName>
    <definedName name="_1531">#REF!</definedName>
    <definedName name="_1532">#REF!</definedName>
    <definedName name="_1533">#REF!</definedName>
    <definedName name="_1534">#REF!</definedName>
    <definedName name="_1535">#REF!</definedName>
    <definedName name="_1536">#REF!</definedName>
    <definedName name="_1537">#REF!</definedName>
    <definedName name="_1538">#REF!</definedName>
    <definedName name="_1539">#REF!</definedName>
    <definedName name="_1540">#REF!</definedName>
    <definedName name="_1541">#REF!</definedName>
    <definedName name="_1542">'[1]daně'!#REF!</definedName>
    <definedName name="_1543">'[1]daně'!#REF!</definedName>
    <definedName name="_1544">'[1]daně'!#REF!</definedName>
    <definedName name="_1545">'[1]daně'!#REF!</definedName>
    <definedName name="_1546">'[1]daně'!#REF!</definedName>
    <definedName name="_1547">'[1]daně'!#REF!</definedName>
    <definedName name="_1548">'[1]daně'!#REF!</definedName>
    <definedName name="_1549">'[1]daně'!#REF!</definedName>
    <definedName name="_1550">'[1]daně'!#REF!</definedName>
    <definedName name="_1551">'[1]daně'!#REF!</definedName>
    <definedName name="_1552">'[1]daně'!#REF!</definedName>
    <definedName name="_1553">'[1]daně'!#REF!</definedName>
    <definedName name="_1554">'[1]daně'!#REF!</definedName>
    <definedName name="_1555">'[1]daně'!#REF!</definedName>
    <definedName name="_1556">#REF!</definedName>
    <definedName name="_1557">#REF!</definedName>
    <definedName name="_1558">#REF!</definedName>
    <definedName name="_1559">#REF!</definedName>
    <definedName name="_1560">#REF!</definedName>
    <definedName name="_1561">'[1]daně'!#REF!</definedName>
    <definedName name="_1562">'[1]daně'!#REF!</definedName>
    <definedName name="_1563">'[1]daně'!#REF!</definedName>
    <definedName name="_1564">'[1]daně'!#REF!</definedName>
    <definedName name="_1565">'[1]daně'!#REF!</definedName>
    <definedName name="_1566">'[1]daně'!#REF!</definedName>
    <definedName name="_1567">'[1]daně'!#REF!</definedName>
    <definedName name="_1568">'[1]daně'!#REF!</definedName>
    <definedName name="_1569">'[1]daně'!#REF!</definedName>
    <definedName name="_1570">'[1]daně'!#REF!</definedName>
    <definedName name="_1571">'[1]daně'!#REF!</definedName>
    <definedName name="_1572">'[1]daně'!#REF!</definedName>
    <definedName name="_1573">'[1]daně'!#REF!</definedName>
    <definedName name="_1574">'[1]daně'!#REF!</definedName>
    <definedName name="_1575">#REF!</definedName>
    <definedName name="_1576">#REF!</definedName>
    <definedName name="_1577">#REF!</definedName>
    <definedName name="_1578">#REF!</definedName>
    <definedName name="_1579">#REF!</definedName>
    <definedName name="_1580">'[1]daně'!#REF!</definedName>
    <definedName name="_1581">'[1]daně'!#REF!</definedName>
    <definedName name="_1582">'[1]daně'!#REF!</definedName>
    <definedName name="_1583">'[1]daně'!#REF!</definedName>
    <definedName name="_1584">'[1]daně'!#REF!</definedName>
    <definedName name="_1585">'[1]daně'!#REF!</definedName>
    <definedName name="_1586">'[1]daně'!#REF!</definedName>
    <definedName name="_1587">'[1]daně'!#REF!</definedName>
    <definedName name="_1588">'[1]daně'!#REF!</definedName>
    <definedName name="_1589">'[1]daně'!#REF!</definedName>
    <definedName name="_1590">'[1]daně'!#REF!</definedName>
    <definedName name="_1591">'[1]daně'!#REF!</definedName>
    <definedName name="_1592">'[1]daně'!#REF!</definedName>
    <definedName name="_1593">'[1]daně'!#REF!</definedName>
    <definedName name="_1594">#REF!</definedName>
    <definedName name="_1595">#REF!</definedName>
    <definedName name="_1596">#REF!</definedName>
    <definedName name="_1597">#REF!</definedName>
    <definedName name="_1598">#REF!</definedName>
    <definedName name="_1599">'[1]daně'!#REF!</definedName>
    <definedName name="_1600">'[1]daně'!#REF!</definedName>
    <definedName name="_1601">'[1]daně'!#REF!</definedName>
    <definedName name="_1602">'[1]daně'!#REF!</definedName>
    <definedName name="_1603">'[1]daně'!#REF!</definedName>
    <definedName name="_1604">'[1]daně'!#REF!</definedName>
    <definedName name="_1605">'[1]daně'!#REF!</definedName>
    <definedName name="_1606">'[1]daně'!#REF!</definedName>
    <definedName name="_1607">'[1]daně'!#REF!</definedName>
    <definedName name="_1608">'[1]daně'!#REF!</definedName>
    <definedName name="_1609">'[1]daně'!#REF!</definedName>
    <definedName name="_1610">'[1]daně'!#REF!</definedName>
    <definedName name="_1611">'[1]daně'!#REF!</definedName>
    <definedName name="_1612">'[1]daně'!#REF!</definedName>
    <definedName name="_1613">#REF!</definedName>
    <definedName name="_1614">#REF!</definedName>
    <definedName name="_1615">#REF!</definedName>
    <definedName name="_1616">#REF!</definedName>
    <definedName name="_1617">#REF!</definedName>
    <definedName name="_1618">'[1]daně'!#REF!</definedName>
    <definedName name="_1619">'[1]daně'!#REF!</definedName>
    <definedName name="_1620">'[1]daně'!#REF!</definedName>
    <definedName name="_1621">'[1]daně'!#REF!</definedName>
    <definedName name="_1622">'[1]daně'!#REF!</definedName>
    <definedName name="_1623">'[1]daně'!#REF!</definedName>
    <definedName name="_1624">'[1]daně'!#REF!</definedName>
    <definedName name="_1625">'[1]daně'!#REF!</definedName>
    <definedName name="_1626">'[1]daně'!#REF!</definedName>
    <definedName name="_1627">'[1]daně'!#REF!</definedName>
    <definedName name="_1628">'[1]daně'!#REF!</definedName>
    <definedName name="_1629">'[1]daně'!#REF!</definedName>
    <definedName name="_1630">'[1]daně'!#REF!</definedName>
    <definedName name="_1631">'[1]daně'!#REF!</definedName>
    <definedName name="_1632">#REF!</definedName>
    <definedName name="_1633">#REF!</definedName>
    <definedName name="_1634">#REF!</definedName>
    <definedName name="_1635">#REF!</definedName>
    <definedName name="_1636">#REF!</definedName>
    <definedName name="_1637">'[1]daně'!#REF!</definedName>
    <definedName name="_1638">'[1]daně'!#REF!</definedName>
    <definedName name="_1639">'[1]daně'!#REF!</definedName>
    <definedName name="_1640">'[1]daně'!#REF!</definedName>
    <definedName name="_1641">'[1]daně'!#REF!</definedName>
    <definedName name="_1642">'[1]daně'!#REF!</definedName>
    <definedName name="_1643">'[1]daně'!#REF!</definedName>
    <definedName name="_1644">'[1]daně'!#REF!</definedName>
    <definedName name="_1645">'[1]daně'!#REF!</definedName>
    <definedName name="_1646">'[1]daně'!#REF!</definedName>
    <definedName name="_1647">'[1]daně'!#REF!</definedName>
    <definedName name="_1648">'[1]daně'!#REF!</definedName>
    <definedName name="_1649">'[1]daně'!#REF!</definedName>
    <definedName name="_1650">'[1]daně'!#REF!</definedName>
    <definedName name="_1651">#REF!</definedName>
    <definedName name="_1652">#REF!</definedName>
    <definedName name="_1653">#REF!</definedName>
    <definedName name="_1654">#REF!</definedName>
    <definedName name="_1655">#REF!</definedName>
    <definedName name="_1656">#REF!</definedName>
    <definedName name="_1657">#REF!</definedName>
    <definedName name="_1658">#REF!</definedName>
    <definedName name="_1659">#REF!</definedName>
    <definedName name="_1660">#REF!</definedName>
    <definedName name="_1661">#REF!</definedName>
    <definedName name="_1662">#REF!</definedName>
    <definedName name="_1663">#REF!</definedName>
    <definedName name="_1664">#REF!</definedName>
    <definedName name="_1665">#REF!</definedName>
    <definedName name="_1666">#REF!</definedName>
    <definedName name="_1667">#REF!</definedName>
    <definedName name="_1668">#REF!</definedName>
    <definedName name="_1669">#REF!</definedName>
    <definedName name="_1670">#REF!</definedName>
    <definedName name="_1671">#REF!</definedName>
    <definedName name="_1672">#REF!</definedName>
    <definedName name="_1673">#REF!</definedName>
    <definedName name="_1674">#REF!</definedName>
    <definedName name="_1675">#REF!</definedName>
    <definedName name="_1676">#REF!</definedName>
    <definedName name="_1677">#REF!</definedName>
    <definedName name="_1678">#REF!</definedName>
    <definedName name="_1679">#REF!</definedName>
    <definedName name="_1680">#REF!</definedName>
    <definedName name="_1681">#REF!</definedName>
    <definedName name="_1682">#REF!</definedName>
    <definedName name="_1683">#REF!</definedName>
    <definedName name="_1684">#REF!</definedName>
    <definedName name="_1685">#REF!</definedName>
    <definedName name="_1686">#REF!</definedName>
    <definedName name="_1687">#REF!</definedName>
    <definedName name="_1688">#REF!</definedName>
    <definedName name="_1689">#REF!</definedName>
    <definedName name="_1690">#REF!</definedName>
    <definedName name="_1691">#REF!</definedName>
    <definedName name="_1692">#REF!</definedName>
    <definedName name="_1693">#REF!</definedName>
    <definedName name="_1694">#REF!</definedName>
    <definedName name="_1695">#REF!</definedName>
    <definedName name="_1696">#REF!</definedName>
    <definedName name="_1697">#REF!</definedName>
    <definedName name="_1698">#REF!</definedName>
    <definedName name="_1699">#REF!</definedName>
    <definedName name="_1700">#REF!</definedName>
    <definedName name="_1701">#REF!</definedName>
    <definedName name="_1702">#REF!</definedName>
    <definedName name="_1703">#REF!</definedName>
    <definedName name="_1704">#REF!</definedName>
    <definedName name="_1705">#REF!</definedName>
    <definedName name="_1706">#REF!</definedName>
    <definedName name="_1707">#REF!</definedName>
    <definedName name="_1708">#REF!</definedName>
    <definedName name="_1709">#REF!</definedName>
    <definedName name="_1710">#REF!</definedName>
    <definedName name="_1711">#REF!</definedName>
    <definedName name="_1712">#REF!</definedName>
    <definedName name="_1713">#REF!</definedName>
    <definedName name="_1714">#REF!</definedName>
    <definedName name="_1715">#REF!</definedName>
    <definedName name="_1716">#REF!</definedName>
    <definedName name="_1717">#REF!</definedName>
    <definedName name="_1718">#REF!</definedName>
    <definedName name="_1719">#REF!</definedName>
    <definedName name="_1720">#REF!</definedName>
    <definedName name="_1721">#REF!</definedName>
    <definedName name="_1722">#REF!</definedName>
    <definedName name="_1723">#REF!</definedName>
    <definedName name="_1724">#REF!</definedName>
    <definedName name="_1725">#REF!</definedName>
    <definedName name="_1726">#REF!</definedName>
    <definedName name="_1727">#REF!</definedName>
    <definedName name="_1728">#REF!</definedName>
    <definedName name="_1729">#REF!</definedName>
    <definedName name="_1730">#REF!</definedName>
    <definedName name="_1731">#REF!</definedName>
    <definedName name="_1732">#REF!</definedName>
    <definedName name="_1733">#REF!</definedName>
    <definedName name="_1734">#REF!</definedName>
    <definedName name="_1735">#REF!</definedName>
    <definedName name="_1736">#REF!</definedName>
    <definedName name="_1737">#REF!</definedName>
    <definedName name="_1738">#REF!</definedName>
    <definedName name="_1739">#REF!</definedName>
    <definedName name="_1740">#REF!</definedName>
    <definedName name="_1741">#REF!</definedName>
    <definedName name="_1742">#REF!</definedName>
    <definedName name="_1743">#REF!</definedName>
    <definedName name="_1744">#REF!</definedName>
    <definedName name="_1745">#REF!</definedName>
    <definedName name="_1746">#REF!</definedName>
    <definedName name="_1747">#REF!</definedName>
    <definedName name="_1748">#REF!</definedName>
    <definedName name="_1749">#REF!</definedName>
    <definedName name="_1750">#REF!</definedName>
    <definedName name="_1751">#REF!</definedName>
    <definedName name="_1752">#REF!</definedName>
    <definedName name="_1753">#REF!</definedName>
    <definedName name="_1754">#REF!</definedName>
    <definedName name="_1755">#REF!</definedName>
    <definedName name="_1756">#REF!</definedName>
    <definedName name="_1757">#REF!</definedName>
    <definedName name="_1758">#REF!</definedName>
    <definedName name="_1759">#REF!</definedName>
    <definedName name="_1760">#REF!</definedName>
    <definedName name="_1761">#REF!</definedName>
    <definedName name="_1762">#REF!</definedName>
    <definedName name="_1763">#REF!</definedName>
    <definedName name="_1764">#REF!</definedName>
    <definedName name="_1765">#REF!</definedName>
    <definedName name="_1766">#REF!</definedName>
    <definedName name="_1767">#REF!</definedName>
    <definedName name="_1768">#REF!</definedName>
    <definedName name="_1769">#REF!</definedName>
    <definedName name="_1770">#REF!</definedName>
    <definedName name="_1771">#REF!</definedName>
    <definedName name="_1772">#REF!</definedName>
    <definedName name="_1773">#REF!</definedName>
    <definedName name="_1774">#REF!</definedName>
    <definedName name="_1775">#REF!</definedName>
    <definedName name="_1776">#REF!</definedName>
    <definedName name="_1777">#REF!</definedName>
    <definedName name="_1778">#REF!</definedName>
    <definedName name="_1779">#REF!</definedName>
    <definedName name="_1780">#REF!</definedName>
    <definedName name="_1781">#REF!</definedName>
    <definedName name="_1782">#REF!</definedName>
    <definedName name="_1783">#REF!</definedName>
    <definedName name="_1784">#REF!</definedName>
    <definedName name="_1785">#REF!</definedName>
    <definedName name="_1786">#REF!</definedName>
    <definedName name="_1787">#REF!</definedName>
    <definedName name="_1788">#REF!</definedName>
    <definedName name="_1789">#REF!</definedName>
    <definedName name="_1790">#REF!</definedName>
    <definedName name="_1791">#REF!</definedName>
    <definedName name="_1792">#REF!</definedName>
    <definedName name="_1793">#REF!</definedName>
    <definedName name="_1794">#REF!</definedName>
    <definedName name="_1795">#REF!</definedName>
    <definedName name="_1796">#REF!</definedName>
    <definedName name="_1797">#REF!</definedName>
    <definedName name="_1798">#REF!</definedName>
    <definedName name="_1799">#REF!</definedName>
    <definedName name="_1800">#REF!</definedName>
    <definedName name="_1801">#REF!</definedName>
    <definedName name="_1802">#REF!</definedName>
    <definedName name="_1803">#REF!</definedName>
    <definedName name="_1804">#REF!</definedName>
    <definedName name="_1805">#REF!</definedName>
    <definedName name="_1806">#REF!</definedName>
    <definedName name="_1807">#REF!</definedName>
    <definedName name="_1808">#REF!</definedName>
    <definedName name="_1809">#REF!</definedName>
    <definedName name="_1810">#REF!</definedName>
    <definedName name="_1811">#REF!</definedName>
    <definedName name="_1812">#REF!</definedName>
    <definedName name="_1813">#REF!</definedName>
    <definedName name="_1814">#REF!</definedName>
    <definedName name="_1815">#REF!</definedName>
    <definedName name="_1816">#REF!</definedName>
    <definedName name="_1817">#REF!</definedName>
    <definedName name="_1818">#REF!</definedName>
    <definedName name="_1819">#REF!</definedName>
    <definedName name="_1820">#REF!</definedName>
    <definedName name="_1821">#REF!</definedName>
    <definedName name="_1822">#REF!</definedName>
    <definedName name="_1823">#REF!</definedName>
    <definedName name="_1824">#REF!</definedName>
    <definedName name="_1825">#REF!</definedName>
    <definedName name="_1826">#REF!</definedName>
    <definedName name="_1827">#REF!</definedName>
    <definedName name="_1828">#REF!</definedName>
    <definedName name="_1829">#REF!</definedName>
    <definedName name="_1830">#REF!</definedName>
    <definedName name="_1831">#REF!</definedName>
    <definedName name="_1832">#REF!</definedName>
    <definedName name="_1833">#REF!</definedName>
    <definedName name="_1834">#REF!</definedName>
    <definedName name="_1835">#REF!</definedName>
    <definedName name="_1836">#REF!</definedName>
    <definedName name="_1837">#REF!</definedName>
    <definedName name="_1838">#REF!</definedName>
    <definedName name="_1839">#REF!</definedName>
    <definedName name="_1840">#REF!</definedName>
    <definedName name="_1841">#REF!</definedName>
    <definedName name="_1842">#REF!</definedName>
    <definedName name="_1843">#REF!</definedName>
    <definedName name="_1844">#REF!</definedName>
    <definedName name="_1845">#REF!</definedName>
    <definedName name="_1846">#REF!</definedName>
    <definedName name="_1847">#REF!</definedName>
    <definedName name="_1848">#REF!</definedName>
    <definedName name="_1849">#REF!</definedName>
    <definedName name="_1850">#REF!</definedName>
    <definedName name="_1851">#REF!</definedName>
    <definedName name="_1852">#REF!</definedName>
    <definedName name="_1853">#REF!</definedName>
    <definedName name="_1854">#REF!</definedName>
    <definedName name="_1855">#REF!</definedName>
    <definedName name="_1856">#REF!</definedName>
    <definedName name="_1857">#REF!</definedName>
    <definedName name="_1858">#REF!</definedName>
    <definedName name="_1859">#REF!</definedName>
    <definedName name="_1860">#REF!</definedName>
    <definedName name="_1861">#REF!</definedName>
    <definedName name="_1862">#REF!</definedName>
    <definedName name="_1863">#REF!</definedName>
    <definedName name="_1864">#REF!</definedName>
    <definedName name="_1865">#REF!</definedName>
    <definedName name="_1866">#REF!</definedName>
    <definedName name="_1867">#REF!</definedName>
    <definedName name="_1868">#REF!</definedName>
    <definedName name="_1869">#REF!</definedName>
    <definedName name="_1870">#REF!</definedName>
    <definedName name="_1871">#REF!</definedName>
    <definedName name="_1872">#REF!</definedName>
    <definedName name="_1873">#REF!</definedName>
    <definedName name="_1874">#REF!</definedName>
    <definedName name="_1875">#REF!</definedName>
    <definedName name="_1876">#REF!</definedName>
    <definedName name="_1877">#REF!</definedName>
    <definedName name="_1878">#REF!</definedName>
    <definedName name="_1879">#REF!</definedName>
    <definedName name="_1880">#REF!</definedName>
    <definedName name="_1881">#REF!</definedName>
    <definedName name="_1882">#REF!</definedName>
    <definedName name="_1883">#REF!</definedName>
    <definedName name="_1884">#REF!</definedName>
    <definedName name="_1885">#REF!</definedName>
    <definedName name="_1886">#REF!</definedName>
    <definedName name="_1887">#REF!</definedName>
    <definedName name="_1888">#REF!</definedName>
    <definedName name="_1889">#REF!</definedName>
    <definedName name="_1890">#REF!</definedName>
    <definedName name="_1891">#REF!</definedName>
    <definedName name="_1892">#REF!</definedName>
    <definedName name="_1893">#REF!</definedName>
    <definedName name="_1894">#REF!</definedName>
    <definedName name="_1895">#REF!</definedName>
    <definedName name="_1896">#REF!</definedName>
    <definedName name="_1897">#REF!</definedName>
    <definedName name="_1898">#REF!</definedName>
    <definedName name="_1899">#REF!</definedName>
    <definedName name="_1900">#REF!</definedName>
    <definedName name="_1901">#REF!</definedName>
    <definedName name="_1902">#REF!</definedName>
    <definedName name="_1903">#REF!</definedName>
    <definedName name="_1904">#REF!</definedName>
    <definedName name="_1905">#REF!</definedName>
    <definedName name="_1906">#REF!</definedName>
    <definedName name="_1907">#REF!</definedName>
    <definedName name="_1908">#REF!</definedName>
    <definedName name="_1909">#REF!</definedName>
    <definedName name="_1910">#REF!</definedName>
    <definedName name="_1911">#REF!</definedName>
    <definedName name="_1912">#REF!</definedName>
    <definedName name="_1913">#REF!</definedName>
    <definedName name="_1914">#REF!</definedName>
    <definedName name="_1915">#REF!</definedName>
    <definedName name="_1916">#REF!</definedName>
    <definedName name="_1917">#REF!</definedName>
    <definedName name="_1918">#REF!</definedName>
    <definedName name="_1919">#REF!</definedName>
    <definedName name="_1920">#REF!</definedName>
    <definedName name="_1921">#REF!</definedName>
    <definedName name="_1922">#REF!</definedName>
    <definedName name="_1923">#REF!</definedName>
    <definedName name="_1924">#REF!</definedName>
    <definedName name="_1925">#REF!</definedName>
    <definedName name="_1926">#REF!</definedName>
    <definedName name="_1927">#REF!</definedName>
    <definedName name="_1928">#REF!</definedName>
    <definedName name="_1929">#REF!</definedName>
    <definedName name="_1930">#REF!</definedName>
    <definedName name="_1931">#REF!</definedName>
    <definedName name="_1932">#REF!</definedName>
    <definedName name="_1933">#REF!</definedName>
    <definedName name="_1934">#REF!</definedName>
    <definedName name="_1935">#REF!</definedName>
    <definedName name="_1936">#REF!</definedName>
    <definedName name="_1937">#REF!</definedName>
    <definedName name="_1938">#REF!</definedName>
    <definedName name="_1939">#REF!</definedName>
    <definedName name="_1940">#REF!</definedName>
    <definedName name="_1941">#REF!</definedName>
    <definedName name="_1942">#REF!</definedName>
    <definedName name="_1943">#REF!</definedName>
    <definedName name="_1944">#REF!</definedName>
    <definedName name="_1945">#REF!</definedName>
    <definedName name="_1946">#REF!</definedName>
    <definedName name="_1947">#REF!</definedName>
    <definedName name="_1948">#REF!</definedName>
    <definedName name="_1949">#REF!</definedName>
    <definedName name="_1950">#REF!</definedName>
    <definedName name="_1951">#REF!</definedName>
    <definedName name="_1952">#REF!</definedName>
    <definedName name="_1953">#REF!</definedName>
    <definedName name="_1954">#REF!</definedName>
    <definedName name="_1955">#REF!</definedName>
    <definedName name="_1956">#REF!</definedName>
    <definedName name="_1957">#REF!</definedName>
    <definedName name="_1958">#REF!</definedName>
    <definedName name="_1959">#REF!</definedName>
    <definedName name="_1960">#REF!</definedName>
    <definedName name="_1961">#REF!</definedName>
    <definedName name="_1962">#REF!</definedName>
    <definedName name="_1963">#REF!</definedName>
    <definedName name="_1964">#REF!</definedName>
    <definedName name="_1965">#REF!</definedName>
    <definedName name="_1966">#REF!</definedName>
    <definedName name="_463">#REF!</definedName>
    <definedName name="_464">#REF!</definedName>
    <definedName name="_465">#REF!</definedName>
    <definedName name="_466">#REF!</definedName>
    <definedName name="_467">#REF!</definedName>
    <definedName name="_468" localSheetId="7">#REF!</definedName>
    <definedName name="_468" localSheetId="1">#REF!</definedName>
    <definedName name="_468" localSheetId="5">#REF!</definedName>
    <definedName name="_468">#REF!</definedName>
    <definedName name="_469" localSheetId="7">#REF!</definedName>
    <definedName name="_469" localSheetId="1">#REF!</definedName>
    <definedName name="_469" localSheetId="5">#REF!</definedName>
    <definedName name="_469">#REF!</definedName>
    <definedName name="_470" localSheetId="7">#REF!</definedName>
    <definedName name="_470" localSheetId="1">#REF!</definedName>
    <definedName name="_470" localSheetId="5">#REF!</definedName>
    <definedName name="_470">#REF!</definedName>
    <definedName name="_471" localSheetId="7">#REF!</definedName>
    <definedName name="_471" localSheetId="1">#REF!</definedName>
    <definedName name="_471" localSheetId="5">#REF!</definedName>
    <definedName name="_471">#REF!</definedName>
    <definedName name="_472" localSheetId="7">#REF!</definedName>
    <definedName name="_472" localSheetId="1">#REF!</definedName>
    <definedName name="_472" localSheetId="5">#REF!</definedName>
    <definedName name="_472">#REF!</definedName>
    <definedName name="_473" localSheetId="7">#REF!</definedName>
    <definedName name="_473" localSheetId="1">#REF!</definedName>
    <definedName name="_473" localSheetId="5">#REF!</definedName>
    <definedName name="_473">#REF!</definedName>
    <definedName name="_474" localSheetId="7">#REF!</definedName>
    <definedName name="_474" localSheetId="1">#REF!</definedName>
    <definedName name="_474" localSheetId="5">#REF!</definedName>
    <definedName name="_474">#REF!</definedName>
    <definedName name="_475" localSheetId="7">#REF!</definedName>
    <definedName name="_475" localSheetId="1">#REF!</definedName>
    <definedName name="_475" localSheetId="5">#REF!</definedName>
    <definedName name="_475">#REF!</definedName>
    <definedName name="_476" localSheetId="7">#REF!</definedName>
    <definedName name="_476" localSheetId="1">#REF!</definedName>
    <definedName name="_476" localSheetId="5">#REF!</definedName>
    <definedName name="_476">#REF!</definedName>
    <definedName name="_477" localSheetId="7">#REF!</definedName>
    <definedName name="_477" localSheetId="1">#REF!</definedName>
    <definedName name="_477" localSheetId="5">#REF!</definedName>
    <definedName name="_477">#REF!</definedName>
    <definedName name="_478" localSheetId="7">#REF!</definedName>
    <definedName name="_478" localSheetId="1">#REF!</definedName>
    <definedName name="_478" localSheetId="5">#REF!</definedName>
    <definedName name="_478">#REF!</definedName>
    <definedName name="_479" localSheetId="7">#REF!</definedName>
    <definedName name="_479" localSheetId="1">#REF!</definedName>
    <definedName name="_479" localSheetId="5">#REF!</definedName>
    <definedName name="_479">#REF!</definedName>
    <definedName name="_480" localSheetId="7">#REF!</definedName>
    <definedName name="_480" localSheetId="1">#REF!</definedName>
    <definedName name="_480" localSheetId="5">#REF!</definedName>
    <definedName name="_480">#REF!</definedName>
    <definedName name="_481" localSheetId="7">#REF!</definedName>
    <definedName name="_481" localSheetId="1">#REF!</definedName>
    <definedName name="_481" localSheetId="5">#REF!</definedName>
    <definedName name="_481">#REF!</definedName>
    <definedName name="_482">#REF!</definedName>
    <definedName name="_483">#REF!</definedName>
    <definedName name="_484">#REF!</definedName>
    <definedName name="_485">#REF!</definedName>
    <definedName name="_486" localSheetId="7">#REF!</definedName>
    <definedName name="_486" localSheetId="1">#REF!</definedName>
    <definedName name="_486" localSheetId="5">#REF!</definedName>
    <definedName name="_486">#REF!</definedName>
    <definedName name="_487" localSheetId="7">#REF!</definedName>
    <definedName name="_487" localSheetId="1">#REF!</definedName>
    <definedName name="_487" localSheetId="5">#REF!</definedName>
    <definedName name="_487">#REF!</definedName>
    <definedName name="_488" localSheetId="7">#REF!</definedName>
    <definedName name="_488" localSheetId="1">#REF!</definedName>
    <definedName name="_488" localSheetId="5">#REF!</definedName>
    <definedName name="_488">#REF!</definedName>
    <definedName name="_489" localSheetId="7">#REF!</definedName>
    <definedName name="_489" localSheetId="1">#REF!</definedName>
    <definedName name="_489" localSheetId="5">#REF!</definedName>
    <definedName name="_489">#REF!</definedName>
    <definedName name="_490" localSheetId="7">#REF!</definedName>
    <definedName name="_490" localSheetId="1">#REF!</definedName>
    <definedName name="_490" localSheetId="5">#REF!</definedName>
    <definedName name="_490">#REF!</definedName>
    <definedName name="_491" localSheetId="7">#REF!</definedName>
    <definedName name="_491" localSheetId="1">#REF!</definedName>
    <definedName name="_491" localSheetId="5">#REF!</definedName>
    <definedName name="_491">#REF!</definedName>
    <definedName name="_492" localSheetId="7">#REF!</definedName>
    <definedName name="_492" localSheetId="1">#REF!</definedName>
    <definedName name="_492" localSheetId="5">#REF!</definedName>
    <definedName name="_492">#REF!</definedName>
    <definedName name="_493" localSheetId="7">#REF!</definedName>
    <definedName name="_493" localSheetId="1">#REF!</definedName>
    <definedName name="_493" localSheetId="5">#REF!</definedName>
    <definedName name="_493">#REF!</definedName>
    <definedName name="_494" localSheetId="7">#REF!</definedName>
    <definedName name="_494" localSheetId="1">#REF!</definedName>
    <definedName name="_494" localSheetId="5">#REF!</definedName>
    <definedName name="_494">#REF!</definedName>
    <definedName name="_495" localSheetId="7">#REF!</definedName>
    <definedName name="_495" localSheetId="1">#REF!</definedName>
    <definedName name="_495" localSheetId="5">#REF!</definedName>
    <definedName name="_495">#REF!</definedName>
    <definedName name="_496" localSheetId="7">#REF!</definedName>
    <definedName name="_496" localSheetId="1">#REF!</definedName>
    <definedName name="_496" localSheetId="5">#REF!</definedName>
    <definedName name="_496">#REF!</definedName>
    <definedName name="_497" localSheetId="7">#REF!</definedName>
    <definedName name="_497" localSheetId="1">#REF!</definedName>
    <definedName name="_497" localSheetId="5">#REF!</definedName>
    <definedName name="_497">#REF!</definedName>
    <definedName name="_498" localSheetId="7">#REF!</definedName>
    <definedName name="_498" localSheetId="1">#REF!</definedName>
    <definedName name="_498" localSheetId="5">#REF!</definedName>
    <definedName name="_498">#REF!</definedName>
    <definedName name="_499" localSheetId="7">#REF!</definedName>
    <definedName name="_499" localSheetId="1">#REF!</definedName>
    <definedName name="_499" localSheetId="5">#REF!</definedName>
    <definedName name="_499">#REF!</definedName>
    <definedName name="_500">#REF!</definedName>
    <definedName name="_501">#REF!</definedName>
    <definedName name="_502">#REF!</definedName>
    <definedName name="_503">#REF!</definedName>
    <definedName name="_504" localSheetId="7">#REF!</definedName>
    <definedName name="_504" localSheetId="1">#REF!</definedName>
    <definedName name="_504" localSheetId="5">#REF!</definedName>
    <definedName name="_504">#REF!</definedName>
    <definedName name="_505" localSheetId="7">#REF!</definedName>
    <definedName name="_505" localSheetId="1">#REF!</definedName>
    <definedName name="_505" localSheetId="5">#REF!</definedName>
    <definedName name="_505">#REF!</definedName>
    <definedName name="_506" localSheetId="7">#REF!</definedName>
    <definedName name="_506" localSheetId="1">#REF!</definedName>
    <definedName name="_506" localSheetId="5">#REF!</definedName>
    <definedName name="_506">#REF!</definedName>
    <definedName name="_507" localSheetId="7">#REF!</definedName>
    <definedName name="_507" localSheetId="1">#REF!</definedName>
    <definedName name="_507" localSheetId="5">#REF!</definedName>
    <definedName name="_507">#REF!</definedName>
    <definedName name="_508" localSheetId="7">#REF!</definedName>
    <definedName name="_508" localSheetId="1">#REF!</definedName>
    <definedName name="_508" localSheetId="5">#REF!</definedName>
    <definedName name="_508">#REF!</definedName>
    <definedName name="_509" localSheetId="7">#REF!</definedName>
    <definedName name="_509" localSheetId="1">#REF!</definedName>
    <definedName name="_509" localSheetId="5">#REF!</definedName>
    <definedName name="_509">#REF!</definedName>
    <definedName name="_510" localSheetId="7">#REF!</definedName>
    <definedName name="_510" localSheetId="1">#REF!</definedName>
    <definedName name="_510" localSheetId="5">#REF!</definedName>
    <definedName name="_510">#REF!</definedName>
    <definedName name="_511" localSheetId="7">#REF!</definedName>
    <definedName name="_511" localSheetId="1">#REF!</definedName>
    <definedName name="_511" localSheetId="5">#REF!</definedName>
    <definedName name="_511">#REF!</definedName>
    <definedName name="_512" localSheetId="7">#REF!</definedName>
    <definedName name="_512" localSheetId="1">#REF!</definedName>
    <definedName name="_512" localSheetId="5">#REF!</definedName>
    <definedName name="_512">#REF!</definedName>
    <definedName name="_513" localSheetId="7">#REF!</definedName>
    <definedName name="_513" localSheetId="1">#REF!</definedName>
    <definedName name="_513" localSheetId="5">#REF!</definedName>
    <definedName name="_513">#REF!</definedName>
    <definedName name="_514" localSheetId="7">#REF!</definedName>
    <definedName name="_514" localSheetId="1">#REF!</definedName>
    <definedName name="_514" localSheetId="5">#REF!</definedName>
    <definedName name="_514">#REF!</definedName>
    <definedName name="_515" localSheetId="7">#REF!</definedName>
    <definedName name="_515" localSheetId="1">#REF!</definedName>
    <definedName name="_515" localSheetId="5">#REF!</definedName>
    <definedName name="_515">#REF!</definedName>
    <definedName name="_516" localSheetId="7">#REF!</definedName>
    <definedName name="_516" localSheetId="1">#REF!</definedName>
    <definedName name="_516" localSheetId="5">#REF!</definedName>
    <definedName name="_516">#REF!</definedName>
    <definedName name="_517" localSheetId="7">#REF!</definedName>
    <definedName name="_517" localSheetId="1">#REF!</definedName>
    <definedName name="_517" localSheetId="5">#REF!</definedName>
    <definedName name="_517">#REF!</definedName>
    <definedName name="_518">#REF!</definedName>
    <definedName name="_519">#REF!</definedName>
    <definedName name="_520">#REF!</definedName>
    <definedName name="_521">#REF!</definedName>
    <definedName name="_522" localSheetId="7">#REF!</definedName>
    <definedName name="_522" localSheetId="1">#REF!</definedName>
    <definedName name="_522" localSheetId="5">#REF!</definedName>
    <definedName name="_522">#REF!</definedName>
    <definedName name="_523" localSheetId="7">#REF!</definedName>
    <definedName name="_523" localSheetId="1">#REF!</definedName>
    <definedName name="_523" localSheetId="5">#REF!</definedName>
    <definedName name="_523">#REF!</definedName>
    <definedName name="_524" localSheetId="7">#REF!</definedName>
    <definedName name="_524" localSheetId="1">#REF!</definedName>
    <definedName name="_524" localSheetId="5">#REF!</definedName>
    <definedName name="_524">#REF!</definedName>
    <definedName name="_525" localSheetId="7">#REF!</definedName>
    <definedName name="_525" localSheetId="1">#REF!</definedName>
    <definedName name="_525" localSheetId="5">#REF!</definedName>
    <definedName name="_525">#REF!</definedName>
    <definedName name="_526" localSheetId="7">#REF!</definedName>
    <definedName name="_526" localSheetId="1">#REF!</definedName>
    <definedName name="_526" localSheetId="5">#REF!</definedName>
    <definedName name="_526">#REF!</definedName>
    <definedName name="_527" localSheetId="7">#REF!</definedName>
    <definedName name="_527" localSheetId="1">#REF!</definedName>
    <definedName name="_527" localSheetId="5">#REF!</definedName>
    <definedName name="_527">#REF!</definedName>
    <definedName name="_528" localSheetId="7">#REF!</definedName>
    <definedName name="_528" localSheetId="1">#REF!</definedName>
    <definedName name="_528" localSheetId="5">#REF!</definedName>
    <definedName name="_528">#REF!</definedName>
    <definedName name="_529" localSheetId="7">#REF!</definedName>
    <definedName name="_529" localSheetId="1">#REF!</definedName>
    <definedName name="_529" localSheetId="5">#REF!</definedName>
    <definedName name="_529">#REF!</definedName>
    <definedName name="_530" localSheetId="7">#REF!</definedName>
    <definedName name="_530" localSheetId="1">#REF!</definedName>
    <definedName name="_530" localSheetId="5">#REF!</definedName>
    <definedName name="_530">#REF!</definedName>
    <definedName name="_531" localSheetId="7">#REF!</definedName>
    <definedName name="_531" localSheetId="1">#REF!</definedName>
    <definedName name="_531" localSheetId="5">#REF!</definedName>
    <definedName name="_531">#REF!</definedName>
    <definedName name="_532" localSheetId="7">#REF!</definedName>
    <definedName name="_532" localSheetId="1">#REF!</definedName>
    <definedName name="_532" localSheetId="5">#REF!</definedName>
    <definedName name="_532">#REF!</definedName>
    <definedName name="_533" localSheetId="7">#REF!</definedName>
    <definedName name="_533" localSheetId="1">#REF!</definedName>
    <definedName name="_533" localSheetId="5">#REF!</definedName>
    <definedName name="_533">#REF!</definedName>
    <definedName name="_534" localSheetId="7">#REF!</definedName>
    <definedName name="_534" localSheetId="1">#REF!</definedName>
    <definedName name="_534" localSheetId="5">#REF!</definedName>
    <definedName name="_534">#REF!</definedName>
    <definedName name="_535" localSheetId="7">#REF!</definedName>
    <definedName name="_535" localSheetId="1">#REF!</definedName>
    <definedName name="_535" localSheetId="5">#REF!</definedName>
    <definedName name="_535">#REF!</definedName>
    <definedName name="_536">#REF!</definedName>
    <definedName name="_537">#REF!</definedName>
    <definedName name="_538">#REF!</definedName>
    <definedName name="_539">#REF!</definedName>
    <definedName name="_540" localSheetId="7">#REF!</definedName>
    <definedName name="_540" localSheetId="1">#REF!</definedName>
    <definedName name="_540" localSheetId="5">#REF!</definedName>
    <definedName name="_540">#REF!</definedName>
    <definedName name="_541" localSheetId="7">#REF!</definedName>
    <definedName name="_541" localSheetId="1">#REF!</definedName>
    <definedName name="_541" localSheetId="5">#REF!</definedName>
    <definedName name="_541">#REF!</definedName>
    <definedName name="_542" localSheetId="7">#REF!</definedName>
    <definedName name="_542" localSheetId="1">#REF!</definedName>
    <definedName name="_542" localSheetId="5">#REF!</definedName>
    <definedName name="_542">#REF!</definedName>
    <definedName name="_543" localSheetId="7">#REF!</definedName>
    <definedName name="_543" localSheetId="1">#REF!</definedName>
    <definedName name="_543" localSheetId="5">#REF!</definedName>
    <definedName name="_543">#REF!</definedName>
    <definedName name="_544" localSheetId="7">#REF!</definedName>
    <definedName name="_544" localSheetId="1">#REF!</definedName>
    <definedName name="_544" localSheetId="5">#REF!</definedName>
    <definedName name="_544">#REF!</definedName>
    <definedName name="_545" localSheetId="7">#REF!</definedName>
    <definedName name="_545" localSheetId="1">#REF!</definedName>
    <definedName name="_545" localSheetId="5">#REF!</definedName>
    <definedName name="_545">#REF!</definedName>
    <definedName name="_546" localSheetId="7">#REF!</definedName>
    <definedName name="_546" localSheetId="1">#REF!</definedName>
    <definedName name="_546" localSheetId="5">#REF!</definedName>
    <definedName name="_546">#REF!</definedName>
    <definedName name="_547" localSheetId="7">#REF!</definedName>
    <definedName name="_547" localSheetId="1">#REF!</definedName>
    <definedName name="_547" localSheetId="5">#REF!</definedName>
    <definedName name="_547">#REF!</definedName>
    <definedName name="_548" localSheetId="7">#REF!</definedName>
    <definedName name="_548" localSheetId="1">#REF!</definedName>
    <definedName name="_548" localSheetId="5">#REF!</definedName>
    <definedName name="_548">#REF!</definedName>
    <definedName name="_549" localSheetId="7">#REF!</definedName>
    <definedName name="_549" localSheetId="1">#REF!</definedName>
    <definedName name="_549" localSheetId="5">#REF!</definedName>
    <definedName name="_549">#REF!</definedName>
    <definedName name="_550" localSheetId="7">#REF!</definedName>
    <definedName name="_550" localSheetId="1">#REF!</definedName>
    <definedName name="_550" localSheetId="5">#REF!</definedName>
    <definedName name="_550">#REF!</definedName>
    <definedName name="_551" localSheetId="7">#REF!</definedName>
    <definedName name="_551" localSheetId="1">#REF!</definedName>
    <definedName name="_551" localSheetId="5">#REF!</definedName>
    <definedName name="_551">#REF!</definedName>
    <definedName name="_552" localSheetId="7">#REF!</definedName>
    <definedName name="_552" localSheetId="1">#REF!</definedName>
    <definedName name="_552" localSheetId="5">#REF!</definedName>
    <definedName name="_552">#REF!</definedName>
    <definedName name="_553" localSheetId="7">#REF!</definedName>
    <definedName name="_553" localSheetId="1">#REF!</definedName>
    <definedName name="_553" localSheetId="5">#REF!</definedName>
    <definedName name="_553">#REF!</definedName>
    <definedName name="_554">#REF!</definedName>
    <definedName name="_555">#REF!</definedName>
    <definedName name="_556">#REF!</definedName>
    <definedName name="_557">#REF!</definedName>
    <definedName name="_558" localSheetId="7">#REF!</definedName>
    <definedName name="_558" localSheetId="1">#REF!</definedName>
    <definedName name="_558" localSheetId="5">#REF!</definedName>
    <definedName name="_558">#REF!</definedName>
    <definedName name="_559" localSheetId="7">#REF!</definedName>
    <definedName name="_559" localSheetId="1">#REF!</definedName>
    <definedName name="_559" localSheetId="5">#REF!</definedName>
    <definedName name="_559">#REF!</definedName>
    <definedName name="_560" localSheetId="7">#REF!</definedName>
    <definedName name="_560" localSheetId="1">#REF!</definedName>
    <definedName name="_560" localSheetId="5">#REF!</definedName>
    <definedName name="_560">#REF!</definedName>
    <definedName name="_561" localSheetId="7">#REF!</definedName>
    <definedName name="_561" localSheetId="1">#REF!</definedName>
    <definedName name="_561" localSheetId="5">#REF!</definedName>
    <definedName name="_561">#REF!</definedName>
    <definedName name="_562" localSheetId="7">#REF!</definedName>
    <definedName name="_562" localSheetId="1">#REF!</definedName>
    <definedName name="_562" localSheetId="5">#REF!</definedName>
    <definedName name="_562">#REF!</definedName>
    <definedName name="_563" localSheetId="7">#REF!</definedName>
    <definedName name="_563" localSheetId="1">#REF!</definedName>
    <definedName name="_563" localSheetId="5">#REF!</definedName>
    <definedName name="_563">#REF!</definedName>
    <definedName name="_564" localSheetId="7">#REF!</definedName>
    <definedName name="_564" localSheetId="1">#REF!</definedName>
    <definedName name="_564" localSheetId="5">#REF!</definedName>
    <definedName name="_564">#REF!</definedName>
    <definedName name="_565" localSheetId="7">#REF!</definedName>
    <definedName name="_565" localSheetId="1">#REF!</definedName>
    <definedName name="_565" localSheetId="5">#REF!</definedName>
    <definedName name="_565">#REF!</definedName>
    <definedName name="_566" localSheetId="7">#REF!</definedName>
    <definedName name="_566" localSheetId="1">#REF!</definedName>
    <definedName name="_566" localSheetId="5">#REF!</definedName>
    <definedName name="_566">#REF!</definedName>
    <definedName name="_567" localSheetId="7">#REF!</definedName>
    <definedName name="_567" localSheetId="1">#REF!</definedName>
    <definedName name="_567" localSheetId="5">#REF!</definedName>
    <definedName name="_567">#REF!</definedName>
    <definedName name="_568" localSheetId="7">#REF!</definedName>
    <definedName name="_568" localSheetId="1">#REF!</definedName>
    <definedName name="_568" localSheetId="5">#REF!</definedName>
    <definedName name="_568">#REF!</definedName>
    <definedName name="_569" localSheetId="7">#REF!</definedName>
    <definedName name="_569" localSheetId="1">#REF!</definedName>
    <definedName name="_569" localSheetId="5">#REF!</definedName>
    <definedName name="_569">#REF!</definedName>
    <definedName name="_570" localSheetId="7">#REF!</definedName>
    <definedName name="_570" localSheetId="1">#REF!</definedName>
    <definedName name="_570" localSheetId="5">#REF!</definedName>
    <definedName name="_570">#REF!</definedName>
    <definedName name="_571" localSheetId="7">#REF!</definedName>
    <definedName name="_571" localSheetId="1">#REF!</definedName>
    <definedName name="_571" localSheetId="5">#REF!</definedName>
    <definedName name="_571">#REF!</definedName>
    <definedName name="_572">#REF!</definedName>
    <definedName name="_573">#REF!</definedName>
    <definedName name="_574">#REF!</definedName>
    <definedName name="_575">#REF!</definedName>
    <definedName name="_576">#REF!</definedName>
    <definedName name="_577">#REF!</definedName>
    <definedName name="_578">#REF!</definedName>
    <definedName name="_579">#REF!</definedName>
    <definedName name="_580">#REF!</definedName>
    <definedName name="_581" localSheetId="7">#REF!</definedName>
    <definedName name="_581" localSheetId="1">#REF!</definedName>
    <definedName name="_581" localSheetId="5">#REF!</definedName>
    <definedName name="_581">#REF!</definedName>
    <definedName name="_582" localSheetId="7">#REF!</definedName>
    <definedName name="_582" localSheetId="1">#REF!</definedName>
    <definedName name="_582" localSheetId="5">#REF!</definedName>
    <definedName name="_582">#REF!</definedName>
    <definedName name="_583" localSheetId="7">#REF!</definedName>
    <definedName name="_583" localSheetId="1">#REF!</definedName>
    <definedName name="_583" localSheetId="5">#REF!</definedName>
    <definedName name="_583">#REF!</definedName>
    <definedName name="_584" localSheetId="7">#REF!</definedName>
    <definedName name="_584" localSheetId="1">#REF!</definedName>
    <definedName name="_584" localSheetId="5">#REF!</definedName>
    <definedName name="_584">#REF!</definedName>
    <definedName name="_585" localSheetId="7">#REF!</definedName>
    <definedName name="_585" localSheetId="1">#REF!</definedName>
    <definedName name="_585" localSheetId="5">#REF!</definedName>
    <definedName name="_585">#REF!</definedName>
    <definedName name="_586" localSheetId="7">#REF!</definedName>
    <definedName name="_586" localSheetId="1">#REF!</definedName>
    <definedName name="_586" localSheetId="5">#REF!</definedName>
    <definedName name="_586">#REF!</definedName>
    <definedName name="_587" localSheetId="7">#REF!</definedName>
    <definedName name="_587" localSheetId="1">#REF!</definedName>
    <definedName name="_587" localSheetId="5">#REF!</definedName>
    <definedName name="_587">#REF!</definedName>
    <definedName name="_588" localSheetId="7">#REF!</definedName>
    <definedName name="_588" localSheetId="1">#REF!</definedName>
    <definedName name="_588" localSheetId="5">#REF!</definedName>
    <definedName name="_588">#REF!</definedName>
    <definedName name="_589" localSheetId="7">#REF!</definedName>
    <definedName name="_589" localSheetId="1">#REF!</definedName>
    <definedName name="_589" localSheetId="5">#REF!</definedName>
    <definedName name="_589">#REF!</definedName>
    <definedName name="_590" localSheetId="7">#REF!</definedName>
    <definedName name="_590" localSheetId="1">#REF!</definedName>
    <definedName name="_590" localSheetId="5">#REF!</definedName>
    <definedName name="_590">#REF!</definedName>
    <definedName name="_591" localSheetId="7">#REF!</definedName>
    <definedName name="_591" localSheetId="1">#REF!</definedName>
    <definedName name="_591" localSheetId="5">#REF!</definedName>
    <definedName name="_591">#REF!</definedName>
    <definedName name="_592" localSheetId="7">#REF!</definedName>
    <definedName name="_592" localSheetId="1">#REF!</definedName>
    <definedName name="_592" localSheetId="5">#REF!</definedName>
    <definedName name="_592">#REF!</definedName>
    <definedName name="_593">#REF!</definedName>
    <definedName name="_594" localSheetId="7">#REF!</definedName>
    <definedName name="_594" localSheetId="1">#REF!</definedName>
    <definedName name="_594" localSheetId="5">#REF!</definedName>
    <definedName name="_594">#REF!</definedName>
    <definedName name="_595" localSheetId="7">#REF!</definedName>
    <definedName name="_595" localSheetId="1">#REF!</definedName>
    <definedName name="_595" localSheetId="5">#REF!</definedName>
    <definedName name="_595">#REF!</definedName>
    <definedName name="_596" localSheetId="7">#REF!</definedName>
    <definedName name="_596" localSheetId="1">#REF!</definedName>
    <definedName name="_596" localSheetId="5">#REF!</definedName>
    <definedName name="_596">#REF!</definedName>
    <definedName name="_597" localSheetId="7">#REF!</definedName>
    <definedName name="_597" localSheetId="1">#REF!</definedName>
    <definedName name="_597" localSheetId="5">#REF!</definedName>
    <definedName name="_597">#REF!</definedName>
    <definedName name="_598">#REF!</definedName>
    <definedName name="_599">#REF!</definedName>
    <definedName name="_600">#REF!</definedName>
    <definedName name="_601">#REF!</definedName>
    <definedName name="_602">#REF!</definedName>
    <definedName name="_603">#REF!</definedName>
    <definedName name="_604">#REF!</definedName>
    <definedName name="_605">#REF!</definedName>
    <definedName name="_606">#REF!</definedName>
    <definedName name="_607">#REF!</definedName>
    <definedName name="_608">#REF!</definedName>
    <definedName name="_609">#REF!</definedName>
    <definedName name="_610">#REF!</definedName>
    <definedName name="_611">#REF!</definedName>
    <definedName name="_612" localSheetId="7">#REF!</definedName>
    <definedName name="_612" localSheetId="1">#REF!</definedName>
    <definedName name="_612" localSheetId="5">#REF!</definedName>
    <definedName name="_612">#REF!</definedName>
    <definedName name="_613" localSheetId="7">#REF!</definedName>
    <definedName name="_613" localSheetId="1">#REF!</definedName>
    <definedName name="_613" localSheetId="5">#REF!</definedName>
    <definedName name="_613">#REF!</definedName>
    <definedName name="_614" localSheetId="7">#REF!</definedName>
    <definedName name="_614" localSheetId="1">#REF!</definedName>
    <definedName name="_614" localSheetId="5">#REF!</definedName>
    <definedName name="_614">#REF!</definedName>
    <definedName name="_615" localSheetId="7">#REF!</definedName>
    <definedName name="_615" localSheetId="1">#REF!</definedName>
    <definedName name="_615" localSheetId="5">#REF!</definedName>
    <definedName name="_615">#REF!</definedName>
    <definedName name="_616" localSheetId="7">#REF!</definedName>
    <definedName name="_616" localSheetId="1">#REF!</definedName>
    <definedName name="_616" localSheetId="5">#REF!</definedName>
    <definedName name="_616">#REF!</definedName>
    <definedName name="_617" localSheetId="7">#REF!</definedName>
    <definedName name="_617" localSheetId="1">#REF!</definedName>
    <definedName name="_617" localSheetId="5">#REF!</definedName>
    <definedName name="_617">#REF!</definedName>
    <definedName name="_618">#REF!</definedName>
    <definedName name="_619">#REF!</definedName>
    <definedName name="_620">#REF!</definedName>
    <definedName name="_621">#REF!</definedName>
    <definedName name="_622">#REF!</definedName>
    <definedName name="_623">#REF!</definedName>
    <definedName name="_624">#REF!</definedName>
    <definedName name="_625">#REF!</definedName>
    <definedName name="_626">#REF!</definedName>
    <definedName name="_627">#REF!</definedName>
    <definedName name="_628">#REF!</definedName>
    <definedName name="_629">#REF!</definedName>
    <definedName name="_630">#REF!</definedName>
    <definedName name="_631">#REF!</definedName>
    <definedName name="_632">#REF!</definedName>
    <definedName name="_633">#REF!</definedName>
    <definedName name="_634">#REF!</definedName>
    <definedName name="_635">#REF!</definedName>
    <definedName name="_636" localSheetId="7">#REF!</definedName>
    <definedName name="_636" localSheetId="1">#REF!</definedName>
    <definedName name="_636" localSheetId="5">#REF!</definedName>
    <definedName name="_636">#REF!</definedName>
    <definedName name="_637" localSheetId="7">#REF!</definedName>
    <definedName name="_637" localSheetId="1">#REF!</definedName>
    <definedName name="_637" localSheetId="5">#REF!</definedName>
    <definedName name="_637">#REF!</definedName>
    <definedName name="_638" localSheetId="7">#REF!</definedName>
    <definedName name="_638" localSheetId="1">#REF!</definedName>
    <definedName name="_638" localSheetId="5">#REF!</definedName>
    <definedName name="_638">#REF!</definedName>
    <definedName name="_639" localSheetId="7">#REF!</definedName>
    <definedName name="_639" localSheetId="1">#REF!</definedName>
    <definedName name="_639" localSheetId="5">#REF!</definedName>
    <definedName name="_639">#REF!</definedName>
    <definedName name="_640" localSheetId="7">#REF!</definedName>
    <definedName name="_640" localSheetId="1">#REF!</definedName>
    <definedName name="_640" localSheetId="5">#REF!</definedName>
    <definedName name="_640">#REF!</definedName>
    <definedName name="_641" localSheetId="7">#REF!</definedName>
    <definedName name="_641" localSheetId="1">#REF!</definedName>
    <definedName name="_641" localSheetId="5">#REF!</definedName>
    <definedName name="_641">#REF!</definedName>
    <definedName name="_642">#REF!</definedName>
    <definedName name="_643">#REF!</definedName>
    <definedName name="_644">#REF!</definedName>
    <definedName name="_645">#REF!</definedName>
    <definedName name="_646">#REF!</definedName>
    <definedName name="_647">#REF!</definedName>
    <definedName name="_648">'[1]daně'!#REF!</definedName>
    <definedName name="_649">'[1]daně'!#REF!</definedName>
    <definedName name="_650">'[1]daně'!#REF!</definedName>
    <definedName name="_651">'[1]daně'!#REF!</definedName>
    <definedName name="_652">'[1]daně'!#REF!</definedName>
    <definedName name="_653">'[1]daně'!#REF!</definedName>
    <definedName name="_654">'[1]daně'!#REF!</definedName>
    <definedName name="_655">'[1]daně'!#REF!</definedName>
    <definedName name="_656">'[1]daně'!#REF!</definedName>
    <definedName name="_657">'[1]daně'!#REF!</definedName>
    <definedName name="_658">'[1]daně'!#REF!</definedName>
    <definedName name="_659">'[1]daně'!#REF!</definedName>
    <definedName name="_660">'[1]daně'!#REF!</definedName>
    <definedName name="_661">'[1]daně'!#REF!</definedName>
    <definedName name="_662">#REF!</definedName>
    <definedName name="_663">#REF!</definedName>
    <definedName name="_664">#REF!</definedName>
    <definedName name="_665">#REF!</definedName>
    <definedName name="_666">#REF!</definedName>
    <definedName name="_667">'[1]daně'!#REF!</definedName>
    <definedName name="_668">'[1]daně'!#REF!</definedName>
    <definedName name="_669">'[1]daně'!#REF!</definedName>
    <definedName name="_670">'[1]daně'!#REF!</definedName>
    <definedName name="_671">'[1]daně'!#REF!</definedName>
    <definedName name="_672">'[1]daně'!#REF!</definedName>
    <definedName name="_673">'[1]daně'!#REF!</definedName>
    <definedName name="_674">'[1]daně'!#REF!</definedName>
    <definedName name="_675">'[1]daně'!#REF!</definedName>
    <definedName name="_676">'[1]daně'!#REF!</definedName>
    <definedName name="_677">'[1]daně'!#REF!</definedName>
    <definedName name="_678">'[1]daně'!#REF!</definedName>
    <definedName name="_679">'[1]daně'!#REF!</definedName>
    <definedName name="_680">'[1]daně'!#REF!</definedName>
    <definedName name="_681">#REF!</definedName>
    <definedName name="_682">#REF!</definedName>
    <definedName name="_683">#REF!</definedName>
    <definedName name="_684">#REF!</definedName>
    <definedName name="_685">#REF!</definedName>
    <definedName name="_686">'[1]daně'!#REF!</definedName>
    <definedName name="_687">'[1]daně'!#REF!</definedName>
    <definedName name="_688">'[1]daně'!#REF!</definedName>
    <definedName name="_689">'[1]daně'!#REF!</definedName>
    <definedName name="_690">'[1]daně'!#REF!</definedName>
    <definedName name="_691">'[1]daně'!#REF!</definedName>
    <definedName name="_692">'[1]daně'!#REF!</definedName>
    <definedName name="_693">'[1]daně'!#REF!</definedName>
    <definedName name="_694">'[1]daně'!#REF!</definedName>
    <definedName name="_695">'[1]daně'!#REF!</definedName>
    <definedName name="_696">'[1]daně'!#REF!</definedName>
    <definedName name="_697">'[1]daně'!#REF!</definedName>
    <definedName name="_698">'[1]daně'!#REF!</definedName>
    <definedName name="_699">'[1]daně'!#REF!</definedName>
    <definedName name="_700">#REF!</definedName>
    <definedName name="_701">#REF!</definedName>
    <definedName name="_702">#REF!</definedName>
    <definedName name="_703">#REF!</definedName>
    <definedName name="_704">#REF!</definedName>
    <definedName name="_705">'[1]daně'!#REF!</definedName>
    <definedName name="_706">'[1]daně'!#REF!</definedName>
    <definedName name="_707">'[1]daně'!#REF!</definedName>
    <definedName name="_708">'[1]daně'!#REF!</definedName>
    <definedName name="_709">'[1]daně'!#REF!</definedName>
    <definedName name="_710">'[1]daně'!#REF!</definedName>
    <definedName name="_711">'[1]daně'!#REF!</definedName>
    <definedName name="_712">'[1]daně'!#REF!</definedName>
    <definedName name="_713">'[1]daně'!#REF!</definedName>
    <definedName name="_714">'[1]daně'!#REF!</definedName>
    <definedName name="_715">'[1]daně'!#REF!</definedName>
    <definedName name="_716">'[1]daně'!#REF!</definedName>
    <definedName name="_717">'[1]daně'!#REF!</definedName>
    <definedName name="_718">'[1]daně'!#REF!</definedName>
    <definedName name="_719">#REF!</definedName>
    <definedName name="_720">#REF!</definedName>
    <definedName name="_721">#REF!</definedName>
    <definedName name="_722">#REF!</definedName>
    <definedName name="_723">#REF!</definedName>
    <definedName name="_724">'[1]daně'!#REF!</definedName>
    <definedName name="_725">'[1]daně'!#REF!</definedName>
    <definedName name="_726">'[1]daně'!#REF!</definedName>
    <definedName name="_727">'[1]daně'!#REF!</definedName>
    <definedName name="_728">'[1]daně'!#REF!</definedName>
    <definedName name="_729">'[1]daně'!#REF!</definedName>
    <definedName name="_730">'[1]daně'!#REF!</definedName>
    <definedName name="_731">'[1]daně'!#REF!</definedName>
    <definedName name="_732">'[1]daně'!#REF!</definedName>
    <definedName name="_733">'[1]daně'!#REF!</definedName>
    <definedName name="_734">'[1]daně'!#REF!</definedName>
    <definedName name="_735">'[1]daně'!#REF!</definedName>
    <definedName name="_736">'[1]daně'!#REF!</definedName>
    <definedName name="_737">'[1]daně'!#REF!</definedName>
    <definedName name="_738">#REF!</definedName>
    <definedName name="_739">#REF!</definedName>
    <definedName name="_740">#REF!</definedName>
    <definedName name="_741">#REF!</definedName>
    <definedName name="_742">#REF!</definedName>
    <definedName name="_743">'[1]daně'!#REF!</definedName>
    <definedName name="_744">'[1]daně'!#REF!</definedName>
    <definedName name="_745">'[1]daně'!#REF!</definedName>
    <definedName name="_746">'[1]daně'!#REF!</definedName>
    <definedName name="_747">'[1]daně'!#REF!</definedName>
    <definedName name="_748">'[1]daně'!#REF!</definedName>
    <definedName name="_749">'[1]daně'!#REF!</definedName>
    <definedName name="_750">'[1]daně'!#REF!</definedName>
    <definedName name="_751">'[1]daně'!#REF!</definedName>
    <definedName name="_752">'[1]daně'!#REF!</definedName>
    <definedName name="_753">'[1]daně'!#REF!</definedName>
    <definedName name="_754">'[1]daně'!#REF!</definedName>
    <definedName name="_755">'[1]daně'!#REF!</definedName>
    <definedName name="_756">'[1]daně'!#REF!</definedName>
    <definedName name="_757">#REF!</definedName>
    <definedName name="_758">#REF!</definedName>
    <definedName name="_759">#REF!</definedName>
    <definedName name="_760">#REF!</definedName>
    <definedName name="_761">#REF!</definedName>
    <definedName name="_762">#REF!</definedName>
    <definedName name="_763">#REF!</definedName>
    <definedName name="_764">#REF!</definedName>
    <definedName name="_765">#REF!</definedName>
    <definedName name="_766">#REF!</definedName>
    <definedName name="_767">#REF!</definedName>
    <definedName name="_768">#REF!</definedName>
    <definedName name="_769">#REF!</definedName>
    <definedName name="_770">#REF!</definedName>
    <definedName name="_771">#REF!</definedName>
    <definedName name="_772">#REF!</definedName>
    <definedName name="_773">#REF!</definedName>
    <definedName name="_774">#REF!</definedName>
    <definedName name="_775">#REF!</definedName>
    <definedName name="_776">#REF!</definedName>
    <definedName name="_777">#REF!</definedName>
    <definedName name="_778">#REF!</definedName>
    <definedName name="_779">#REF!</definedName>
    <definedName name="_780">#REF!</definedName>
    <definedName name="_781">#REF!</definedName>
    <definedName name="_782">#REF!</definedName>
    <definedName name="_783">#REF!</definedName>
    <definedName name="_784">#REF!</definedName>
    <definedName name="_785">#REF!</definedName>
    <definedName name="_786">#REF!</definedName>
    <definedName name="_787">#REF!</definedName>
    <definedName name="_788">#REF!</definedName>
    <definedName name="_789">#REF!</definedName>
    <definedName name="_790">#REF!</definedName>
    <definedName name="_791">#REF!</definedName>
    <definedName name="_792">#REF!</definedName>
    <definedName name="_793">#REF!</definedName>
    <definedName name="_794">#REF!</definedName>
    <definedName name="_795">#REF!</definedName>
    <definedName name="_796">#REF!</definedName>
    <definedName name="_797">'[1]daně'!#REF!</definedName>
    <definedName name="_798">'[1]daně'!#REF!</definedName>
    <definedName name="_799">'[1]daně'!#REF!</definedName>
    <definedName name="_800">'[1]daně'!#REF!</definedName>
    <definedName name="_801">'[1]daně'!#REF!</definedName>
    <definedName name="_802">'[1]daně'!#REF!</definedName>
    <definedName name="_803">'[1]daně'!#REF!</definedName>
    <definedName name="_804">'[1]daně'!#REF!</definedName>
    <definedName name="_805">'[1]daně'!#REF!</definedName>
    <definedName name="_806">'[1]daně'!#REF!</definedName>
    <definedName name="_807">'[1]daně'!#REF!</definedName>
    <definedName name="_808">'[1]daně'!#REF!</definedName>
    <definedName name="_809">'[1]daně'!#REF!</definedName>
    <definedName name="_810">'[1]daně'!#REF!</definedName>
    <definedName name="_811">#REF!</definedName>
    <definedName name="_812">#REF!</definedName>
    <definedName name="_813">#REF!</definedName>
    <definedName name="_814">#REF!</definedName>
    <definedName name="_815">#REF!</definedName>
    <definedName name="_816">'[1]daně'!#REF!</definedName>
    <definedName name="_817">'[1]daně'!#REF!</definedName>
    <definedName name="_818">'[1]daně'!#REF!</definedName>
    <definedName name="_819">'[1]daně'!#REF!</definedName>
    <definedName name="_820">'[1]daně'!#REF!</definedName>
    <definedName name="_821">'[1]daně'!#REF!</definedName>
    <definedName name="_822">'[1]daně'!#REF!</definedName>
    <definedName name="_823">'[1]daně'!#REF!</definedName>
    <definedName name="_824">'[1]daně'!#REF!</definedName>
    <definedName name="_825">'[1]daně'!#REF!</definedName>
    <definedName name="_826">'[1]daně'!#REF!</definedName>
    <definedName name="_827">'[1]daně'!#REF!</definedName>
    <definedName name="_828">'[1]daně'!#REF!</definedName>
    <definedName name="_829">'[1]daně'!#REF!</definedName>
    <definedName name="_830">#REF!</definedName>
    <definedName name="_831">#REF!</definedName>
    <definedName name="_832">#REF!</definedName>
    <definedName name="_833">#REF!</definedName>
    <definedName name="_834">#REF!</definedName>
    <definedName name="_835">'[1]daně'!#REF!</definedName>
    <definedName name="_836">'[1]daně'!#REF!</definedName>
    <definedName name="_837">'[1]daně'!#REF!</definedName>
    <definedName name="_838">'[1]daně'!#REF!</definedName>
    <definedName name="_839">'[1]daně'!#REF!</definedName>
    <definedName name="_840">'[1]daně'!#REF!</definedName>
    <definedName name="_841">'[1]daně'!#REF!</definedName>
    <definedName name="_842">'[1]daně'!#REF!</definedName>
    <definedName name="_843">'[1]daně'!#REF!</definedName>
    <definedName name="_844">'[1]daně'!#REF!</definedName>
    <definedName name="_845">'[1]daně'!#REF!</definedName>
    <definedName name="_846">'[1]daně'!#REF!</definedName>
    <definedName name="_847">'[1]daně'!#REF!</definedName>
    <definedName name="_848">'[1]daně'!#REF!</definedName>
    <definedName name="_849">#REF!</definedName>
    <definedName name="_850">#REF!</definedName>
    <definedName name="_851">#REF!</definedName>
    <definedName name="_852">#REF!</definedName>
    <definedName name="_853">#REF!</definedName>
    <definedName name="_854">'[1]daně'!#REF!</definedName>
    <definedName name="_855">'[1]daně'!#REF!</definedName>
    <definedName name="_856">'[1]daně'!#REF!</definedName>
    <definedName name="_857">'[1]daně'!#REF!</definedName>
    <definedName name="_858">'[1]daně'!#REF!</definedName>
    <definedName name="_859">'[1]daně'!#REF!</definedName>
    <definedName name="_860">'[1]daně'!#REF!</definedName>
    <definedName name="_861">'[1]daně'!#REF!</definedName>
    <definedName name="_862">'[1]daně'!#REF!</definedName>
    <definedName name="_863">'[1]daně'!#REF!</definedName>
    <definedName name="_864">'[1]daně'!#REF!</definedName>
    <definedName name="_865">'[1]daně'!#REF!</definedName>
    <definedName name="_866">'[1]daně'!#REF!</definedName>
    <definedName name="_867">'[1]daně'!#REF!</definedName>
    <definedName name="_868">#REF!</definedName>
    <definedName name="_869">#REF!</definedName>
    <definedName name="_870">#REF!</definedName>
    <definedName name="_871">#REF!</definedName>
    <definedName name="_872">#REF!</definedName>
    <definedName name="_873">'[1]daně'!#REF!</definedName>
    <definedName name="_874">'[1]daně'!#REF!</definedName>
    <definedName name="_875">'[1]daně'!#REF!</definedName>
    <definedName name="_876">'[1]daně'!#REF!</definedName>
    <definedName name="_877">'[1]daně'!#REF!</definedName>
    <definedName name="_878">'[1]daně'!#REF!</definedName>
    <definedName name="_879">'[1]daně'!#REF!</definedName>
    <definedName name="_880">'[1]daně'!#REF!</definedName>
    <definedName name="_881">'[1]daně'!#REF!</definedName>
    <definedName name="_882">'[1]daně'!#REF!</definedName>
    <definedName name="_883">'[1]daně'!#REF!</definedName>
    <definedName name="_884">'[1]daně'!#REF!</definedName>
    <definedName name="_885">'[1]daně'!#REF!</definedName>
    <definedName name="_886">'[1]daně'!#REF!</definedName>
    <definedName name="_887">#REF!</definedName>
    <definedName name="_888">#REF!</definedName>
    <definedName name="_889">#REF!</definedName>
    <definedName name="_890">#REF!</definedName>
    <definedName name="_891">#REF!</definedName>
    <definedName name="_892">'[1]daně'!#REF!</definedName>
    <definedName name="_893">'[1]daně'!#REF!</definedName>
    <definedName name="_894">'[1]daně'!#REF!</definedName>
    <definedName name="_895">'[1]daně'!#REF!</definedName>
    <definedName name="_896">'[1]daně'!#REF!</definedName>
    <definedName name="_897">'[1]daně'!#REF!</definedName>
    <definedName name="_898">'[1]daně'!#REF!</definedName>
    <definedName name="_899">'[1]daně'!#REF!</definedName>
    <definedName name="_900">'[1]daně'!#REF!</definedName>
    <definedName name="_901">'[1]daně'!#REF!</definedName>
    <definedName name="_902">'[1]daně'!#REF!</definedName>
    <definedName name="_903">'[1]daně'!#REF!</definedName>
    <definedName name="_904">'[1]daně'!#REF!</definedName>
    <definedName name="_905">'[1]daně'!#REF!</definedName>
    <definedName name="_906">#REF!</definedName>
    <definedName name="_907">#REF!</definedName>
    <definedName name="_908">#REF!</definedName>
    <definedName name="_909">#REF!</definedName>
    <definedName name="_910">#REF!</definedName>
    <definedName name="_911">#REF!</definedName>
    <definedName name="_912">#REF!</definedName>
    <definedName name="_913">#REF!</definedName>
    <definedName name="_914">#REF!</definedName>
    <definedName name="_915">#REF!</definedName>
    <definedName name="_916">#REF!</definedName>
    <definedName name="_917">#REF!</definedName>
    <definedName name="_918">#REF!</definedName>
    <definedName name="_919">#REF!</definedName>
    <definedName name="_920">#REF!</definedName>
    <definedName name="_921">#REF!</definedName>
    <definedName name="_922">#REF!</definedName>
    <definedName name="_923">#REF!</definedName>
    <definedName name="_924">#REF!</definedName>
    <definedName name="_925">#REF!</definedName>
    <definedName name="_926">#REF!</definedName>
    <definedName name="_927">#REF!</definedName>
    <definedName name="_928">#REF!</definedName>
    <definedName name="_929">#REF!</definedName>
    <definedName name="_930">#REF!</definedName>
    <definedName name="_931">#REF!</definedName>
    <definedName name="_932">#REF!</definedName>
    <definedName name="_933">#REF!</definedName>
    <definedName name="_934">#REF!</definedName>
    <definedName name="_935">#REF!</definedName>
    <definedName name="_936">#REF!</definedName>
    <definedName name="_937">#REF!</definedName>
    <definedName name="_938">#REF!</definedName>
    <definedName name="_939">#REF!</definedName>
    <definedName name="_940">#REF!</definedName>
    <definedName name="_941">#REF!</definedName>
    <definedName name="_942">#REF!</definedName>
    <definedName name="_943">#REF!</definedName>
    <definedName name="_944">#REF!</definedName>
    <definedName name="_945">#REF!</definedName>
    <definedName name="_946">'[1]daně'!#REF!</definedName>
    <definedName name="_947">'[1]daně'!#REF!</definedName>
    <definedName name="_948">'[1]daně'!#REF!</definedName>
    <definedName name="_949">'[1]daně'!#REF!</definedName>
    <definedName name="_950">'[1]daně'!#REF!</definedName>
    <definedName name="_951">'[1]daně'!#REF!</definedName>
    <definedName name="_952">'[1]daně'!#REF!</definedName>
    <definedName name="_953">'[1]daně'!#REF!</definedName>
    <definedName name="_954">'[1]daně'!#REF!</definedName>
    <definedName name="_955">'[1]daně'!#REF!</definedName>
    <definedName name="_956">'[1]daně'!#REF!</definedName>
    <definedName name="_957">'[1]daně'!#REF!</definedName>
    <definedName name="_958">'[1]daně'!#REF!</definedName>
    <definedName name="_959">'[1]daně'!#REF!</definedName>
    <definedName name="_960">#REF!</definedName>
    <definedName name="_961">#REF!</definedName>
    <definedName name="_962">#REF!</definedName>
    <definedName name="_963">#REF!</definedName>
    <definedName name="_964">#REF!</definedName>
    <definedName name="_965">'[1]daně'!#REF!</definedName>
    <definedName name="_966">'[1]daně'!#REF!</definedName>
    <definedName name="_967">'[1]daně'!#REF!</definedName>
    <definedName name="_968">'[1]daně'!#REF!</definedName>
    <definedName name="_969">'[1]daně'!#REF!</definedName>
    <definedName name="_970">'[1]daně'!#REF!</definedName>
    <definedName name="_971">'[1]daně'!#REF!</definedName>
    <definedName name="_972">'[1]daně'!#REF!</definedName>
    <definedName name="_973">'[1]daně'!#REF!</definedName>
    <definedName name="_974">'[1]daně'!#REF!</definedName>
    <definedName name="_975">'[1]daně'!#REF!</definedName>
    <definedName name="_976">'[1]daně'!#REF!</definedName>
    <definedName name="_977">'[1]daně'!#REF!</definedName>
    <definedName name="_978">'[1]daně'!#REF!</definedName>
    <definedName name="_979">#REF!</definedName>
    <definedName name="_980">#REF!</definedName>
    <definedName name="_981">#REF!</definedName>
    <definedName name="_982">#REF!</definedName>
    <definedName name="_983">#REF!</definedName>
    <definedName name="_984">'[1]daně'!#REF!</definedName>
    <definedName name="_985">'[1]daně'!#REF!</definedName>
    <definedName name="_986">'[1]daně'!#REF!</definedName>
    <definedName name="_987">'[1]daně'!#REF!</definedName>
    <definedName name="_988">'[1]daně'!#REF!</definedName>
    <definedName name="_989">'[1]daně'!#REF!</definedName>
    <definedName name="_990">'[1]daně'!#REF!</definedName>
    <definedName name="_991">'[1]daně'!#REF!</definedName>
    <definedName name="_992">'[1]daně'!#REF!</definedName>
    <definedName name="_993">'[1]daně'!#REF!</definedName>
    <definedName name="_994">'[1]daně'!#REF!</definedName>
    <definedName name="_995">'[1]daně'!#REF!</definedName>
    <definedName name="_996">'[1]daně'!#REF!</definedName>
    <definedName name="_997">'[1]daně'!#REF!</definedName>
    <definedName name="_998">#REF!</definedName>
    <definedName name="_999">#REF!</definedName>
    <definedName name="_xlnm.Print_Area" localSheetId="7">'Fond strateg.rez. '!$A$1:$F$31</definedName>
    <definedName name="_xlnm.Print_Area" localSheetId="0">'Rozpočet včetně kapitoly EP'!$A$1:$H$50</definedName>
    <definedName name="_xlnm.Print_Area" localSheetId="5">'SOCIÁLNÍ FOND '!$A$1:$E$31</definedName>
  </definedNames>
  <calcPr fullCalcOnLoad="1"/>
</workbook>
</file>

<file path=xl/sharedStrings.xml><?xml version="1.0" encoding="utf-8"?>
<sst xmlns="http://schemas.openxmlformats.org/spreadsheetml/2006/main" count="350" uniqueCount="168">
  <si>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</si>
  <si>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</si>
  <si>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</si>
  <si>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</si>
  <si>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</si>
  <si>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</si>
  <si>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</si>
  <si>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</si>
  <si>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</si>
  <si>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</si>
  <si>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</si>
  <si>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</si>
  <si>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Celkem skutečnost</t>
  </si>
  <si>
    <t>%</t>
  </si>
  <si>
    <t>Příjmy z daní celkem (tis.Kč)</t>
  </si>
  <si>
    <t>Rozpočet</t>
  </si>
  <si>
    <t>Celkem celý rok - skutečnost</t>
  </si>
  <si>
    <t>Příspěvek na penzijní připojištění zaměstnanců a uvolněných členů RK</t>
  </si>
  <si>
    <t>Příspěvek na stravenky zaměstnanců  a uvolněných členů RK</t>
  </si>
  <si>
    <t>*****</t>
  </si>
  <si>
    <t>v tis. Kč</t>
  </si>
  <si>
    <t>CELKEM příjmy</t>
  </si>
  <si>
    <t>CELKEM výdaje</t>
  </si>
  <si>
    <t>Vyplacené grantové programy</t>
  </si>
  <si>
    <t>Zastupitelé (uvolnění) - příděl</t>
  </si>
  <si>
    <t xml:space="preserve">Zdroje celkem   </t>
  </si>
  <si>
    <t>Zdroje celkem</t>
  </si>
  <si>
    <t>PŘÍJMY CELKEM</t>
  </si>
  <si>
    <t>FINANCOVÁNÍ (-)</t>
  </si>
  <si>
    <t>SALDO ZDROJŮ A VÝDAJŮ</t>
  </si>
  <si>
    <t>FINANCOVÁNÍ (+)</t>
  </si>
  <si>
    <t xml:space="preserve">PŘÍJMY </t>
  </si>
  <si>
    <t xml:space="preserve">Rozpočet schválený </t>
  </si>
  <si>
    <t xml:space="preserve">Rozpočet upravený </t>
  </si>
  <si>
    <t>% z upr. rozpočtu</t>
  </si>
  <si>
    <t>daňové příjmy</t>
  </si>
  <si>
    <t>nedaňové příjmy</t>
  </si>
  <si>
    <t>kapitálové příjmy</t>
  </si>
  <si>
    <t>přijaté transfery - dotace</t>
  </si>
  <si>
    <t>ZDROJE CELKEM</t>
  </si>
  <si>
    <t>VÝDAJE DLE KAPITOL ROZPOČTU</t>
  </si>
  <si>
    <t>Požární ochrana a IZS</t>
  </si>
  <si>
    <t xml:space="preserve">  - Nespecifikovaná rezerva       </t>
  </si>
  <si>
    <t xml:space="preserve">  - Péče o lidské zdroje a majetek kraje </t>
  </si>
  <si>
    <t xml:space="preserve">  - Strategické a koncepční materiály</t>
  </si>
  <si>
    <t>VÝDAJE DLE KAPITOL CELKEM</t>
  </si>
  <si>
    <t>pouze kapitola Evropské projekty</t>
  </si>
  <si>
    <t>Rozpočet upravený</t>
  </si>
  <si>
    <t xml:space="preserve">Skutečnost </t>
  </si>
  <si>
    <t>VÝDAJE KAPITOLY EVROPSKÉ PROJEKTY</t>
  </si>
  <si>
    <t>běžné výdaje</t>
  </si>
  <si>
    <t>kapitálové výdaje - investiční</t>
  </si>
  <si>
    <t>VÝDAJE KAPITOLY CELKEM</t>
  </si>
  <si>
    <t xml:space="preserve">Povýšení rozpočtu </t>
  </si>
  <si>
    <t>Rozpočet schválený</t>
  </si>
  <si>
    <t>Povýšení rozpočtu celkem</t>
  </si>
  <si>
    <t>Povýšení rozpočtu kapitoly Evropské projekty</t>
  </si>
  <si>
    <t>Převod prostředků z účtu kontokorentního úvěru</t>
  </si>
  <si>
    <t>Povýšení rozpočtu kapitoly Evropské projekty celkem</t>
  </si>
  <si>
    <t>CELKEM FINANCOVÁNÍ (+)</t>
  </si>
  <si>
    <t>Snížení rozpočtu</t>
  </si>
  <si>
    <t>Snížení rozpočtu celkem</t>
  </si>
  <si>
    <t xml:space="preserve">Snížení rozpočtu kapitoly Evropské projekty </t>
  </si>
  <si>
    <t>Snížení rozpočtu kapitoly Evropské projekty celkem</t>
  </si>
  <si>
    <t>CELKEM FINANCOVÁNÍ (-)</t>
  </si>
  <si>
    <t>SALDO FINANCOVÁNÍ</t>
  </si>
  <si>
    <t xml:space="preserve">Příjmy </t>
  </si>
  <si>
    <t>Výdaje</t>
  </si>
  <si>
    <t xml:space="preserve">Zdroje </t>
  </si>
  <si>
    <t>Školství, mládeže a sportu</t>
  </si>
  <si>
    <t>Kultura</t>
  </si>
  <si>
    <t>Zdravotnictví</t>
  </si>
  <si>
    <t>Životní prostředí</t>
  </si>
  <si>
    <t>Územní plánování</t>
  </si>
  <si>
    <t xml:space="preserve">Doprava </t>
  </si>
  <si>
    <t>Sociální věci</t>
  </si>
  <si>
    <t>Zastupitelstvo kraje</t>
  </si>
  <si>
    <t>Krajský úřad</t>
  </si>
  <si>
    <t>Regionální rozvoj</t>
  </si>
  <si>
    <t>Nemovitý majetek</t>
  </si>
  <si>
    <t>Informatika</t>
  </si>
  <si>
    <t>Ostatní finanční operace</t>
  </si>
  <si>
    <t>Rezerva a rozvoj kraje</t>
  </si>
  <si>
    <t>VÝDAJE CELKEM</t>
  </si>
  <si>
    <t>v Kč</t>
  </si>
  <si>
    <t>Zemědělství</t>
  </si>
  <si>
    <t>Skutečnost</t>
  </si>
  <si>
    <t>Evropské projekty</t>
  </si>
  <si>
    <t>Úroky</t>
  </si>
  <si>
    <t>Splátka jistiny úvěru od EIB</t>
  </si>
  <si>
    <t>Kč</t>
  </si>
  <si>
    <t>Schválený rozpočet</t>
  </si>
  <si>
    <t>Upravený rozpočet</t>
  </si>
  <si>
    <t xml:space="preserve"> </t>
  </si>
  <si>
    <t>včetně kapitoly Evropské projekty</t>
  </si>
  <si>
    <t>bez kapitoly Evropské projekty a přímých výdajů ve školství</t>
  </si>
  <si>
    <t>Zdroje</t>
  </si>
  <si>
    <t>Převod prostředků z FSR</t>
  </si>
  <si>
    <t>Převod prostředků z ukončených projektů do FSR</t>
  </si>
  <si>
    <t>Ostatní výdaje dle Statutu SF a vnitřních předpisů</t>
  </si>
  <si>
    <t>Poznámka: Podrobný rozpis financování je na str. 4 tohoto materiálu.</t>
  </si>
  <si>
    <t>Celkem období - skutečnost</t>
  </si>
  <si>
    <t>Převod z kapitoly Evropské projekty (ze zvláštních účtů ukončených projektů, jednotlivých etap projektů, nebo na základě usnesení orgánů kraje)</t>
  </si>
  <si>
    <t xml:space="preserve">Výdaje </t>
  </si>
  <si>
    <t>Převod na kapitolu Evropské projekty (projekty kofinancované EU)</t>
  </si>
  <si>
    <t>Analýzy a podpora řízení</t>
  </si>
  <si>
    <t xml:space="preserve">Úroky </t>
  </si>
  <si>
    <t>Krajský úřad - příděl (§ 6172)</t>
  </si>
  <si>
    <t>Krajský úřad - příděl (EP)</t>
  </si>
  <si>
    <t xml:space="preserve">Čerpání SF dle směrnice o osobních kontech zaměstnanců </t>
  </si>
  <si>
    <t>Dárkové poukázky k životnímu jubileu 50 let, k prvnímu odchodu do důchodu a k narození dítěte</t>
  </si>
  <si>
    <t xml:space="preserve"> Daň z příjmů FO ze závislé činnosti a f. požitků</t>
  </si>
  <si>
    <t xml:space="preserve"> Daň z příjmů FO ze samostatné výdělečné činnosti</t>
  </si>
  <si>
    <t xml:space="preserve"> Daň z příjmů fyzických osob z kapitálových výnosů</t>
  </si>
  <si>
    <t xml:space="preserve"> Daň z příjmů právnických osob</t>
  </si>
  <si>
    <t xml:space="preserve"> Daň z přidané hodnoty</t>
  </si>
  <si>
    <t>Poznámka:</t>
  </si>
  <si>
    <t>Ostatní nedaňové příjmy</t>
  </si>
  <si>
    <t xml:space="preserve">Převod do rozpočtu kraje (zápůjčka pro Muzeum Vysočiny Třebíč) </t>
  </si>
  <si>
    <t>Doplnění zdrojů - prostředky z minulých let</t>
  </si>
  <si>
    <t>Převod prostředků na kapitolu EP, zvláštní účet IP Sociální prevence, na úhradu odvodu za porušení rozpočtové kázně</t>
  </si>
  <si>
    <t>Převod z FSR - na kapitolu Zdravotnictví, na poskytnutí zápůjčky pro Nemocnici Nové Město na Moravě na projekt "Modernizace a obnova přístrojového vybavení Iktového centra Nemocnice NMnM"</t>
  </si>
  <si>
    <t>Převod z FSR - na kapitolu Zdravotnictví, na poskytnutí zápůjčky pro Nemocnici Jihlava na projekt "Modernizace a obnova přístrojového vybavení Komplexního onkologického centra Nemocnice JI"</t>
  </si>
  <si>
    <t>Převod prostředků na kapitolu EP, zvláštní účet Žijeme a pracujeme na Vysočině, na úhradu mzdových nákladů za měsíc únor 2015 pro členy realizačního týmu</t>
  </si>
  <si>
    <t>Zapojení zůstatků účtů evropských projektů k                31. 12. 2014 do rozpočtu roku 2015</t>
  </si>
  <si>
    <t>Zůstatek účtu k 31. 12. 2014</t>
  </si>
  <si>
    <t>5) VÝVOJ DAŇOVÝCH PŘÍJMŮ - SROVNÁNÍ VÝVOJE DAŇOVÝCH PŘÍJMŮ V LETECH  2015 A 2014 (bez daně placené krajem, tis.Kč)</t>
  </si>
  <si>
    <t>Převod do FSR - splátka zápůjčky od Domova Ždírec poskytnuté na předfinancování projektu "Handicap Fit - zkvalitnění sociálních služeb pro seniory a handicapované"</t>
  </si>
  <si>
    <t xml:space="preserve">Převod do rozpočtu kraje (zápůjčka pro Nemocnici Pelhřimov) </t>
  </si>
  <si>
    <t>Zapojení části disponibilního zůstatku kraje za rok 2014 do rozpočtu 2015</t>
  </si>
  <si>
    <t>Převod prostředků na kapitolu EP, zvláštní účet IP Sociální prevence, na úhradu odvodu penále za prodlení s odvodem za porušení rozpočtové kázně</t>
  </si>
  <si>
    <t>Převod části disp.zůstatku ZBÚ z roku 2014</t>
  </si>
  <si>
    <t xml:space="preserve">Převod do rozpočtu kraje (zápůjčka pro Domov Ždírec) </t>
  </si>
  <si>
    <t>Převod z FSR - na kapitolu Kultura, na poskytnutí zápůjčky pro Muzeum Vysočiny Třebíč na projekt "Komplexní propagace Zámku Třebíč "</t>
  </si>
  <si>
    <t>Převod z FSR - na kapitolu Kultura, na poskytnutí zápůjčky pro Vysočinu Tourism na projekt "Propagace turistické nabídky Kraje Vysočina v České republice v letech 2014-2015"</t>
  </si>
  <si>
    <t>Převod z FSR - na kapitolu Kultura, na poskytnutí zápůjčky pro Vysočinu Tourism na projekt "Zkvalitnění on-line komunikace a zahraniční marketingové aktivity Kraje Vysočina"</t>
  </si>
  <si>
    <t>Převod z FSR na - kapitolu Kultura, na poskytnutí zápůjčky pro Vysočinu Tourism na projekt "Marketingové aktivity Kraje Vysočina v oblasti domácího cestovního ruchu pro období 2014-2015"</t>
  </si>
  <si>
    <t>Převod z FSR - na kapitolu Sociální věci, na poskytnutí zápůjčky pro Domov Ždírec na projekt "Handicap Fit - zkvalitnění sociálních služeb pro seniory a handicapované"</t>
  </si>
  <si>
    <t>Převod z FSR - na kapitolu Zdravotnictví, na poskytnutí zápůjčky pro Nemocnici Pelhřimov ke krytí výdajů na opravu CT přístroje a pořízení nových kogeneračních jednotek</t>
  </si>
  <si>
    <t>Převod z FSR - na kapitolu Zdravotnictví, na poskytnutí zápůjčky pro Nemocnici Pelhřimov na projekt "Vybavení rekonstruovaného oddělení hematologie a transfuziologie včetně pracoviště hemodialýzy interního oddělení"</t>
  </si>
  <si>
    <t>Převod do FSR - splátka zápůjčky od Vysočiny Tourism poskytnuté na předfinancování projektu "Zkvalitnění        on-line komunikace a zahraniční marketingové aktivity Kraje Vysočina"</t>
  </si>
  <si>
    <t xml:space="preserve">Převod z disponibilního zůstatku kraje za rok 2014 </t>
  </si>
  <si>
    <t>Převod do FSR - splátka zápůjčky od Muzea Vysočina Jihlava poskytnuté na předfinancování projektu "Modernizace a dokončení expozic muzea v Jihlavě - rozvoj turistických atraktivit krajského města".</t>
  </si>
  <si>
    <t>Vrácení prostředků na účet kontokorentního úvěru</t>
  </si>
  <si>
    <t xml:space="preserve">Převod do rozpočtu kraje (zápůjčka pro Vysočinu Tourism) </t>
  </si>
  <si>
    <t>Převod do FSR - splátka zápůjčky od Vysočiny Tourism poskytnuté na předfinancování projektu "Marketingové aktivity Kraje Vysočina v oblasti cestovního ruchu pro období 2014 - 2015"</t>
  </si>
  <si>
    <t>Převod do FSR - splátka zápůjčky od Vysočiny Tourism poskytnuté na předfinancování projektu "Propagace turistické nabídky Kraje Vysočina v ČR v letech 2014 - 2015"</t>
  </si>
  <si>
    <t>Převod do FSR  -  splátka zápůjčky od Muzea Vysočiny Třebíč poskytnuté na předfinancování projektu "Komplexní propagace zámku Třebíč"</t>
  </si>
  <si>
    <t>Převo do FSR - splátka zápůjčky od Základní školy speciální a Praktické školy Černovice poskytnuté na předfinancování projektu "Uplatňování nových forem a metod práce při vzdělávání dětí a žáků se středně těžkým, těžkým a kombinovaným postižením a autismem v základní škole speciální"</t>
  </si>
  <si>
    <t>Převod do FSR -  splátka zápůjčky od Energetické agentury Vysočiny poskytnuté na předfinancování projektu "FUWA - Future of Waste"</t>
  </si>
  <si>
    <t>Převod do FSR - splátka zápůjčky od Nemocnice Nové Město na Moravě poskytnuté na předfinancování projektu "Modernizace a obnova přístrojového vybavení Iktového centra Nemocnice Nové Město na Moravě"</t>
  </si>
  <si>
    <t>Převod z FSR - na kapitolu Zdravotnictví, na poskytnutí zápůjčky pro Nemocnici Jihlava na projekt "Modernizace a obnova přístrojového vybavení KOC III. Nemocnice Jihlava"</t>
  </si>
  <si>
    <t>Převod z rozpočtu kraje (splátka zápůjčky od Domova Ždírec, Vysočiny Tourism, Muzea Vysočiny Jihlava, Muzea Vysočiny Třebíč, Energetické agentury Vysočiny, Nemocnice Nové Město na Moravě a ZŠ speciální a Praktické školy Černovice na základě usnesení orgánů kraje)</t>
  </si>
  <si>
    <t>1) HOSPODAŘENÍ KRAJE VYSOČINA ZA OBDOBÍ 1 - 10/2015</t>
  </si>
  <si>
    <t>2) HOSPODAŘENÍ KRAJE VYSOČINA ZA OBDOBÍ 1 - 10/2015</t>
  </si>
  <si>
    <t>3) HOSPODAŘENÍ KRAJE VYSOČINA ZA OBDOBÍ 1 - 10/2015</t>
  </si>
  <si>
    <t>4)  FINANCOVÁNÍ KRAJE VYSOČINA ZA OBDOBÍ 1 - 10/2015</t>
  </si>
  <si>
    <t>6) SOCIÁLNÍ FOND ZA OBDOBÍ 1 - 10/2015</t>
  </si>
  <si>
    <t>7)  FOND VYSOČINY ZA OBDOBÍ 1 - 10/2015</t>
  </si>
  <si>
    <t>8)  FOND STRATEGICKÝCH REZERV ZA OBDOBÍ 1 - 10/2015</t>
  </si>
  <si>
    <t>Stav na účtu k  31. 10. 2015</t>
  </si>
  <si>
    <t>Sankční platby přijaté od jiných subjektů</t>
  </si>
  <si>
    <t>Stav na účtu k 31. 10. 2015</t>
  </si>
  <si>
    <t xml:space="preserve">Převod do rozpočtu kraje (zápůjčka pro Nemocnici Jihlava) </t>
  </si>
  <si>
    <t>Ve sledovaném období by alikvotní plnění daň. příjmů mělo činit 83.3%, tj. 2 780 833 tis. Kč. , což je o  294 901 tis. Kč méně než skutečnost.</t>
  </si>
  <si>
    <t>Skutečné plnění daňových příjmů za sledované období činí 3 075 735 tis. Kč, což je o  47 495 tis. Kč více než ze stejné období minulého roku, tj. 102 %.</t>
  </si>
  <si>
    <t>počet stran: 9</t>
  </si>
  <si>
    <t>RK-36-2015-51, př. 1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</si>
</sst>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[$-10409]###\ ###\ ###"/>
    <numFmt numFmtId="166" formatCode="#,##0_ ;[Red]\-#,##0\ "/>
    <numFmt numFmtId="167" formatCode="[$-10409]#,##0%"/>
    <numFmt numFmtId="168" formatCode="[$-10409]#,##0.0#%"/>
    <numFmt numFmtId="169" formatCode="[$-10409]###\ ###\ ###\ ###"/>
  </numFmts>
  <fonts count="71">
    <font>
      <sz val="10"/>
      <name val="Arial CE"/>
      <family val="0"/>
    </font>
    <font>
      <sz val="11"/>
      <color indexed="8"/>
      <name val="Calibri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sz val="9"/>
      <name val="Arial CE"/>
      <family val="2"/>
    </font>
    <font>
      <i/>
      <sz val="9"/>
      <name val="Arial CE"/>
      <family val="2"/>
    </font>
    <font>
      <sz val="10"/>
      <color indexed="8"/>
      <name val="Arial CE"/>
      <family val="2"/>
    </font>
    <font>
      <b/>
      <sz val="13"/>
      <name val="Arial CE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Arial CE"/>
      <family val="2"/>
    </font>
    <font>
      <b/>
      <sz val="11"/>
      <name val="Arial CE"/>
      <family val="2"/>
    </font>
    <font>
      <b/>
      <sz val="11"/>
      <color indexed="8"/>
      <name val="Arial CE"/>
      <family val="2"/>
    </font>
    <font>
      <sz val="8"/>
      <name val="Arial CE"/>
      <family val="0"/>
    </font>
    <font>
      <i/>
      <sz val="10"/>
      <name val="Arial CE"/>
      <family val="0"/>
    </font>
    <font>
      <b/>
      <sz val="12"/>
      <color indexed="8"/>
      <name val="Arial CE"/>
      <family val="2"/>
    </font>
    <font>
      <sz val="13"/>
      <name val="Arial CE"/>
      <family val="0"/>
    </font>
    <font>
      <sz val="10"/>
      <name val="Arial"/>
      <family val="2"/>
    </font>
    <font>
      <sz val="10"/>
      <color indexed="13"/>
      <name val="Arial CE"/>
      <family val="0"/>
    </font>
    <font>
      <b/>
      <i/>
      <sz val="14"/>
      <name val="Arial CE"/>
      <family val="0"/>
    </font>
    <font>
      <b/>
      <i/>
      <sz val="10"/>
      <name val="Arial CE"/>
      <family val="0"/>
    </font>
    <font>
      <i/>
      <sz val="14"/>
      <name val="Arial CE"/>
      <family val="0"/>
    </font>
    <font>
      <sz val="11"/>
      <name val="Arial CE"/>
      <family val="0"/>
    </font>
    <font>
      <b/>
      <sz val="11.95"/>
      <color indexed="8"/>
      <name val="Arial"/>
      <family val="2"/>
    </font>
    <font>
      <i/>
      <sz val="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/>
    </border>
    <border>
      <left style="thin"/>
      <right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medium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/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0" borderId="0" applyNumberFormat="0" applyBorder="0" applyAlignment="0" applyProtection="0"/>
    <xf numFmtId="0" fontId="5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2" borderId="0" applyNumberFormat="0" applyBorder="0" applyAlignment="0" applyProtection="0"/>
    <xf numFmtId="0" fontId="20" fillId="0" borderId="0">
      <alignment wrapText="1"/>
      <protection/>
    </xf>
    <xf numFmtId="0" fontId="20" fillId="0" borderId="0">
      <alignment wrapText="1"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6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3" fillId="0" borderId="7" applyNumberFormat="0" applyFill="0" applyAlignment="0" applyProtection="0"/>
    <xf numFmtId="0" fontId="64" fillId="24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25" borderId="8" applyNumberFormat="0" applyAlignment="0" applyProtection="0"/>
    <xf numFmtId="0" fontId="67" fillId="26" borderId="8" applyNumberFormat="0" applyAlignment="0" applyProtection="0"/>
    <xf numFmtId="0" fontId="68" fillId="26" borderId="9" applyNumberFormat="0" applyAlignment="0" applyProtection="0"/>
    <xf numFmtId="0" fontId="69" fillId="0" borderId="0" applyNumberFormat="0" applyFill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</cellStyleXfs>
  <cellXfs count="29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 horizontal="center" vertical="top"/>
    </xf>
    <xf numFmtId="3" fontId="3" fillId="33" borderId="1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3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3" fillId="0" borderId="0" xfId="0" applyFont="1" applyAlignment="1">
      <alignment horizontal="right"/>
    </xf>
    <xf numFmtId="3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1" fontId="3" fillId="0" borderId="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vertical="top" wrapText="1"/>
    </xf>
    <xf numFmtId="3" fontId="0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horizontal="left"/>
    </xf>
    <xf numFmtId="1" fontId="0" fillId="0" borderId="0" xfId="0" applyNumberFormat="1" applyFill="1" applyBorder="1" applyAlignment="1">
      <alignment horizontal="center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3" fontId="0" fillId="0" borderId="0" xfId="0" applyNumberForma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Fill="1" applyAlignment="1">
      <alignment horizontal="left"/>
    </xf>
    <xf numFmtId="4" fontId="3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0" xfId="0" applyFont="1" applyAlignment="1">
      <alignment horizontal="left"/>
    </xf>
    <xf numFmtId="0" fontId="0" fillId="0" borderId="0" xfId="0" applyBorder="1" applyAlignment="1">
      <alignment/>
    </xf>
    <xf numFmtId="3" fontId="0" fillId="0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3" fontId="3" fillId="0" borderId="0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4" fillId="0" borderId="0" xfId="0" applyFont="1" applyFill="1" applyAlignment="1">
      <alignment horizontal="left"/>
    </xf>
    <xf numFmtId="4" fontId="14" fillId="0" borderId="0" xfId="0" applyNumberFormat="1" applyFont="1" applyAlignment="1">
      <alignment/>
    </xf>
    <xf numFmtId="0" fontId="14" fillId="0" borderId="0" xfId="0" applyFont="1" applyAlignment="1">
      <alignment/>
    </xf>
    <xf numFmtId="4" fontId="15" fillId="0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3" fontId="15" fillId="0" borderId="0" xfId="0" applyNumberFormat="1" applyFont="1" applyFill="1" applyAlignment="1">
      <alignment/>
    </xf>
    <xf numFmtId="3" fontId="3" fillId="34" borderId="0" xfId="0" applyNumberFormat="1" applyFont="1" applyFill="1" applyBorder="1" applyAlignment="1">
      <alignment vertical="center"/>
    </xf>
    <xf numFmtId="4" fontId="2" fillId="0" borderId="0" xfId="0" applyNumberFormat="1" applyFont="1" applyAlignment="1">
      <alignment/>
    </xf>
    <xf numFmtId="4" fontId="18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0" fontId="14" fillId="33" borderId="11" xfId="0" applyFont="1" applyFill="1" applyBorder="1" applyAlignment="1">
      <alignment horizontal="left" vertical="center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3" fontId="3" fillId="0" borderId="0" xfId="0" applyNumberFormat="1" applyFont="1" applyFill="1" applyBorder="1" applyAlignment="1">
      <alignment horizontal="right" vertical="center"/>
    </xf>
    <xf numFmtId="0" fontId="14" fillId="33" borderId="15" xfId="0" applyFont="1" applyFill="1" applyBorder="1" applyAlignment="1">
      <alignment horizontal="left" vertical="center"/>
    </xf>
    <xf numFmtId="3" fontId="3" fillId="33" borderId="16" xfId="0" applyNumberFormat="1" applyFont="1" applyFill="1" applyBorder="1" applyAlignment="1">
      <alignment horizontal="right" vertical="center" wrapText="1"/>
    </xf>
    <xf numFmtId="3" fontId="3" fillId="33" borderId="17" xfId="0" applyNumberFormat="1" applyFont="1" applyFill="1" applyBorder="1" applyAlignment="1">
      <alignment horizontal="right" vertical="center" wrapText="1"/>
    </xf>
    <xf numFmtId="0" fontId="3" fillId="33" borderId="18" xfId="0" applyFont="1" applyFill="1" applyBorder="1" applyAlignment="1">
      <alignment horizontal="left" vertical="top"/>
    </xf>
    <xf numFmtId="4" fontId="0" fillId="33" borderId="18" xfId="0" applyNumberFormat="1" applyFill="1" applyBorder="1" applyAlignment="1">
      <alignment/>
    </xf>
    <xf numFmtId="0" fontId="0" fillId="33" borderId="19" xfId="0" applyFill="1" applyBorder="1" applyAlignment="1">
      <alignment/>
    </xf>
    <xf numFmtId="3" fontId="3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" fontId="0" fillId="0" borderId="0" xfId="0" applyNumberFormat="1" applyFill="1" applyBorder="1" applyAlignment="1">
      <alignment vertical="center"/>
    </xf>
    <xf numFmtId="1" fontId="0" fillId="0" borderId="0" xfId="0" applyNumberFormat="1" applyFill="1" applyBorder="1" applyAlignment="1">
      <alignment/>
    </xf>
    <xf numFmtId="0" fontId="14" fillId="33" borderId="15" xfId="0" applyFont="1" applyFill="1" applyBorder="1" applyAlignment="1">
      <alignment vertical="center"/>
    </xf>
    <xf numFmtId="3" fontId="3" fillId="33" borderId="16" xfId="0" applyNumberFormat="1" applyFont="1" applyFill="1" applyBorder="1" applyAlignment="1">
      <alignment vertical="center"/>
    </xf>
    <xf numFmtId="3" fontId="3" fillId="33" borderId="17" xfId="0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vertical="center"/>
    </xf>
    <xf numFmtId="4" fontId="0" fillId="0" borderId="0" xfId="0" applyNumberFormat="1" applyBorder="1" applyAlignment="1">
      <alignment horizontal="right" vertical="center"/>
    </xf>
    <xf numFmtId="4" fontId="0" fillId="0" borderId="0" xfId="0" applyNumberFormat="1" applyBorder="1" applyAlignment="1">
      <alignment/>
    </xf>
    <xf numFmtId="4" fontId="0" fillId="0" borderId="0" xfId="0" applyNumberForma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" fontId="0" fillId="0" borderId="0" xfId="0" applyNumberFormat="1" applyFill="1" applyBorder="1" applyAlignment="1">
      <alignment/>
    </xf>
    <xf numFmtId="0" fontId="3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4" fontId="3" fillId="0" borderId="0" xfId="0" applyNumberFormat="1" applyFont="1" applyFill="1" applyBorder="1" applyAlignment="1">
      <alignment vertical="center"/>
    </xf>
    <xf numFmtId="4" fontId="0" fillId="0" borderId="0" xfId="0" applyNumberFormat="1" applyFont="1" applyFill="1" applyBorder="1" applyAlignment="1">
      <alignment vertical="center"/>
    </xf>
    <xf numFmtId="0" fontId="4" fillId="0" borderId="0" xfId="0" applyFont="1" applyAlignment="1">
      <alignment horizontal="center"/>
    </xf>
    <xf numFmtId="0" fontId="2" fillId="0" borderId="0" xfId="0" applyFont="1" applyFill="1" applyBorder="1" applyAlignment="1">
      <alignment horizontal="left" vertical="center"/>
    </xf>
    <xf numFmtId="3" fontId="3" fillId="0" borderId="0" xfId="0" applyNumberFormat="1" applyFont="1" applyFill="1" applyBorder="1" applyAlignment="1">
      <alignment horizontal="right" vertical="center" wrapText="1"/>
    </xf>
    <xf numFmtId="0" fontId="3" fillId="33" borderId="15" xfId="0" applyFont="1" applyFill="1" applyBorder="1" applyAlignment="1">
      <alignment horizontal="left" vertical="center"/>
    </xf>
    <xf numFmtId="3" fontId="0" fillId="0" borderId="0" xfId="0" applyNumberFormat="1" applyFill="1" applyBorder="1" applyAlignment="1">
      <alignment horizontal="right"/>
    </xf>
    <xf numFmtId="4" fontId="3" fillId="33" borderId="17" xfId="0" applyNumberFormat="1" applyFont="1" applyFill="1" applyBorder="1" applyAlignment="1">
      <alignment horizontal="right" vertical="center"/>
    </xf>
    <xf numFmtId="0" fontId="19" fillId="0" borderId="0" xfId="0" applyFont="1" applyAlignment="1">
      <alignment vertical="center"/>
    </xf>
    <xf numFmtId="0" fontId="2" fillId="33" borderId="11" xfId="0" applyFont="1" applyFill="1" applyBorder="1" applyAlignment="1">
      <alignment horizontal="left" vertical="center"/>
    </xf>
    <xf numFmtId="0" fontId="2" fillId="33" borderId="15" xfId="0" applyFont="1" applyFill="1" applyBorder="1" applyAlignment="1">
      <alignment horizontal="left" vertical="center"/>
    </xf>
    <xf numFmtId="3" fontId="3" fillId="0" borderId="0" xfId="0" applyNumberFormat="1" applyFont="1" applyFill="1" applyBorder="1" applyAlignment="1">
      <alignment vertical="center"/>
    </xf>
    <xf numFmtId="1" fontId="3" fillId="0" borderId="0" xfId="0" applyNumberFormat="1" applyFont="1" applyFill="1" applyBorder="1" applyAlignment="1">
      <alignment vertical="center"/>
    </xf>
    <xf numFmtId="0" fontId="3" fillId="33" borderId="15" xfId="0" applyFont="1" applyFill="1" applyBorder="1" applyAlignment="1">
      <alignment vertical="center"/>
    </xf>
    <xf numFmtId="3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3" fillId="33" borderId="11" xfId="0" applyFont="1" applyFill="1" applyBorder="1" applyAlignment="1">
      <alignment vertical="center"/>
    </xf>
    <xf numFmtId="0" fontId="3" fillId="33" borderId="14" xfId="0" applyFont="1" applyFill="1" applyBorder="1" applyAlignment="1">
      <alignment horizontal="center" vertical="top" wrapText="1"/>
    </xf>
    <xf numFmtId="0" fontId="3" fillId="33" borderId="20" xfId="0" applyFont="1" applyFill="1" applyBorder="1" applyAlignment="1">
      <alignment/>
    </xf>
    <xf numFmtId="3" fontId="3" fillId="33" borderId="21" xfId="0" applyNumberFormat="1" applyFont="1" applyFill="1" applyBorder="1" applyAlignment="1">
      <alignment/>
    </xf>
    <xf numFmtId="3" fontId="3" fillId="33" borderId="22" xfId="0" applyNumberFormat="1" applyFont="1" applyFill="1" applyBorder="1" applyAlignment="1">
      <alignment horizontal="center"/>
    </xf>
    <xf numFmtId="0" fontId="3" fillId="33" borderId="11" xfId="0" applyFont="1" applyFill="1" applyBorder="1" applyAlignment="1">
      <alignment/>
    </xf>
    <xf numFmtId="1" fontId="3" fillId="33" borderId="22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/>
    </xf>
    <xf numFmtId="4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4" fontId="0" fillId="34" borderId="0" xfId="0" applyNumberFormat="1" applyFill="1" applyAlignment="1">
      <alignment/>
    </xf>
    <xf numFmtId="0" fontId="0" fillId="0" borderId="0" xfId="0" applyAlignment="1">
      <alignment wrapText="1"/>
    </xf>
    <xf numFmtId="0" fontId="0" fillId="0" borderId="23" xfId="0" applyBorder="1" applyAlignment="1">
      <alignment/>
    </xf>
    <xf numFmtId="3" fontId="0" fillId="0" borderId="0" xfId="0" applyNumberFormat="1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14" fillId="35" borderId="15" xfId="0" applyFont="1" applyFill="1" applyBorder="1" applyAlignment="1">
      <alignment horizontal="left" vertical="center"/>
    </xf>
    <xf numFmtId="3" fontId="3" fillId="35" borderId="16" xfId="0" applyNumberFormat="1" applyFont="1" applyFill="1" applyBorder="1" applyAlignment="1">
      <alignment horizontal="right" vertical="center"/>
    </xf>
    <xf numFmtId="3" fontId="3" fillId="35" borderId="17" xfId="0" applyNumberFormat="1" applyFont="1" applyFill="1" applyBorder="1" applyAlignment="1">
      <alignment horizontal="right" vertical="center"/>
    </xf>
    <xf numFmtId="0" fontId="3" fillId="35" borderId="15" xfId="0" applyFont="1" applyFill="1" applyBorder="1" applyAlignment="1">
      <alignment vertical="center"/>
    </xf>
    <xf numFmtId="3" fontId="3" fillId="35" borderId="16" xfId="0" applyNumberFormat="1" applyFont="1" applyFill="1" applyBorder="1" applyAlignment="1">
      <alignment vertical="center"/>
    </xf>
    <xf numFmtId="3" fontId="3" fillId="35" borderId="16" xfId="0" applyNumberFormat="1" applyFont="1" applyFill="1" applyBorder="1" applyAlignment="1">
      <alignment horizontal="right" vertical="center"/>
    </xf>
    <xf numFmtId="0" fontId="14" fillId="35" borderId="15" xfId="0" applyFont="1" applyFill="1" applyBorder="1" applyAlignment="1">
      <alignment vertical="center"/>
    </xf>
    <xf numFmtId="3" fontId="3" fillId="35" borderId="16" xfId="0" applyNumberFormat="1" applyFont="1" applyFill="1" applyBorder="1" applyAlignment="1">
      <alignment vertical="center"/>
    </xf>
    <xf numFmtId="0" fontId="3" fillId="35" borderId="15" xfId="0" applyFont="1" applyFill="1" applyBorder="1" applyAlignment="1">
      <alignment vertical="center"/>
    </xf>
    <xf numFmtId="3" fontId="3" fillId="33" borderId="21" xfId="0" applyNumberFormat="1" applyFont="1" applyFill="1" applyBorder="1" applyAlignment="1">
      <alignment horizontal="center"/>
    </xf>
    <xf numFmtId="0" fontId="3" fillId="35" borderId="15" xfId="0" applyFont="1" applyFill="1" applyBorder="1" applyAlignment="1">
      <alignment horizontal="left" vertical="center"/>
    </xf>
    <xf numFmtId="3" fontId="3" fillId="35" borderId="17" xfId="0" applyNumberFormat="1" applyFont="1" applyFill="1" applyBorder="1" applyAlignment="1">
      <alignment horizontal="right" vertical="center"/>
    </xf>
    <xf numFmtId="1" fontId="3" fillId="35" borderId="17" xfId="0" applyNumberFormat="1" applyFont="1" applyFill="1" applyBorder="1" applyAlignment="1">
      <alignment/>
    </xf>
    <xf numFmtId="3" fontId="3" fillId="35" borderId="17" xfId="0" applyNumberFormat="1" applyFont="1" applyFill="1" applyBorder="1" applyAlignment="1">
      <alignment vertical="center"/>
    </xf>
    <xf numFmtId="1" fontId="3" fillId="35" borderId="17" xfId="0" applyNumberFormat="1" applyFont="1" applyFill="1" applyBorder="1" applyAlignment="1">
      <alignment vertical="center"/>
    </xf>
    <xf numFmtId="0" fontId="3" fillId="35" borderId="15" xfId="0" applyFont="1" applyFill="1" applyBorder="1" applyAlignment="1">
      <alignment horizontal="left" vertical="center"/>
    </xf>
    <xf numFmtId="3" fontId="3" fillId="35" borderId="24" xfId="0" applyNumberFormat="1" applyFont="1" applyFill="1" applyBorder="1" applyAlignment="1">
      <alignment horizontal="right" vertical="center"/>
    </xf>
    <xf numFmtId="3" fontId="3" fillId="35" borderId="10" xfId="0" applyNumberFormat="1" applyFont="1" applyFill="1" applyBorder="1" applyAlignment="1">
      <alignment vertical="center"/>
    </xf>
    <xf numFmtId="0" fontId="3" fillId="33" borderId="25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5" borderId="10" xfId="0" applyFont="1" applyFill="1" applyBorder="1" applyAlignment="1">
      <alignment vertical="center"/>
    </xf>
    <xf numFmtId="0" fontId="3" fillId="35" borderId="10" xfId="0" applyFont="1" applyFill="1" applyBorder="1" applyAlignment="1">
      <alignment horizontal="left" vertical="center" wrapText="1"/>
    </xf>
    <xf numFmtId="164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33" borderId="26" xfId="0" applyFont="1" applyFill="1" applyBorder="1" applyAlignment="1">
      <alignment horizontal="left" vertical="center"/>
    </xf>
    <xf numFmtId="0" fontId="3" fillId="33" borderId="26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left" vertic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21" fillId="0" borderId="0" xfId="0" applyFont="1" applyAlignment="1">
      <alignment/>
    </xf>
    <xf numFmtId="0" fontId="17" fillId="0" borderId="0" xfId="0" applyFont="1" applyAlignment="1">
      <alignment/>
    </xf>
    <xf numFmtId="0" fontId="23" fillId="0" borderId="0" xfId="0" applyFont="1" applyAlignment="1">
      <alignment/>
    </xf>
    <xf numFmtId="3" fontId="3" fillId="33" borderId="12" xfId="0" applyNumberFormat="1" applyFont="1" applyFill="1" applyBorder="1" applyAlignment="1">
      <alignment horizontal="center" wrapText="1"/>
    </xf>
    <xf numFmtId="0" fontId="3" fillId="33" borderId="12" xfId="0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horizontal="center" vertical="top"/>
    </xf>
    <xf numFmtId="0" fontId="3" fillId="33" borderId="13" xfId="0" applyFont="1" applyFill="1" applyBorder="1" applyAlignment="1">
      <alignment horizontal="center" vertical="top"/>
    </xf>
    <xf numFmtId="3" fontId="3" fillId="33" borderId="1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left"/>
    </xf>
    <xf numFmtId="3" fontId="0" fillId="0" borderId="0" xfId="0" applyNumberFormat="1" applyFill="1" applyBorder="1" applyAlignment="1">
      <alignment horizontal="right" vertical="center"/>
    </xf>
    <xf numFmtId="3" fontId="3" fillId="33" borderId="16" xfId="0" applyNumberFormat="1" applyFont="1" applyFill="1" applyBorder="1" applyAlignment="1">
      <alignment horizontal="right" vertical="center"/>
    </xf>
    <xf numFmtId="0" fontId="3" fillId="33" borderId="10" xfId="0" applyNumberFormat="1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/>
    </xf>
    <xf numFmtId="4" fontId="3" fillId="33" borderId="1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4" fontId="3" fillId="33" borderId="21" xfId="0" applyNumberFormat="1" applyFont="1" applyFill="1" applyBorder="1" applyAlignment="1">
      <alignment/>
    </xf>
    <xf numFmtId="3" fontId="3" fillId="33" borderId="12" xfId="0" applyNumberFormat="1" applyFont="1" applyFill="1" applyBorder="1" applyAlignment="1">
      <alignment horizontal="center" vertical="center" wrapText="1"/>
    </xf>
    <xf numFmtId="3" fontId="3" fillId="33" borderId="18" xfId="0" applyNumberFormat="1" applyFont="1" applyFill="1" applyBorder="1" applyAlignment="1">
      <alignment horizontal="left" vertical="top"/>
    </xf>
    <xf numFmtId="3" fontId="0" fillId="0" borderId="0" xfId="0" applyNumberFormat="1" applyBorder="1" applyAlignment="1">
      <alignment/>
    </xf>
    <xf numFmtId="3" fontId="4" fillId="0" borderId="0" xfId="0" applyNumberFormat="1" applyFont="1" applyAlignment="1">
      <alignment horizontal="center"/>
    </xf>
    <xf numFmtId="3" fontId="3" fillId="33" borderId="16" xfId="0" applyNumberFormat="1" applyFont="1" applyFill="1" applyBorder="1" applyAlignment="1">
      <alignment horizontal="center" vertical="center" wrapText="1"/>
    </xf>
    <xf numFmtId="3" fontId="0" fillId="0" borderId="23" xfId="0" applyNumberFormat="1" applyFill="1" applyBorder="1" applyAlignment="1">
      <alignment horizontal="right" vertical="center"/>
    </xf>
    <xf numFmtId="3" fontId="3" fillId="33" borderId="16" xfId="0" applyNumberFormat="1" applyFont="1" applyFill="1" applyBorder="1" applyAlignment="1">
      <alignment horizontal="right" vertical="center" wrapText="1"/>
    </xf>
    <xf numFmtId="3" fontId="3" fillId="35" borderId="17" xfId="0" applyNumberFormat="1" applyFont="1" applyFill="1" applyBorder="1" applyAlignment="1">
      <alignment horizontal="right"/>
    </xf>
    <xf numFmtId="0" fontId="25" fillId="36" borderId="0" xfId="0" applyFont="1" applyFill="1" applyBorder="1" applyAlignment="1">
      <alignment vertical="center"/>
    </xf>
    <xf numFmtId="3" fontId="3" fillId="36" borderId="0" xfId="0" applyNumberFormat="1" applyFont="1" applyFill="1" applyBorder="1" applyAlignment="1">
      <alignment vertical="center"/>
    </xf>
    <xf numFmtId="3" fontId="3" fillId="36" borderId="0" xfId="0" applyNumberFormat="1" applyFont="1" applyFill="1" applyBorder="1" applyAlignment="1">
      <alignment horizontal="right" vertical="center"/>
    </xf>
    <xf numFmtId="0" fontId="0" fillId="36" borderId="0" xfId="0" applyFill="1" applyAlignment="1">
      <alignment/>
    </xf>
    <xf numFmtId="4" fontId="0" fillId="36" borderId="0" xfId="0" applyNumberFormat="1" applyFill="1" applyBorder="1" applyAlignment="1">
      <alignment vertical="center"/>
    </xf>
    <xf numFmtId="3" fontId="3" fillId="36" borderId="29" xfId="0" applyNumberFormat="1" applyFont="1" applyFill="1" applyBorder="1" applyAlignment="1">
      <alignment vertical="center"/>
    </xf>
    <xf numFmtId="3" fontId="0" fillId="35" borderId="10" xfId="0" applyNumberFormat="1" applyFont="1" applyFill="1" applyBorder="1" applyAlignment="1">
      <alignment horizontal="right" vertical="center"/>
    </xf>
    <xf numFmtId="3" fontId="3" fillId="37" borderId="21" xfId="0" applyNumberFormat="1" applyFont="1" applyFill="1" applyBorder="1" applyAlignment="1">
      <alignment horizontal="right" vertical="center"/>
    </xf>
    <xf numFmtId="4" fontId="3" fillId="37" borderId="21" xfId="0" applyNumberFormat="1" applyFont="1" applyFill="1" applyBorder="1" applyAlignment="1">
      <alignment horizontal="right" vertical="center"/>
    </xf>
    <xf numFmtId="0" fontId="3" fillId="36" borderId="29" xfId="0" applyFont="1" applyFill="1" applyBorder="1" applyAlignment="1">
      <alignment vertical="center"/>
    </xf>
    <xf numFmtId="3" fontId="3" fillId="36" borderId="29" xfId="0" applyNumberFormat="1" applyFont="1" applyFill="1" applyBorder="1" applyAlignment="1">
      <alignment horizontal="right" vertical="center"/>
    </xf>
    <xf numFmtId="0" fontId="7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4" fontId="70" fillId="0" borderId="0" xfId="0" applyNumberFormat="1" applyFont="1" applyAlignment="1">
      <alignment/>
    </xf>
    <xf numFmtId="4" fontId="0" fillId="0" borderId="0" xfId="0" applyNumberFormat="1" applyFill="1" applyAlignment="1">
      <alignment/>
    </xf>
    <xf numFmtId="0" fontId="0" fillId="0" borderId="10" xfId="0" applyBorder="1" applyAlignment="1">
      <alignment/>
    </xf>
    <xf numFmtId="0" fontId="2" fillId="0" borderId="0" xfId="0" applyFont="1" applyFill="1" applyAlignment="1">
      <alignment/>
    </xf>
    <xf numFmtId="0" fontId="20" fillId="0" borderId="0" xfId="52" applyAlignment="1">
      <alignment vertical="center"/>
      <protection/>
    </xf>
    <xf numFmtId="0" fontId="0" fillId="0" borderId="30" xfId="0" applyBorder="1" applyAlignment="1">
      <alignment wrapText="1"/>
    </xf>
    <xf numFmtId="0" fontId="0" fillId="0" borderId="31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32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horizontal="left" vertical="center"/>
    </xf>
    <xf numFmtId="0" fontId="0" fillId="0" borderId="0" xfId="0" applyAlignment="1">
      <alignment horizontal="right"/>
    </xf>
    <xf numFmtId="0" fontId="3" fillId="37" borderId="20" xfId="0" applyFont="1" applyFill="1" applyBorder="1" applyAlignment="1">
      <alignment/>
    </xf>
    <xf numFmtId="3" fontId="0" fillId="36" borderId="10" xfId="0" applyNumberFormat="1" applyFill="1" applyBorder="1" applyAlignment="1">
      <alignment horizontal="right" vertical="center"/>
    </xf>
    <xf numFmtId="0" fontId="0" fillId="36" borderId="10" xfId="0" applyFill="1" applyBorder="1" applyAlignment="1">
      <alignment vertical="center" wrapText="1"/>
    </xf>
    <xf numFmtId="0" fontId="0" fillId="36" borderId="10" xfId="0" applyFill="1" applyBorder="1" applyAlignment="1">
      <alignment horizontal="left" vertical="center" wrapText="1"/>
    </xf>
    <xf numFmtId="3" fontId="0" fillId="36" borderId="26" xfId="0" applyNumberFormat="1" applyFill="1" applyBorder="1" applyAlignment="1">
      <alignment vertical="center"/>
    </xf>
    <xf numFmtId="3" fontId="0" fillId="36" borderId="25" xfId="0" applyNumberFormat="1" applyFill="1" applyBorder="1" applyAlignment="1">
      <alignment horizontal="right" vertical="center"/>
    </xf>
    <xf numFmtId="3" fontId="0" fillId="36" borderId="26" xfId="0" applyNumberFormat="1" applyFill="1" applyBorder="1" applyAlignment="1">
      <alignment horizontal="right" vertical="center"/>
    </xf>
    <xf numFmtId="0" fontId="0" fillId="36" borderId="34" xfId="0" applyFill="1" applyBorder="1" applyAlignment="1">
      <alignment horizontal="left" vertical="center"/>
    </xf>
    <xf numFmtId="0" fontId="0" fillId="36" borderId="33" xfId="0" applyFill="1" applyBorder="1" applyAlignment="1">
      <alignment horizontal="left" vertical="center"/>
    </xf>
    <xf numFmtId="0" fontId="0" fillId="36" borderId="32" xfId="0" applyFill="1" applyBorder="1" applyAlignment="1">
      <alignment horizontal="left" vertical="center"/>
    </xf>
    <xf numFmtId="3" fontId="0" fillId="36" borderId="27" xfId="0" applyNumberFormat="1" applyFill="1" applyBorder="1" applyAlignment="1">
      <alignment horizontal="right" vertical="center"/>
    </xf>
    <xf numFmtId="3" fontId="0" fillId="36" borderId="35" xfId="0" applyNumberFormat="1" applyFill="1" applyBorder="1" applyAlignment="1">
      <alignment horizontal="right" vertical="center"/>
    </xf>
    <xf numFmtId="3" fontId="0" fillId="36" borderId="31" xfId="0" applyNumberFormat="1" applyFill="1" applyBorder="1" applyAlignment="1">
      <alignment horizontal="right" vertical="center"/>
    </xf>
    <xf numFmtId="3" fontId="0" fillId="36" borderId="36" xfId="0" applyNumberFormat="1" applyFill="1" applyBorder="1" applyAlignment="1">
      <alignment horizontal="right" vertical="center"/>
    </xf>
    <xf numFmtId="0" fontId="0" fillId="36" borderId="37" xfId="0" applyFill="1" applyBorder="1" applyAlignment="1">
      <alignment horizontal="left" vertical="center"/>
    </xf>
    <xf numFmtId="0" fontId="0" fillId="36" borderId="38" xfId="0" applyFont="1" applyFill="1" applyBorder="1" applyAlignment="1">
      <alignment horizontal="left" vertical="center"/>
    </xf>
    <xf numFmtId="3" fontId="0" fillId="36" borderId="10" xfId="0" applyNumberFormat="1" applyFont="1" applyFill="1" applyBorder="1" applyAlignment="1">
      <alignment horizontal="right" vertical="center"/>
    </xf>
    <xf numFmtId="0" fontId="0" fillId="36" borderId="38" xfId="0" applyFill="1" applyBorder="1" applyAlignment="1">
      <alignment horizontal="left" vertical="center"/>
    </xf>
    <xf numFmtId="0" fontId="6" fillId="36" borderId="38" xfId="0" applyFont="1" applyFill="1" applyBorder="1" applyAlignment="1">
      <alignment horizontal="left" vertical="center"/>
    </xf>
    <xf numFmtId="3" fontId="6" fillId="36" borderId="10" xfId="0" applyNumberFormat="1" applyFont="1" applyFill="1" applyBorder="1" applyAlignment="1">
      <alignment horizontal="right" vertical="center"/>
    </xf>
    <xf numFmtId="0" fontId="0" fillId="36" borderId="38" xfId="0" applyFont="1" applyFill="1" applyBorder="1" applyAlignment="1">
      <alignment horizontal="left" vertical="center"/>
    </xf>
    <xf numFmtId="3" fontId="0" fillId="36" borderId="10" xfId="0" applyNumberFormat="1" applyFont="1" applyFill="1" applyBorder="1" applyAlignment="1">
      <alignment horizontal="right" vertical="center"/>
    </xf>
    <xf numFmtId="3" fontId="0" fillId="36" borderId="35" xfId="0" applyNumberFormat="1" applyFill="1" applyBorder="1" applyAlignment="1">
      <alignment horizontal="right"/>
    </xf>
    <xf numFmtId="3" fontId="0" fillId="36" borderId="10" xfId="0" applyNumberFormat="1" applyFill="1" applyBorder="1" applyAlignment="1">
      <alignment vertical="center"/>
    </xf>
    <xf numFmtId="3" fontId="0" fillId="36" borderId="36" xfId="0" applyNumberFormat="1" applyFill="1" applyBorder="1" applyAlignment="1">
      <alignment horizontal="right"/>
    </xf>
    <xf numFmtId="3" fontId="0" fillId="36" borderId="39" xfId="0" applyNumberFormat="1" applyFill="1" applyBorder="1" applyAlignment="1">
      <alignment horizontal="right" vertical="center"/>
    </xf>
    <xf numFmtId="0" fontId="0" fillId="36" borderId="11" xfId="0" applyFill="1" applyBorder="1" applyAlignment="1">
      <alignment vertical="center"/>
    </xf>
    <xf numFmtId="3" fontId="0" fillId="36" borderId="12" xfId="0" applyNumberFormat="1" applyFill="1" applyBorder="1" applyAlignment="1">
      <alignment vertical="center"/>
    </xf>
    <xf numFmtId="3" fontId="0" fillId="36" borderId="14" xfId="0" applyNumberFormat="1" applyFill="1" applyBorder="1" applyAlignment="1">
      <alignment/>
    </xf>
    <xf numFmtId="0" fontId="0" fillId="36" borderId="32" xfId="0" applyFill="1" applyBorder="1" applyAlignment="1">
      <alignment vertical="center"/>
    </xf>
    <xf numFmtId="3" fontId="0" fillId="36" borderId="21" xfId="0" applyNumberFormat="1" applyFill="1" applyBorder="1" applyAlignment="1">
      <alignment vertical="center"/>
    </xf>
    <xf numFmtId="3" fontId="0" fillId="36" borderId="22" xfId="0" applyNumberFormat="1" applyFill="1" applyBorder="1" applyAlignment="1">
      <alignment/>
    </xf>
    <xf numFmtId="0" fontId="5" fillId="36" borderId="33" xfId="0" applyFont="1" applyFill="1" applyBorder="1" applyAlignment="1">
      <alignment horizontal="left" vertical="center"/>
    </xf>
    <xf numFmtId="4" fontId="0" fillId="36" borderId="10" xfId="0" applyNumberFormat="1" applyFont="1" applyFill="1" applyBorder="1" applyAlignment="1">
      <alignment horizontal="right" vertical="center"/>
    </xf>
    <xf numFmtId="3" fontId="0" fillId="36" borderId="36" xfId="0" applyNumberFormat="1" applyFont="1" applyFill="1" applyBorder="1" applyAlignment="1">
      <alignment horizontal="center" vertical="center"/>
    </xf>
    <xf numFmtId="0" fontId="5" fillId="36" borderId="32" xfId="0" applyFont="1" applyFill="1" applyBorder="1" applyAlignment="1">
      <alignment horizontal="left" vertical="center"/>
    </xf>
    <xf numFmtId="3" fontId="0" fillId="36" borderId="26" xfId="0" applyNumberFormat="1" applyFont="1" applyFill="1" applyBorder="1" applyAlignment="1">
      <alignment horizontal="right" vertical="center"/>
    </xf>
    <xf numFmtId="0" fontId="0" fillId="36" borderId="33" xfId="0" applyFont="1" applyFill="1" applyBorder="1" applyAlignment="1">
      <alignment wrapText="1"/>
    </xf>
    <xf numFmtId="3" fontId="0" fillId="36" borderId="36" xfId="0" applyNumberFormat="1" applyFont="1" applyFill="1" applyBorder="1" applyAlignment="1">
      <alignment horizontal="center" vertical="center"/>
    </xf>
    <xf numFmtId="0" fontId="0" fillId="36" borderId="32" xfId="0" applyFont="1" applyFill="1" applyBorder="1" applyAlignment="1">
      <alignment wrapText="1"/>
    </xf>
    <xf numFmtId="4" fontId="3" fillId="37" borderId="21" xfId="0" applyNumberFormat="1" applyFont="1" applyFill="1" applyBorder="1" applyAlignment="1">
      <alignment vertical="center" wrapText="1"/>
    </xf>
    <xf numFmtId="0" fontId="3" fillId="33" borderId="21" xfId="0" applyFont="1" applyFill="1" applyBorder="1" applyAlignment="1">
      <alignment horizontal="center" wrapText="1"/>
    </xf>
    <xf numFmtId="3" fontId="0" fillId="36" borderId="35" xfId="0" applyNumberFormat="1" applyFont="1" applyFill="1" applyBorder="1" applyAlignment="1">
      <alignment horizontal="center" vertical="center"/>
    </xf>
    <xf numFmtId="3" fontId="0" fillId="36" borderId="10" xfId="0" applyNumberFormat="1" applyFont="1" applyFill="1" applyBorder="1" applyAlignment="1">
      <alignment horizontal="right" vertical="center" wrapText="1"/>
    </xf>
    <xf numFmtId="3" fontId="0" fillId="36" borderId="10" xfId="0" applyNumberFormat="1" applyFont="1" applyFill="1" applyBorder="1" applyAlignment="1">
      <alignment horizontal="center" vertical="center"/>
    </xf>
    <xf numFmtId="4" fontId="0" fillId="36" borderId="10" xfId="0" applyNumberFormat="1" applyFill="1" applyBorder="1" applyAlignment="1">
      <alignment vertical="center" wrapText="1"/>
    </xf>
    <xf numFmtId="3" fontId="7" fillId="36" borderId="10" xfId="0" applyNumberFormat="1" applyFont="1" applyFill="1" applyBorder="1" applyAlignment="1">
      <alignment horizontal="right"/>
    </xf>
    <xf numFmtId="3" fontId="0" fillId="36" borderId="10" xfId="0" applyNumberFormat="1" applyFont="1" applyFill="1" applyBorder="1" applyAlignment="1">
      <alignment horizontal="right" vertical="center"/>
    </xf>
    <xf numFmtId="4" fontId="13" fillId="0" borderId="0" xfId="0" applyNumberFormat="1" applyFont="1" applyAlignment="1">
      <alignment/>
    </xf>
    <xf numFmtId="4" fontId="0" fillId="36" borderId="10" xfId="0" applyNumberFormat="1" applyFont="1" applyFill="1" applyBorder="1" applyAlignment="1">
      <alignment horizontal="right" vertical="center" wrapText="1"/>
    </xf>
    <xf numFmtId="4" fontId="0" fillId="36" borderId="10" xfId="0" applyNumberFormat="1" applyFill="1" applyBorder="1" applyAlignment="1">
      <alignment vertical="center"/>
    </xf>
    <xf numFmtId="4" fontId="0" fillId="36" borderId="26" xfId="0" applyNumberFormat="1" applyFont="1" applyFill="1" applyBorder="1" applyAlignment="1">
      <alignment horizontal="right" vertical="center"/>
    </xf>
    <xf numFmtId="4" fontId="0" fillId="0" borderId="0" xfId="0" applyNumberFormat="1" applyAlignment="1">
      <alignment wrapText="1"/>
    </xf>
    <xf numFmtId="0" fontId="20" fillId="0" borderId="0" xfId="52">
      <alignment/>
      <protection/>
    </xf>
    <xf numFmtId="0" fontId="28" fillId="0" borderId="40" xfId="52" applyFont="1" applyBorder="1" applyAlignment="1" applyProtection="1">
      <alignment horizontal="left" vertical="top" wrapText="1" readingOrder="1"/>
      <protection locked="0"/>
    </xf>
    <xf numFmtId="0" fontId="29" fillId="0" borderId="41" xfId="52" applyFont="1" applyBorder="1" applyAlignment="1" applyProtection="1">
      <alignment vertical="top" wrapText="1" readingOrder="1"/>
      <protection locked="0"/>
    </xf>
    <xf numFmtId="0" fontId="30" fillId="38" borderId="42" xfId="52" applyFont="1" applyFill="1" applyBorder="1" applyAlignment="1" applyProtection="1">
      <alignment horizontal="center" vertical="top" wrapText="1" readingOrder="1"/>
      <protection locked="0"/>
    </xf>
    <xf numFmtId="0" fontId="27" fillId="0" borderId="43" xfId="52" applyFont="1" applyBorder="1" applyAlignment="1" applyProtection="1">
      <alignment vertical="top" wrapText="1" readingOrder="1"/>
      <protection locked="0"/>
    </xf>
    <xf numFmtId="0" fontId="30" fillId="0" borderId="44" xfId="52" applyFont="1" applyBorder="1" applyAlignment="1" applyProtection="1">
      <alignment horizontal="center" vertical="top" wrapText="1" readingOrder="1"/>
      <protection locked="0"/>
    </xf>
    <xf numFmtId="165" fontId="30" fillId="0" borderId="42" xfId="52" applyNumberFormat="1" applyFont="1" applyBorder="1" applyAlignment="1" applyProtection="1">
      <alignment horizontal="right" vertical="top" wrapText="1" readingOrder="1"/>
      <protection locked="0"/>
    </xf>
    <xf numFmtId="165" fontId="30" fillId="0" borderId="42" xfId="52" applyNumberFormat="1" applyFont="1" applyBorder="1" applyAlignment="1" applyProtection="1">
      <alignment horizontal="center" vertical="top" wrapText="1" readingOrder="1"/>
      <protection locked="0"/>
    </xf>
    <xf numFmtId="165" fontId="31" fillId="0" borderId="42" xfId="52" applyNumberFormat="1" applyFont="1" applyBorder="1" applyAlignment="1" applyProtection="1">
      <alignment vertical="top" wrapText="1" readingOrder="1"/>
      <protection locked="0"/>
    </xf>
    <xf numFmtId="165" fontId="31" fillId="0" borderId="42" xfId="52" applyNumberFormat="1" applyFont="1" applyBorder="1" applyAlignment="1" applyProtection="1">
      <alignment horizontal="center" vertical="top" wrapText="1" readingOrder="1"/>
      <protection locked="0"/>
    </xf>
    <xf numFmtId="0" fontId="31" fillId="0" borderId="45" xfId="52" applyFont="1" applyBorder="1" applyAlignment="1" applyProtection="1">
      <alignment vertical="top" wrapText="1" readingOrder="1"/>
      <protection locked="0"/>
    </xf>
    <xf numFmtId="3" fontId="0" fillId="36" borderId="0" xfId="0" applyNumberFormat="1" applyFill="1" applyAlignment="1">
      <alignment vertical="center"/>
    </xf>
    <xf numFmtId="0" fontId="14" fillId="0" borderId="0" xfId="0" applyFont="1" applyAlignment="1">
      <alignment/>
    </xf>
    <xf numFmtId="0" fontId="14" fillId="0" borderId="0" xfId="0" applyFont="1" applyFill="1" applyAlignment="1">
      <alignment/>
    </xf>
    <xf numFmtId="0" fontId="22" fillId="0" borderId="0" xfId="0" applyFont="1" applyAlignment="1">
      <alignment horizontal="left" vertical="center" wrapText="1"/>
    </xf>
    <xf numFmtId="0" fontId="24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2" fillId="0" borderId="0" xfId="0" applyFont="1" applyAlignment="1">
      <alignment horizontal="left" vertical="center"/>
    </xf>
    <xf numFmtId="0" fontId="31" fillId="0" borderId="42" xfId="52" applyFont="1" applyBorder="1" applyAlignment="1" applyProtection="1">
      <alignment vertical="top" wrapText="1" readingOrder="1"/>
      <protection locked="0"/>
    </xf>
    <xf numFmtId="0" fontId="20" fillId="0" borderId="44" xfId="52" applyBorder="1" applyAlignment="1" applyProtection="1">
      <alignment vertical="top" wrapText="1"/>
      <protection locked="0"/>
    </xf>
    <xf numFmtId="0" fontId="26" fillId="0" borderId="0" xfId="50" applyFont="1" applyAlignment="1" applyProtection="1">
      <alignment vertical="center" wrapText="1"/>
      <protection locked="0"/>
    </xf>
    <xf numFmtId="0" fontId="20" fillId="0" borderId="0" xfId="50" applyAlignment="1">
      <alignment vertical="center"/>
      <protection/>
    </xf>
    <xf numFmtId="0" fontId="30" fillId="0" borderId="0" xfId="52" applyFont="1" applyAlignment="1" applyProtection="1">
      <alignment vertical="top" wrapText="1" readingOrder="1"/>
      <protection locked="0"/>
    </xf>
    <xf numFmtId="0" fontId="20" fillId="0" borderId="0" xfId="52">
      <alignment/>
      <protection/>
    </xf>
    <xf numFmtId="0" fontId="22" fillId="0" borderId="0" xfId="0" applyFont="1" applyFill="1" applyAlignment="1">
      <alignment horizontal="left"/>
    </xf>
    <xf numFmtId="0" fontId="3" fillId="33" borderId="46" xfId="0" applyFont="1" applyFill="1" applyBorder="1" applyAlignment="1">
      <alignment/>
    </xf>
    <xf numFmtId="0" fontId="3" fillId="33" borderId="47" xfId="0" applyFont="1" applyFill="1" applyBorder="1" applyAlignment="1">
      <alignment/>
    </xf>
    <xf numFmtId="0" fontId="0" fillId="36" borderId="31" xfId="0" applyFont="1" applyFill="1" applyBorder="1" applyAlignment="1">
      <alignment vertical="center" wrapText="1"/>
    </xf>
    <xf numFmtId="0" fontId="0" fillId="36" borderId="30" xfId="0" applyFont="1" applyFill="1" applyBorder="1" applyAlignment="1">
      <alignment vertical="center" wrapText="1"/>
    </xf>
    <xf numFmtId="0" fontId="0" fillId="36" borderId="31" xfId="0" applyFill="1" applyBorder="1" applyAlignment="1">
      <alignment vertical="center" wrapText="1"/>
    </xf>
    <xf numFmtId="0" fontId="0" fillId="36" borderId="30" xfId="0" applyFill="1" applyBorder="1" applyAlignment="1">
      <alignment vertical="center" wrapText="1"/>
    </xf>
    <xf numFmtId="0" fontId="3" fillId="33" borderId="31" xfId="0" applyFont="1" applyFill="1" applyBorder="1" applyAlignment="1">
      <alignment vertical="center"/>
    </xf>
    <xf numFmtId="0" fontId="3" fillId="33" borderId="30" xfId="0" applyFont="1" applyFill="1" applyBorder="1" applyAlignment="1">
      <alignment vertical="center"/>
    </xf>
    <xf numFmtId="0" fontId="0" fillId="36" borderId="31" xfId="0" applyFill="1" applyBorder="1" applyAlignment="1">
      <alignment wrapText="1"/>
    </xf>
    <xf numFmtId="0" fontId="0" fillId="36" borderId="30" xfId="0" applyFill="1" applyBorder="1" applyAlignment="1">
      <alignment wrapText="1"/>
    </xf>
    <xf numFmtId="0" fontId="2" fillId="0" borderId="0" xfId="0" applyFont="1" applyAlignment="1">
      <alignment/>
    </xf>
    <xf numFmtId="0" fontId="3" fillId="33" borderId="31" xfId="0" applyFont="1" applyFill="1" applyBorder="1" applyAlignment="1">
      <alignment/>
    </xf>
    <xf numFmtId="0" fontId="3" fillId="33" borderId="30" xfId="0" applyFont="1" applyFill="1" applyBorder="1" applyAlignment="1">
      <alignment/>
    </xf>
    <xf numFmtId="0" fontId="0" fillId="36" borderId="31" xfId="0" applyFont="1" applyFill="1" applyBorder="1" applyAlignment="1">
      <alignment vertical="center" wrapText="1"/>
    </xf>
    <xf numFmtId="0" fontId="0" fillId="36" borderId="30" xfId="0" applyFont="1" applyFill="1" applyBorder="1" applyAlignment="1">
      <alignment vertical="center" wrapText="1"/>
    </xf>
    <xf numFmtId="0" fontId="0" fillId="0" borderId="30" xfId="0" applyBorder="1" applyAlignment="1">
      <alignment vertical="center" wrapText="1"/>
    </xf>
  </cellXfs>
  <cellStyles count="5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Normální 4" xfId="49"/>
    <cellStyle name="Normální 5" xfId="50"/>
    <cellStyle name="Normální 6" xfId="51"/>
    <cellStyle name="Normální 7" xfId="52"/>
    <cellStyle name="Followed Hyperlink" xfId="53"/>
    <cellStyle name="Poznámka" xfId="54"/>
    <cellStyle name="Percent" xfId="55"/>
    <cellStyle name="Propojená buňka" xfId="56"/>
    <cellStyle name="Správně" xfId="57"/>
    <cellStyle name="Text upozornění" xfId="58"/>
    <cellStyle name="Vstup" xfId="59"/>
    <cellStyle name="Výpočet" xfId="60"/>
    <cellStyle name="Výstup" xfId="61"/>
    <cellStyle name="Vysvětlující text" xfId="62"/>
    <cellStyle name="Zvýraznění 1" xfId="63"/>
    <cellStyle name="Zvýraznění 2" xfId="64"/>
    <cellStyle name="Zvýraznění 3" xfId="65"/>
    <cellStyle name="Zvýraznění 4" xfId="66"/>
    <cellStyle name="Zvýraznění 5" xfId="67"/>
    <cellStyle name="Zvýraznění 6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xtranet.kr-vysocina.cz/Documents%20and%20Settings\paulikova\Local%20Settings\Temporary%20Internet%20Files\OLK168\FSR%20z&#225;&#345;&#237;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zpočet včetně kapitoly EP"/>
      <sheetName val="rozpočet kapitola EP"/>
      <sheetName val="rozpočet bez kapitoly EP a PVŠ"/>
      <sheetName val="financování"/>
      <sheetName val="daně"/>
      <sheetName val="Sociální fond "/>
      <sheetName val="Fond Vysočiny"/>
      <sheetName val="Fond strateg.rez."/>
    </sheetNames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68"/>
  <sheetViews>
    <sheetView tabSelected="1" zoomScalePageLayoutView="0" workbookViewId="0" topLeftCell="A1">
      <selection activeCell="E3" sqref="E3"/>
    </sheetView>
  </sheetViews>
  <sheetFormatPr defaultColWidth="9.00390625" defaultRowHeight="12.75"/>
  <cols>
    <col min="1" max="1" width="31.00390625" style="0" customWidth="1"/>
    <col min="2" max="2" width="15.00390625" style="0" customWidth="1"/>
    <col min="3" max="3" width="15.00390625" style="8" customWidth="1"/>
    <col min="4" max="4" width="15.00390625" style="0" customWidth="1"/>
    <col min="5" max="5" width="11.375" style="0" customWidth="1"/>
    <col min="6" max="6" width="0.12890625" style="0" hidden="1" customWidth="1"/>
    <col min="7" max="7" width="12.875" style="0" hidden="1" customWidth="1"/>
    <col min="8" max="8" width="12.75390625" style="0" hidden="1" customWidth="1"/>
    <col min="9" max="9" width="0" style="0" hidden="1" customWidth="1"/>
    <col min="10" max="10" width="3.125" style="0" hidden="1" customWidth="1"/>
    <col min="11" max="11" width="9.875" style="0" customWidth="1"/>
    <col min="12" max="12" width="16.375" style="0" bestFit="1" customWidth="1"/>
    <col min="13" max="13" width="8.125" style="0" bestFit="1" customWidth="1"/>
    <col min="14" max="14" width="16.375" style="0" bestFit="1" customWidth="1"/>
    <col min="15" max="15" width="5.375" style="0" customWidth="1"/>
    <col min="16" max="16" width="12.75390625" style="0" bestFit="1" customWidth="1"/>
  </cols>
  <sheetData>
    <row r="1" spans="4:5" ht="15">
      <c r="D1" s="262" t="s">
        <v>167</v>
      </c>
      <c r="E1" s="262"/>
    </row>
    <row r="2" spans="4:5" ht="15">
      <c r="D2" s="263" t="s">
        <v>166</v>
      </c>
      <c r="E2" s="263"/>
    </row>
    <row r="3" spans="4:5" ht="12.75" customHeight="1">
      <c r="D3" s="38"/>
      <c r="E3" s="38"/>
    </row>
    <row r="4" spans="1:5" s="149" customFormat="1" ht="21.75" customHeight="1">
      <c r="A4" s="264" t="s">
        <v>153</v>
      </c>
      <c r="B4" s="265"/>
      <c r="C4" s="265"/>
      <c r="D4" s="265"/>
      <c r="E4" s="265"/>
    </row>
    <row r="5" spans="1:5" ht="16.5">
      <c r="A5" s="266" t="s">
        <v>94</v>
      </c>
      <c r="B5" s="267"/>
      <c r="C5" s="267"/>
      <c r="D5" s="267"/>
      <c r="E5" s="267"/>
    </row>
    <row r="6" ht="13.5" thickBot="1">
      <c r="E6" s="55" t="s">
        <v>20</v>
      </c>
    </row>
    <row r="7" spans="1:5" ht="26.25" customHeight="1">
      <c r="A7" s="56" t="s">
        <v>31</v>
      </c>
      <c r="B7" s="57" t="s">
        <v>32</v>
      </c>
      <c r="C7" s="164" t="s">
        <v>33</v>
      </c>
      <c r="D7" s="58" t="s">
        <v>86</v>
      </c>
      <c r="E7" s="59" t="s">
        <v>34</v>
      </c>
    </row>
    <row r="8" spans="1:16" ht="15" customHeight="1">
      <c r="A8" s="204" t="s">
        <v>35</v>
      </c>
      <c r="B8" s="202">
        <v>3363230</v>
      </c>
      <c r="C8" s="202">
        <v>3451583</v>
      </c>
      <c r="D8" s="207">
        <v>3190119</v>
      </c>
      <c r="E8" s="208">
        <f>D8/C8*100</f>
        <v>92.42480913829974</v>
      </c>
      <c r="G8" s="35"/>
      <c r="H8" s="35"/>
      <c r="L8" s="51"/>
      <c r="N8" s="51"/>
      <c r="P8" s="51"/>
    </row>
    <row r="9" spans="1:16" ht="15" customHeight="1">
      <c r="A9" s="205" t="s">
        <v>36</v>
      </c>
      <c r="B9" s="198">
        <v>252989</v>
      </c>
      <c r="C9" s="198">
        <v>289875</v>
      </c>
      <c r="D9" s="209">
        <v>250143</v>
      </c>
      <c r="E9" s="210">
        <f>D9/C9*100</f>
        <v>86.2934023285899</v>
      </c>
      <c r="G9" s="76"/>
      <c r="H9" s="76"/>
      <c r="L9" s="51"/>
      <c r="N9" s="51"/>
      <c r="P9" s="51"/>
    </row>
    <row r="10" spans="1:16" ht="15" customHeight="1">
      <c r="A10" s="205" t="s">
        <v>37</v>
      </c>
      <c r="B10" s="198">
        <v>22000</v>
      </c>
      <c r="C10" s="198">
        <v>22742</v>
      </c>
      <c r="D10" s="209">
        <v>17100</v>
      </c>
      <c r="E10" s="210">
        <f>D10/C10*100</f>
        <v>75.19127605311759</v>
      </c>
      <c r="G10" s="76"/>
      <c r="H10" s="76"/>
      <c r="L10" s="51"/>
      <c r="N10" s="51"/>
      <c r="P10" s="51"/>
    </row>
    <row r="11" spans="1:16" s="13" customFormat="1" ht="15" customHeight="1" thickBot="1">
      <c r="A11" s="206" t="s">
        <v>38</v>
      </c>
      <c r="B11" s="203">
        <v>4029101</v>
      </c>
      <c r="C11" s="203">
        <v>5499334</v>
      </c>
      <c r="D11" s="203">
        <v>5493530</v>
      </c>
      <c r="E11" s="210">
        <f>D11/C11*100</f>
        <v>99.89445994733181</v>
      </c>
      <c r="F11" s="157"/>
      <c r="G11" s="80"/>
      <c r="H11" s="80"/>
      <c r="L11" s="187"/>
      <c r="N11" s="51"/>
      <c r="P11" s="51"/>
    </row>
    <row r="12" spans="1:16" ht="20.25" customHeight="1" thickBot="1">
      <c r="A12" s="127" t="s">
        <v>27</v>
      </c>
      <c r="B12" s="122">
        <f>SUM(B8:B11)</f>
        <v>7667320</v>
      </c>
      <c r="C12" s="122">
        <f>SUM(C8:C11)</f>
        <v>9263534</v>
      </c>
      <c r="D12" s="122">
        <f>SUM(D8:D11)</f>
        <v>8950892</v>
      </c>
      <c r="E12" s="128">
        <f>D12/C12*100</f>
        <v>96.62502453167441</v>
      </c>
      <c r="G12" s="35"/>
      <c r="H12" s="35"/>
      <c r="L12" s="51"/>
      <c r="N12" s="51"/>
      <c r="P12" s="51"/>
    </row>
    <row r="13" spans="1:16" ht="10.5" customHeight="1" thickBot="1">
      <c r="A13" s="60"/>
      <c r="B13" s="61"/>
      <c r="C13" s="61"/>
      <c r="D13" s="61"/>
      <c r="E13" s="61"/>
      <c r="G13" s="35"/>
      <c r="H13" s="35"/>
      <c r="L13" s="51"/>
      <c r="N13" s="51"/>
      <c r="P13" s="51"/>
    </row>
    <row r="14" spans="1:16" ht="20.25" customHeight="1" thickBot="1">
      <c r="A14" s="120" t="s">
        <v>30</v>
      </c>
      <c r="B14" s="121">
        <f>Financování!B27</f>
        <v>628214</v>
      </c>
      <c r="C14" s="121">
        <f>Financování!C27</f>
        <v>2221995</v>
      </c>
      <c r="D14" s="121">
        <f>Financování!D27</f>
        <v>1663966</v>
      </c>
      <c r="E14" s="129">
        <f>D14/C14*100</f>
        <v>74.88612710649663</v>
      </c>
      <c r="G14" s="35"/>
      <c r="H14" s="35"/>
      <c r="L14" s="187"/>
      <c r="N14" s="51"/>
      <c r="P14" s="51"/>
    </row>
    <row r="15" spans="1:12" ht="9.75" customHeight="1" thickBot="1">
      <c r="A15" s="60"/>
      <c r="B15" s="61"/>
      <c r="C15" s="61"/>
      <c r="D15" s="61"/>
      <c r="E15" s="61"/>
      <c r="G15" s="35"/>
      <c r="H15" s="35"/>
      <c r="L15" s="187"/>
    </row>
    <row r="16" spans="1:12" ht="20.25" customHeight="1" thickBot="1">
      <c r="A16" s="62" t="s">
        <v>39</v>
      </c>
      <c r="B16" s="63">
        <f>SUM(B14+B12)</f>
        <v>8295534</v>
      </c>
      <c r="C16" s="63">
        <f>SUM(C14+C12)</f>
        <v>11485529</v>
      </c>
      <c r="D16" s="170">
        <f>SUM(D14+D12)</f>
        <v>10614858</v>
      </c>
      <c r="E16" s="64">
        <f>D16/C16*100</f>
        <v>92.41940880563708</v>
      </c>
      <c r="G16" s="35"/>
      <c r="H16" s="35"/>
      <c r="J16" t="s">
        <v>93</v>
      </c>
      <c r="L16" s="51"/>
    </row>
    <row r="17" spans="2:12" ht="13.5" thickBot="1">
      <c r="B17" s="51"/>
      <c r="D17" s="51"/>
      <c r="G17" s="76"/>
      <c r="H17" s="76"/>
      <c r="L17" s="51"/>
    </row>
    <row r="18" spans="1:14" ht="18.75" customHeight="1" thickBot="1">
      <c r="A18" s="62" t="s">
        <v>40</v>
      </c>
      <c r="B18" s="65"/>
      <c r="C18" s="165"/>
      <c r="D18" s="66"/>
      <c r="E18" s="67"/>
      <c r="G18" s="76"/>
      <c r="H18" s="76"/>
      <c r="L18" s="51"/>
      <c r="N18" s="51"/>
    </row>
    <row r="19" spans="1:14" ht="15" customHeight="1">
      <c r="A19" s="211" t="s">
        <v>85</v>
      </c>
      <c r="B19" s="202">
        <v>74237</v>
      </c>
      <c r="C19" s="243">
        <v>78409</v>
      </c>
      <c r="D19" s="202">
        <v>44018</v>
      </c>
      <c r="E19" s="208">
        <f aca="true" t="shared" si="0" ref="E19:E34">D19/C19*100</f>
        <v>56.13896363937813</v>
      </c>
      <c r="G19" s="76"/>
      <c r="H19" s="76"/>
      <c r="L19" s="51"/>
      <c r="N19" s="51"/>
    </row>
    <row r="20" spans="1:14" ht="15" customHeight="1">
      <c r="A20" s="212" t="s">
        <v>69</v>
      </c>
      <c r="B20" s="213">
        <v>4327701</v>
      </c>
      <c r="C20" s="213">
        <v>4635545</v>
      </c>
      <c r="D20" s="198">
        <v>3873989</v>
      </c>
      <c r="E20" s="210">
        <f t="shared" si="0"/>
        <v>83.57138157433484</v>
      </c>
      <c r="G20" s="76"/>
      <c r="H20" s="76"/>
      <c r="L20" s="51"/>
      <c r="N20" s="51"/>
    </row>
    <row r="21" spans="1:16" ht="15" customHeight="1">
      <c r="A21" s="214" t="s">
        <v>70</v>
      </c>
      <c r="B21" s="198">
        <v>164046</v>
      </c>
      <c r="C21" s="198">
        <v>181266</v>
      </c>
      <c r="D21" s="198">
        <v>135808</v>
      </c>
      <c r="E21" s="210">
        <f t="shared" si="0"/>
        <v>74.92193792547968</v>
      </c>
      <c r="G21" s="76"/>
      <c r="H21" s="76"/>
      <c r="L21" s="51"/>
      <c r="N21" s="51"/>
      <c r="P21" s="51"/>
    </row>
    <row r="22" spans="1:16" ht="15" customHeight="1">
      <c r="A22" s="214" t="s">
        <v>71</v>
      </c>
      <c r="B22" s="198">
        <v>325449</v>
      </c>
      <c r="C22" s="198">
        <v>524516</v>
      </c>
      <c r="D22" s="198">
        <v>402390</v>
      </c>
      <c r="E22" s="210">
        <f t="shared" si="0"/>
        <v>76.71643953663948</v>
      </c>
      <c r="G22" s="76"/>
      <c r="H22" s="76"/>
      <c r="L22" s="51"/>
      <c r="N22" s="51"/>
      <c r="P22" s="51"/>
    </row>
    <row r="23" spans="1:16" ht="15" customHeight="1">
      <c r="A23" s="214" t="s">
        <v>72</v>
      </c>
      <c r="B23" s="198">
        <v>10810</v>
      </c>
      <c r="C23" s="198">
        <v>13139</v>
      </c>
      <c r="D23" s="198">
        <v>6896</v>
      </c>
      <c r="E23" s="210">
        <f t="shared" si="0"/>
        <v>52.48496841464343</v>
      </c>
      <c r="G23" s="76"/>
      <c r="H23" s="76"/>
      <c r="L23" s="51"/>
      <c r="N23" s="51"/>
      <c r="P23" s="51"/>
    </row>
    <row r="24" spans="1:16" ht="15" customHeight="1">
      <c r="A24" s="214" t="s">
        <v>73</v>
      </c>
      <c r="B24" s="198">
        <v>2520</v>
      </c>
      <c r="C24" s="198">
        <v>2520</v>
      </c>
      <c r="D24" s="244">
        <v>475</v>
      </c>
      <c r="E24" s="210">
        <f t="shared" si="0"/>
        <v>18.849206349206348</v>
      </c>
      <c r="G24" s="76"/>
      <c r="H24" s="76"/>
      <c r="L24" s="51"/>
      <c r="N24" s="51"/>
      <c r="P24" s="51"/>
    </row>
    <row r="25" spans="1:16" ht="15" customHeight="1">
      <c r="A25" s="214" t="s">
        <v>74</v>
      </c>
      <c r="B25" s="198">
        <v>1494000</v>
      </c>
      <c r="C25" s="198">
        <v>1868463</v>
      </c>
      <c r="D25" s="198">
        <v>1411258</v>
      </c>
      <c r="E25" s="210">
        <f t="shared" si="0"/>
        <v>75.53042259868138</v>
      </c>
      <c r="G25" s="76"/>
      <c r="H25" s="76"/>
      <c r="L25" s="51"/>
      <c r="N25" s="51"/>
      <c r="P25" s="51"/>
    </row>
    <row r="26" spans="1:16" ht="15" customHeight="1">
      <c r="A26" s="214" t="s">
        <v>75</v>
      </c>
      <c r="B26" s="198">
        <v>93891</v>
      </c>
      <c r="C26" s="198">
        <v>587450</v>
      </c>
      <c r="D26" s="198">
        <v>571837</v>
      </c>
      <c r="E26" s="210">
        <f t="shared" si="0"/>
        <v>97.34224189292706</v>
      </c>
      <c r="G26" s="76"/>
      <c r="H26" s="76"/>
      <c r="L26" s="51"/>
      <c r="N26" s="51"/>
      <c r="P26" s="51"/>
    </row>
    <row r="27" spans="1:16" ht="15" customHeight="1">
      <c r="A27" s="214" t="s">
        <v>41</v>
      </c>
      <c r="B27" s="198">
        <v>14680</v>
      </c>
      <c r="C27" s="198">
        <v>19550</v>
      </c>
      <c r="D27" s="198">
        <v>7796</v>
      </c>
      <c r="E27" s="210">
        <f t="shared" si="0"/>
        <v>39.87723785166241</v>
      </c>
      <c r="G27" s="76"/>
      <c r="H27" s="76"/>
      <c r="L27" s="51"/>
      <c r="N27" s="51"/>
      <c r="P27" s="51"/>
    </row>
    <row r="28" spans="1:16" ht="12.75" customHeight="1">
      <c r="A28" s="214" t="s">
        <v>76</v>
      </c>
      <c r="B28" s="198">
        <v>52391</v>
      </c>
      <c r="C28" s="198">
        <v>58852</v>
      </c>
      <c r="D28" s="244">
        <v>43167</v>
      </c>
      <c r="E28" s="210">
        <f t="shared" si="0"/>
        <v>73.34839937470264</v>
      </c>
      <c r="G28" s="76"/>
      <c r="H28" s="76"/>
      <c r="L28" s="51"/>
      <c r="N28" s="186"/>
      <c r="P28" s="51"/>
    </row>
    <row r="29" spans="1:16" ht="15" customHeight="1">
      <c r="A29" s="214" t="s">
        <v>77</v>
      </c>
      <c r="B29" s="198">
        <v>272922</v>
      </c>
      <c r="C29" s="198">
        <v>278277</v>
      </c>
      <c r="D29" s="198">
        <v>210058</v>
      </c>
      <c r="E29" s="210">
        <f t="shared" si="0"/>
        <v>75.48521796627102</v>
      </c>
      <c r="G29" s="76"/>
      <c r="H29" s="76"/>
      <c r="K29" s="51"/>
      <c r="L29" s="51"/>
      <c r="N29" s="51"/>
      <c r="P29" s="51"/>
    </row>
    <row r="30" spans="1:16" ht="15" customHeight="1">
      <c r="A30" s="214" t="s">
        <v>78</v>
      </c>
      <c r="B30" s="198">
        <v>95099</v>
      </c>
      <c r="C30" s="198">
        <v>97241</v>
      </c>
      <c r="D30" s="244">
        <v>60451</v>
      </c>
      <c r="E30" s="210">
        <f t="shared" si="0"/>
        <v>62.16616447794655</v>
      </c>
      <c r="G30" s="76"/>
      <c r="H30" s="76"/>
      <c r="K30" s="51"/>
      <c r="L30" s="51"/>
      <c r="N30" s="51"/>
      <c r="P30" s="51"/>
    </row>
    <row r="31" spans="1:16" ht="15" customHeight="1">
      <c r="A31" s="212" t="s">
        <v>79</v>
      </c>
      <c r="B31" s="213">
        <v>500000</v>
      </c>
      <c r="C31" s="213">
        <v>721401</v>
      </c>
      <c r="D31" s="198">
        <v>337490</v>
      </c>
      <c r="E31" s="210">
        <f t="shared" si="0"/>
        <v>46.78258000751316</v>
      </c>
      <c r="F31" s="13"/>
      <c r="G31" s="76"/>
      <c r="H31" s="76"/>
      <c r="K31" s="51"/>
      <c r="L31" s="51"/>
      <c r="N31" s="51"/>
      <c r="P31" s="51"/>
    </row>
    <row r="32" spans="1:14" ht="15" customHeight="1">
      <c r="A32" s="214" t="s">
        <v>80</v>
      </c>
      <c r="B32" s="198">
        <v>40435</v>
      </c>
      <c r="C32" s="198">
        <v>56197</v>
      </c>
      <c r="D32" s="198">
        <v>26568</v>
      </c>
      <c r="E32" s="210">
        <f t="shared" si="0"/>
        <v>47.27654501129954</v>
      </c>
      <c r="G32" s="76"/>
      <c r="H32" s="76"/>
      <c r="K32" s="51"/>
      <c r="L32" s="51"/>
      <c r="N32" s="51"/>
    </row>
    <row r="33" spans="1:14" ht="15" customHeight="1">
      <c r="A33" s="214" t="s">
        <v>105</v>
      </c>
      <c r="B33" s="198">
        <v>3783</v>
      </c>
      <c r="C33" s="198">
        <v>3783</v>
      </c>
      <c r="D33" s="198">
        <v>2490</v>
      </c>
      <c r="E33" s="210">
        <f t="shared" si="0"/>
        <v>65.82077716098334</v>
      </c>
      <c r="G33" s="76"/>
      <c r="H33" s="76"/>
      <c r="L33" s="51"/>
      <c r="N33" s="51"/>
    </row>
    <row r="34" spans="1:16" ht="15" customHeight="1">
      <c r="A34" s="214" t="s">
        <v>81</v>
      </c>
      <c r="B34" s="198">
        <v>59277</v>
      </c>
      <c r="C34" s="198">
        <v>151726</v>
      </c>
      <c r="D34" s="198">
        <v>135844</v>
      </c>
      <c r="E34" s="210">
        <f t="shared" si="0"/>
        <v>89.53244664724569</v>
      </c>
      <c r="F34" s="157"/>
      <c r="G34" s="76"/>
      <c r="H34" s="76"/>
      <c r="L34" s="51"/>
      <c r="N34" s="51"/>
      <c r="P34" s="51"/>
    </row>
    <row r="35" spans="1:16" ht="12" customHeight="1">
      <c r="A35" s="214" t="s">
        <v>82</v>
      </c>
      <c r="B35" s="198">
        <v>150000</v>
      </c>
      <c r="C35" s="198">
        <v>95347</v>
      </c>
      <c r="D35" s="198" t="s">
        <v>19</v>
      </c>
      <c r="E35" s="210" t="s">
        <v>19</v>
      </c>
      <c r="F35" s="8"/>
      <c r="G35" s="76"/>
      <c r="H35" s="76"/>
      <c r="L35" s="51"/>
      <c r="N35" s="51"/>
      <c r="P35" s="51"/>
    </row>
    <row r="36" spans="1:16" ht="12.75">
      <c r="A36" s="215" t="s">
        <v>42</v>
      </c>
      <c r="B36" s="216">
        <v>100000</v>
      </c>
      <c r="C36" s="216">
        <v>73947</v>
      </c>
      <c r="D36" s="198" t="s">
        <v>19</v>
      </c>
      <c r="E36" s="210" t="s">
        <v>19</v>
      </c>
      <c r="G36" s="76"/>
      <c r="H36" s="76"/>
      <c r="L36" s="51"/>
      <c r="N36" s="51"/>
      <c r="P36" s="51"/>
    </row>
    <row r="37" spans="1:14" ht="12" customHeight="1">
      <c r="A37" s="215" t="s">
        <v>43</v>
      </c>
      <c r="B37" s="216">
        <v>45000</v>
      </c>
      <c r="C37" s="216">
        <v>18400</v>
      </c>
      <c r="D37" s="198" t="s">
        <v>19</v>
      </c>
      <c r="E37" s="210" t="s">
        <v>19</v>
      </c>
      <c r="G37" s="76"/>
      <c r="H37" s="76"/>
      <c r="L37" s="51"/>
      <c r="N37" s="51"/>
    </row>
    <row r="38" spans="1:14" ht="12.75">
      <c r="A38" s="215" t="s">
        <v>44</v>
      </c>
      <c r="B38" s="216">
        <v>5000</v>
      </c>
      <c r="C38" s="216">
        <v>3000</v>
      </c>
      <c r="D38" s="198" t="s">
        <v>19</v>
      </c>
      <c r="E38" s="210" t="s">
        <v>19</v>
      </c>
      <c r="G38" s="76"/>
      <c r="H38" s="76"/>
      <c r="L38" s="51"/>
      <c r="N38" s="51"/>
    </row>
    <row r="39" spans="1:14" ht="15" customHeight="1" thickBot="1">
      <c r="A39" s="217" t="s">
        <v>87</v>
      </c>
      <c r="B39" s="218">
        <f>'Rozpočet kapitola EP'!B20</f>
        <v>585863</v>
      </c>
      <c r="C39" s="218">
        <f>'Rozpočet kapitola EP'!C20</f>
        <v>1620718</v>
      </c>
      <c r="D39" s="218">
        <f>'Rozpočet kapitola EP'!D20</f>
        <v>1172112</v>
      </c>
      <c r="E39" s="210">
        <f>D39/C39*100</f>
        <v>72.32053941524683</v>
      </c>
      <c r="G39" s="76"/>
      <c r="H39" s="76"/>
      <c r="L39" s="186"/>
      <c r="M39" s="183"/>
      <c r="N39" s="51"/>
    </row>
    <row r="40" spans="1:14" ht="23.25" customHeight="1" thickBot="1">
      <c r="A40" s="125" t="s">
        <v>45</v>
      </c>
      <c r="B40" s="124">
        <f>B19+B20+B21+B22+B23+B24+B25+B26+B27+B28+B29+B30+B31+B32+B33+B34+B35+B39</f>
        <v>8267104</v>
      </c>
      <c r="C40" s="124">
        <f>SUM(C19+C20+C21+C22+C23+C24+C25+C26+C27+C28+C29+C30+C31+C32+C33+C34+C35+C39)</f>
        <v>10994400</v>
      </c>
      <c r="D40" s="124">
        <f>SUM(D19:D39)</f>
        <v>8442647</v>
      </c>
      <c r="E40" s="130">
        <f>D40/C40*100</f>
        <v>76.79042967328822</v>
      </c>
      <c r="G40" s="76"/>
      <c r="H40" s="76"/>
      <c r="L40" s="186"/>
      <c r="M40" s="183"/>
      <c r="N40" s="51"/>
    </row>
    <row r="41" spans="1:14" ht="12.75" customHeight="1" thickBot="1">
      <c r="A41" s="53"/>
      <c r="B41" s="68"/>
      <c r="C41" s="47"/>
      <c r="D41" s="47"/>
      <c r="E41" s="68"/>
      <c r="G41" s="76"/>
      <c r="H41" s="76"/>
      <c r="M41" s="184"/>
      <c r="N41" s="51"/>
    </row>
    <row r="42" spans="1:14" ht="23.25" customHeight="1" thickBot="1">
      <c r="A42" s="120" t="s">
        <v>28</v>
      </c>
      <c r="B42" s="121">
        <f>Financování!B52</f>
        <v>28430</v>
      </c>
      <c r="C42" s="121">
        <f>Financování!C52</f>
        <v>491129</v>
      </c>
      <c r="D42" s="121">
        <f>Financování!D52</f>
        <v>344686</v>
      </c>
      <c r="E42" s="131">
        <f>D42/C42*100</f>
        <v>70.18237570984405</v>
      </c>
      <c r="G42" s="76"/>
      <c r="H42" s="76"/>
      <c r="L42" s="183"/>
      <c r="M42" s="183"/>
      <c r="N42" s="51"/>
    </row>
    <row r="43" spans="1:13" ht="12.75" customHeight="1" thickBot="1">
      <c r="A43" s="69"/>
      <c r="B43" s="70"/>
      <c r="C43" s="70"/>
      <c r="D43" s="70"/>
      <c r="E43" s="71"/>
      <c r="G43" s="76"/>
      <c r="H43" s="76"/>
      <c r="L43" s="186"/>
      <c r="M43" s="183"/>
    </row>
    <row r="44" spans="1:14" ht="23.25" customHeight="1" thickBot="1">
      <c r="A44" s="72" t="s">
        <v>83</v>
      </c>
      <c r="B44" s="73">
        <f>SUM(B42+B40)</f>
        <v>8295534</v>
      </c>
      <c r="C44" s="73">
        <f>SUM(C42+C40)</f>
        <v>11485529</v>
      </c>
      <c r="D44" s="73">
        <f>SUM(D42+D40)</f>
        <v>8787333</v>
      </c>
      <c r="E44" s="74">
        <f>D44/C44*100</f>
        <v>76.50786480970967</v>
      </c>
      <c r="G44" s="76"/>
      <c r="H44" s="76"/>
      <c r="L44" s="51"/>
      <c r="M44" s="184"/>
      <c r="N44" s="51"/>
    </row>
    <row r="45" spans="2:12" ht="18.75" customHeight="1" thickBot="1">
      <c r="B45" s="51"/>
      <c r="D45" s="51"/>
      <c r="G45" s="76"/>
      <c r="H45" s="76"/>
      <c r="L45" s="51"/>
    </row>
    <row r="46" spans="1:14" ht="19.5" customHeight="1" thickBot="1">
      <c r="A46" s="72" t="s">
        <v>29</v>
      </c>
      <c r="B46" s="73">
        <f>B16-B44</f>
        <v>0</v>
      </c>
      <c r="C46" s="73">
        <f>C16-C44</f>
        <v>0</v>
      </c>
      <c r="D46" s="73">
        <f>D16-D44</f>
        <v>1827525</v>
      </c>
      <c r="E46" s="74" t="s">
        <v>19</v>
      </c>
      <c r="G46" s="78"/>
      <c r="H46" s="78"/>
      <c r="L46" s="51"/>
      <c r="N46" s="51"/>
    </row>
    <row r="47" spans="1:14" ht="12.75" customHeight="1">
      <c r="A47" s="75"/>
      <c r="B47" s="68"/>
      <c r="C47" s="68"/>
      <c r="D47" s="68"/>
      <c r="E47" s="61"/>
      <c r="G47" s="78"/>
      <c r="H47" s="78"/>
      <c r="N47" s="51"/>
    </row>
    <row r="48" spans="1:42" s="175" customFormat="1" ht="12.75" customHeight="1">
      <c r="A48" s="172"/>
      <c r="B48" s="173"/>
      <c r="C48" s="173"/>
      <c r="D48" s="173"/>
      <c r="E48" s="174"/>
      <c r="G48" s="176"/>
      <c r="H48" s="176"/>
      <c r="K48"/>
      <c r="L48"/>
      <c r="M48"/>
      <c r="N48" s="51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</row>
    <row r="49" spans="1:14" ht="12.75">
      <c r="A49" t="s">
        <v>100</v>
      </c>
      <c r="B49" s="51"/>
      <c r="D49" s="51"/>
      <c r="G49" s="77"/>
      <c r="H49" s="77"/>
      <c r="N49" s="51"/>
    </row>
    <row r="50" spans="1:14" ht="12.75" customHeight="1">
      <c r="A50" s="79"/>
      <c r="B50" s="80"/>
      <c r="C50" s="12"/>
      <c r="D50" s="80"/>
      <c r="E50" s="7"/>
      <c r="G50" s="35"/>
      <c r="H50" s="35"/>
      <c r="N50" s="51"/>
    </row>
    <row r="51" spans="1:14" ht="12.75" customHeight="1">
      <c r="A51" s="69"/>
      <c r="B51" s="70"/>
      <c r="C51" s="70"/>
      <c r="D51" s="70"/>
      <c r="E51" s="71"/>
      <c r="G51" s="78"/>
      <c r="H51" s="78"/>
      <c r="L51" s="51"/>
      <c r="N51" s="51"/>
    </row>
    <row r="52" spans="1:14" ht="12.75" customHeight="1">
      <c r="A52" s="69"/>
      <c r="B52" s="70"/>
      <c r="C52" s="70"/>
      <c r="D52" s="70"/>
      <c r="E52" s="71"/>
      <c r="G52" s="78"/>
      <c r="H52" s="78"/>
      <c r="L52" s="51"/>
      <c r="N52" s="51"/>
    </row>
    <row r="53" spans="1:14" ht="12.75" customHeight="1">
      <c r="A53" s="53"/>
      <c r="B53" s="68"/>
      <c r="C53" s="68"/>
      <c r="D53" s="68"/>
      <c r="E53" s="61"/>
      <c r="G53" s="77"/>
      <c r="H53" s="77"/>
      <c r="L53" s="51"/>
      <c r="M53" s="51"/>
      <c r="N53" s="51"/>
    </row>
    <row r="54" spans="1:14" ht="12.75" customHeight="1">
      <c r="A54" s="7"/>
      <c r="B54" s="7"/>
      <c r="C54" s="12"/>
      <c r="D54" s="7"/>
      <c r="E54" s="7"/>
      <c r="G54" s="35"/>
      <c r="H54" s="35"/>
      <c r="L54" s="51"/>
      <c r="N54" s="51"/>
    </row>
    <row r="55" spans="1:14" ht="12.75" customHeight="1">
      <c r="A55" s="53"/>
      <c r="B55" s="68"/>
      <c r="C55" s="68"/>
      <c r="D55" s="68"/>
      <c r="E55" s="61"/>
      <c r="G55" s="78"/>
      <c r="H55" s="78"/>
      <c r="L55" s="51"/>
      <c r="N55" s="51"/>
    </row>
    <row r="56" spans="1:14" ht="12.75" customHeight="1">
      <c r="A56" s="53"/>
      <c r="B56" s="68"/>
      <c r="C56" s="68"/>
      <c r="D56" s="68"/>
      <c r="E56" s="61"/>
      <c r="G56" s="78"/>
      <c r="H56" s="78"/>
      <c r="L56" s="51"/>
      <c r="N56" s="51"/>
    </row>
    <row r="57" spans="1:14" ht="12.75">
      <c r="A57" s="7"/>
      <c r="B57" s="7"/>
      <c r="C57" s="12"/>
      <c r="D57" s="7"/>
      <c r="E57" s="7"/>
      <c r="G57" s="78"/>
      <c r="H57" s="78"/>
      <c r="L57" s="51"/>
      <c r="N57" s="51"/>
    </row>
    <row r="58" spans="1:14" ht="12.75" customHeight="1">
      <c r="A58" s="81"/>
      <c r="B58" s="82"/>
      <c r="C58" s="70"/>
      <c r="D58" s="83"/>
      <c r="E58" s="7"/>
      <c r="G58" s="77"/>
      <c r="H58" s="77"/>
      <c r="L58" s="51"/>
      <c r="N58" s="51"/>
    </row>
    <row r="59" spans="1:14" ht="12.75" customHeight="1">
      <c r="A59" s="53"/>
      <c r="B59" s="53"/>
      <c r="C59" s="68"/>
      <c r="D59" s="83"/>
      <c r="E59" s="7"/>
      <c r="G59" s="35"/>
      <c r="H59" s="35"/>
      <c r="L59" s="51"/>
      <c r="N59" s="51"/>
    </row>
    <row r="60" spans="1:14" ht="12.75">
      <c r="A60" s="35"/>
      <c r="B60" s="35"/>
      <c r="C60" s="166"/>
      <c r="D60" s="35"/>
      <c r="E60" s="35"/>
      <c r="G60" s="78"/>
      <c r="H60" s="78"/>
      <c r="L60" s="51"/>
      <c r="N60" s="51"/>
    </row>
    <row r="61" spans="1:14" ht="12.75">
      <c r="A61" s="7"/>
      <c r="B61" s="7"/>
      <c r="C61" s="12"/>
      <c r="D61" s="84"/>
      <c r="E61" s="35"/>
      <c r="G61" s="78"/>
      <c r="H61" s="78"/>
      <c r="L61" s="51"/>
      <c r="N61" s="51"/>
    </row>
    <row r="62" spans="1:14" ht="12.75">
      <c r="A62" s="35"/>
      <c r="B62" s="35"/>
      <c r="C62" s="166"/>
      <c r="D62" s="35"/>
      <c r="E62" s="35"/>
      <c r="G62" s="77"/>
      <c r="H62" s="77"/>
      <c r="L62" s="51"/>
      <c r="N62" s="51"/>
    </row>
    <row r="63" spans="1:12" ht="12.75">
      <c r="A63" s="35"/>
      <c r="B63" s="35"/>
      <c r="C63" s="166"/>
      <c r="D63" s="77"/>
      <c r="E63" s="35"/>
      <c r="G63" s="35"/>
      <c r="H63" s="35"/>
      <c r="L63" s="51"/>
    </row>
    <row r="64" spans="7:8" ht="12.75">
      <c r="G64" s="35"/>
      <c r="H64" s="35"/>
    </row>
    <row r="65" spans="7:8" ht="12.75">
      <c r="G65" s="35"/>
      <c r="H65" s="35"/>
    </row>
    <row r="66" spans="7:8" ht="12.75">
      <c r="G66" s="35"/>
      <c r="H66" s="35"/>
    </row>
    <row r="67" spans="7:8" ht="12.75">
      <c r="G67" s="35"/>
      <c r="H67" s="35"/>
    </row>
    <row r="68" spans="7:8" ht="12.75">
      <c r="G68" s="35"/>
      <c r="H68" s="35"/>
    </row>
  </sheetData>
  <sheetProtection/>
  <mergeCells count="4">
    <mergeCell ref="D1:E1"/>
    <mergeCell ref="D2:E2"/>
    <mergeCell ref="A4:E4"/>
    <mergeCell ref="A5:E5"/>
  </mergeCells>
  <printOptions/>
  <pageMargins left="0.7874015748031497" right="0.7874015748031497" top="0.7874015748031497" bottom="0.7874015748031497" header="0.7086614173228347" footer="0.7086614173228347"/>
  <pageSetup horizontalDpi="600" verticalDpi="600" orientation="portrait" paperSize="9" scale="9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Q52"/>
  <sheetViews>
    <sheetView zoomScalePageLayoutView="0" workbookViewId="0" topLeftCell="A1">
      <selection activeCell="A1" sqref="A1:E1"/>
    </sheetView>
  </sheetViews>
  <sheetFormatPr defaultColWidth="9.00390625" defaultRowHeight="12.75"/>
  <cols>
    <col min="1" max="1" width="29.625" style="0" customWidth="1"/>
    <col min="2" max="2" width="15.00390625" style="0" customWidth="1"/>
    <col min="3" max="3" width="15.00390625" style="8" customWidth="1"/>
    <col min="4" max="4" width="15.00390625" style="0" customWidth="1"/>
    <col min="5" max="5" width="12.625" style="0" customWidth="1"/>
    <col min="6" max="6" width="0.12890625" style="0" customWidth="1"/>
    <col min="7" max="10" width="9.125" style="0" hidden="1" customWidth="1"/>
    <col min="12" max="12" width="15.375" style="0" bestFit="1" customWidth="1"/>
    <col min="14" max="14" width="16.375" style="0" bestFit="1" customWidth="1"/>
    <col min="15" max="15" width="13.875" style="0" bestFit="1" customWidth="1"/>
    <col min="17" max="17" width="13.875" style="0" bestFit="1" customWidth="1"/>
  </cols>
  <sheetData>
    <row r="2" spans="1:5" s="149" customFormat="1" ht="16.5" customHeight="1">
      <c r="A2" s="264" t="s">
        <v>154</v>
      </c>
      <c r="B2" s="265"/>
      <c r="C2" s="265"/>
      <c r="D2" s="265"/>
      <c r="E2" s="265"/>
    </row>
    <row r="3" spans="1:5" ht="16.5">
      <c r="A3" s="268" t="s">
        <v>46</v>
      </c>
      <c r="B3" s="267"/>
      <c r="C3" s="267"/>
      <c r="D3" s="267"/>
      <c r="E3" s="267"/>
    </row>
    <row r="4" spans="1:4" ht="18">
      <c r="A4" s="85"/>
      <c r="B4" s="85"/>
      <c r="C4" s="167"/>
      <c r="D4" s="85"/>
    </row>
    <row r="5" ht="13.5" thickBot="1">
      <c r="E5" s="55" t="s">
        <v>20</v>
      </c>
    </row>
    <row r="6" spans="1:5" ht="29.25" customHeight="1" thickBot="1">
      <c r="A6" s="62" t="s">
        <v>31</v>
      </c>
      <c r="B6" s="115" t="s">
        <v>32</v>
      </c>
      <c r="C6" s="168" t="s">
        <v>47</v>
      </c>
      <c r="D6" s="115" t="s">
        <v>48</v>
      </c>
      <c r="E6" s="116" t="s">
        <v>34</v>
      </c>
    </row>
    <row r="7" spans="1:15" ht="18" customHeight="1">
      <c r="A7" s="204" t="s">
        <v>35</v>
      </c>
      <c r="B7" s="202">
        <v>0</v>
      </c>
      <c r="C7" s="202">
        <v>0</v>
      </c>
      <c r="D7" s="202">
        <v>0</v>
      </c>
      <c r="E7" s="219" t="s">
        <v>19</v>
      </c>
      <c r="L7" s="51"/>
      <c r="N7" s="51"/>
      <c r="O7" s="51"/>
    </row>
    <row r="8" spans="1:15" ht="18" customHeight="1">
      <c r="A8" s="205" t="s">
        <v>36</v>
      </c>
      <c r="B8" s="198">
        <v>5000</v>
      </c>
      <c r="C8" s="220">
        <v>13364</v>
      </c>
      <c r="D8" s="261">
        <v>27360</v>
      </c>
      <c r="E8" s="210">
        <f>D8/C8*100</f>
        <v>204.72912301706074</v>
      </c>
      <c r="L8" s="51"/>
      <c r="N8" s="51"/>
      <c r="O8" s="51"/>
    </row>
    <row r="9" spans="1:15" ht="18" customHeight="1">
      <c r="A9" s="205" t="s">
        <v>37</v>
      </c>
      <c r="B9" s="198">
        <v>0</v>
      </c>
      <c r="C9" s="198">
        <v>0</v>
      </c>
      <c r="D9" s="198">
        <v>0</v>
      </c>
      <c r="E9" s="221" t="s">
        <v>19</v>
      </c>
      <c r="L9" s="51"/>
      <c r="N9" s="51"/>
      <c r="O9" s="51"/>
    </row>
    <row r="10" spans="1:15" ht="18" customHeight="1" thickBot="1">
      <c r="A10" s="206" t="s">
        <v>38</v>
      </c>
      <c r="B10" s="203">
        <v>0</v>
      </c>
      <c r="C10" s="203">
        <v>487695</v>
      </c>
      <c r="D10" s="203">
        <v>497548</v>
      </c>
      <c r="E10" s="222">
        <f>D10/C10*100</f>
        <v>102.02032007709735</v>
      </c>
      <c r="L10" s="51"/>
      <c r="N10" s="51"/>
      <c r="O10" s="51"/>
    </row>
    <row r="11" spans="1:15" ht="20.25" customHeight="1" thickBot="1">
      <c r="A11" s="117" t="s">
        <v>27</v>
      </c>
      <c r="B11" s="121">
        <f>SUM(B7:B10)</f>
        <v>5000</v>
      </c>
      <c r="C11" s="118">
        <f>SUM(C7:C10)</f>
        <v>501059</v>
      </c>
      <c r="D11" s="118">
        <f>SUM(D7:D10)</f>
        <v>524908</v>
      </c>
      <c r="E11" s="119">
        <f>D11/C11*100</f>
        <v>104.7597189153373</v>
      </c>
      <c r="L11" s="51"/>
      <c r="N11" s="51"/>
      <c r="O11" s="51"/>
    </row>
    <row r="12" spans="1:17" ht="12.75" customHeight="1" thickBot="1">
      <c r="A12" s="60"/>
      <c r="B12" s="61"/>
      <c r="C12" s="61"/>
      <c r="D12" s="61"/>
      <c r="E12" s="39"/>
      <c r="N12" s="51"/>
      <c r="O12" s="51"/>
      <c r="Q12" s="51"/>
    </row>
    <row r="13" spans="1:17" ht="20.25" customHeight="1" thickBot="1">
      <c r="A13" s="120" t="s">
        <v>30</v>
      </c>
      <c r="B13" s="122">
        <f>Financování!B25</f>
        <v>580863</v>
      </c>
      <c r="C13" s="122">
        <f>Financování!C25</f>
        <v>1563957</v>
      </c>
      <c r="D13" s="122">
        <f>Financování!D25</f>
        <v>1218524</v>
      </c>
      <c r="E13" s="119">
        <f>D13/C13*100</f>
        <v>77.91288379411967</v>
      </c>
      <c r="L13" s="51"/>
      <c r="N13" s="51"/>
      <c r="O13" s="51"/>
      <c r="Q13" s="51"/>
    </row>
    <row r="14" spans="1:15" ht="12.75" customHeight="1" thickBot="1">
      <c r="A14" s="60"/>
      <c r="B14" s="61"/>
      <c r="C14" s="61"/>
      <c r="D14" s="61"/>
      <c r="E14" s="39"/>
      <c r="L14" s="51"/>
      <c r="N14" s="51"/>
      <c r="O14" s="51"/>
    </row>
    <row r="15" spans="1:17" ht="20.25" customHeight="1" thickBot="1">
      <c r="A15" s="62" t="s">
        <v>39</v>
      </c>
      <c r="B15" s="63">
        <f>B13+B11</f>
        <v>585863</v>
      </c>
      <c r="C15" s="73">
        <f>C13+C11</f>
        <v>2065016</v>
      </c>
      <c r="D15" s="63">
        <f>D11+D13</f>
        <v>1743432</v>
      </c>
      <c r="E15" s="64">
        <f>D15/C15*100</f>
        <v>84.42704560158371</v>
      </c>
      <c r="L15" s="51"/>
      <c r="N15" s="51"/>
      <c r="O15" s="51"/>
      <c r="Q15" s="51"/>
    </row>
    <row r="16" spans="1:15" ht="24.75" customHeight="1" thickBot="1">
      <c r="A16" s="86"/>
      <c r="B16" s="87"/>
      <c r="C16" s="87"/>
      <c r="D16" s="87"/>
      <c r="E16" s="87"/>
      <c r="J16" t="s">
        <v>93</v>
      </c>
      <c r="N16" s="51"/>
      <c r="O16" s="51"/>
    </row>
    <row r="17" spans="1:17" ht="17.25" customHeight="1" thickBot="1">
      <c r="A17" s="88" t="s">
        <v>49</v>
      </c>
      <c r="B17" s="65"/>
      <c r="C17" s="165"/>
      <c r="D17" s="66"/>
      <c r="E17" s="67"/>
      <c r="L17" s="51"/>
      <c r="N17" s="51"/>
      <c r="O17" s="51"/>
      <c r="Q17" s="51"/>
    </row>
    <row r="18" spans="1:17" ht="18" customHeight="1">
      <c r="A18" s="223" t="s">
        <v>50</v>
      </c>
      <c r="B18" s="224">
        <v>25965</v>
      </c>
      <c r="C18" s="224">
        <v>379067</v>
      </c>
      <c r="D18" s="224">
        <v>202468</v>
      </c>
      <c r="E18" s="225">
        <f>D18/C18*100</f>
        <v>53.41219362276326</v>
      </c>
      <c r="F18" s="70"/>
      <c r="L18" s="51"/>
      <c r="N18" s="51"/>
      <c r="O18" s="51"/>
      <c r="Q18" s="51"/>
    </row>
    <row r="19" spans="1:17" ht="18" customHeight="1" thickBot="1">
      <c r="A19" s="226" t="s">
        <v>51</v>
      </c>
      <c r="B19" s="227">
        <v>559898</v>
      </c>
      <c r="C19" s="227">
        <v>1241651</v>
      </c>
      <c r="D19" s="227">
        <v>969644</v>
      </c>
      <c r="E19" s="228">
        <f>D19/C19*100</f>
        <v>78.09311956419316</v>
      </c>
      <c r="L19" s="51"/>
      <c r="N19" s="51"/>
      <c r="O19" s="51"/>
      <c r="Q19" s="51"/>
    </row>
    <row r="20" spans="1:17" ht="20.25" customHeight="1" thickBot="1">
      <c r="A20" s="123" t="s">
        <v>52</v>
      </c>
      <c r="B20" s="124">
        <f>SUM(B18:B19)</f>
        <v>585863</v>
      </c>
      <c r="C20" s="124">
        <f>SUM(C18:C19)</f>
        <v>1620718</v>
      </c>
      <c r="D20" s="124">
        <f>SUM(D18:D19)</f>
        <v>1172112</v>
      </c>
      <c r="E20" s="130">
        <f>D20/C20*100</f>
        <v>72.32053941524683</v>
      </c>
      <c r="L20" s="51"/>
      <c r="N20" s="51"/>
      <c r="O20" s="51"/>
      <c r="Q20" s="51"/>
    </row>
    <row r="21" spans="1:15" ht="12.75" customHeight="1" thickBot="1">
      <c r="A21" s="53"/>
      <c r="B21" s="68"/>
      <c r="C21" s="68"/>
      <c r="D21" s="68"/>
      <c r="E21" s="39"/>
      <c r="L21" s="51"/>
      <c r="N21" s="51"/>
      <c r="O21" s="51"/>
    </row>
    <row r="22" spans="1:17" ht="20.25" customHeight="1" thickBot="1">
      <c r="A22" s="125" t="s">
        <v>28</v>
      </c>
      <c r="B22" s="124">
        <v>0</v>
      </c>
      <c r="C22" s="124">
        <f>Financování!C50</f>
        <v>444298</v>
      </c>
      <c r="D22" s="124">
        <f>Financování!D50</f>
        <v>299151</v>
      </c>
      <c r="E22" s="171">
        <f>D22/C22*100</f>
        <v>67.33116061742344</v>
      </c>
      <c r="L22" s="51"/>
      <c r="N22" s="51"/>
      <c r="O22" s="51"/>
      <c r="Q22" s="51"/>
    </row>
    <row r="23" spans="1:17" ht="12.75" customHeight="1" thickBot="1">
      <c r="A23" s="53"/>
      <c r="B23" s="68"/>
      <c r="C23" s="68"/>
      <c r="D23" s="68"/>
      <c r="E23" s="89"/>
      <c r="N23" s="51"/>
      <c r="O23" s="51"/>
      <c r="Q23" s="51"/>
    </row>
    <row r="24" spans="1:17" ht="20.25" customHeight="1" thickBot="1">
      <c r="A24" s="72" t="s">
        <v>83</v>
      </c>
      <c r="B24" s="73">
        <f>SUM(B20+B22)</f>
        <v>585863</v>
      </c>
      <c r="C24" s="73">
        <f>SUM(C20+C22)</f>
        <v>2065016</v>
      </c>
      <c r="D24" s="73">
        <f>D20+D22</f>
        <v>1471263</v>
      </c>
      <c r="E24" s="158">
        <f>D24/C24*100</f>
        <v>71.24705087030803</v>
      </c>
      <c r="N24" s="51"/>
      <c r="O24" s="51"/>
      <c r="Q24" s="51"/>
    </row>
    <row r="25" spans="2:15" ht="20.25" customHeight="1" thickBot="1">
      <c r="B25" s="51"/>
      <c r="D25" s="51"/>
      <c r="N25" s="51"/>
      <c r="O25" s="51"/>
    </row>
    <row r="26" spans="1:15" ht="22.5" customHeight="1" thickBot="1">
      <c r="A26" s="62" t="s">
        <v>29</v>
      </c>
      <c r="B26" s="73">
        <v>0</v>
      </c>
      <c r="C26" s="73">
        <f>C15-C24</f>
        <v>0</v>
      </c>
      <c r="D26" s="73">
        <f>D15-D24</f>
        <v>272169</v>
      </c>
      <c r="E26" s="90" t="s">
        <v>19</v>
      </c>
      <c r="N26" s="51"/>
      <c r="O26" s="51"/>
    </row>
    <row r="27" spans="14:15" ht="12.75">
      <c r="N27" s="51"/>
      <c r="O27" s="51"/>
    </row>
    <row r="28" spans="1:14" ht="12.75" customHeight="1">
      <c r="A28" t="s">
        <v>100</v>
      </c>
      <c r="N28" s="51"/>
    </row>
    <row r="29" ht="12.75">
      <c r="N29" s="51"/>
    </row>
    <row r="30" spans="14:15" ht="12.75">
      <c r="N30" s="51"/>
      <c r="O30" s="185"/>
    </row>
    <row r="31" ht="12.75">
      <c r="N31" s="51"/>
    </row>
    <row r="32" ht="12.75">
      <c r="N32" s="51"/>
    </row>
    <row r="33" ht="12.75">
      <c r="N33" s="51"/>
    </row>
    <row r="34" ht="12" customHeight="1"/>
    <row r="35" spans="6:14" ht="12.75">
      <c r="F35" s="8"/>
      <c r="N35" s="51"/>
    </row>
    <row r="36" ht="12" customHeight="1"/>
    <row r="37" ht="12.75">
      <c r="N37" s="51"/>
    </row>
    <row r="38" ht="12.75">
      <c r="N38" s="51"/>
    </row>
    <row r="39" ht="12.75">
      <c r="N39" s="51"/>
    </row>
    <row r="40" spans="4:14" ht="12.75">
      <c r="D40" s="8"/>
      <c r="N40" s="51"/>
    </row>
    <row r="41" ht="12.75">
      <c r="N41" s="51"/>
    </row>
    <row r="44" ht="12.75">
      <c r="D44" s="8"/>
    </row>
    <row r="46" spans="1:5" ht="12.75">
      <c r="A46" s="7"/>
      <c r="B46" s="7"/>
      <c r="C46" s="12"/>
      <c r="D46" s="80"/>
      <c r="E46" s="7"/>
    </row>
    <row r="47" spans="1:5" ht="12.75" customHeight="1">
      <c r="A47" s="81"/>
      <c r="B47" s="82"/>
      <c r="C47" s="70"/>
      <c r="D47" s="83"/>
      <c r="E47" s="7"/>
    </row>
    <row r="48" spans="1:5" ht="12" customHeight="1">
      <c r="A48" s="81"/>
      <c r="B48" s="82"/>
      <c r="C48" s="70"/>
      <c r="D48" s="83"/>
      <c r="E48" s="7"/>
    </row>
    <row r="49" spans="1:5" ht="12.75" customHeight="1">
      <c r="A49" s="53"/>
      <c r="B49" s="53"/>
      <c r="C49" s="68"/>
      <c r="D49" s="83"/>
      <c r="E49" s="7"/>
    </row>
    <row r="50" spans="1:5" ht="12.75">
      <c r="A50" s="7"/>
      <c r="B50" s="7"/>
      <c r="C50" s="12"/>
      <c r="D50" s="7"/>
      <c r="E50" s="7"/>
    </row>
    <row r="51" spans="1:5" ht="12.75">
      <c r="A51" s="7"/>
      <c r="B51" s="7"/>
      <c r="C51" s="12"/>
      <c r="D51" s="7"/>
      <c r="E51" s="7"/>
    </row>
    <row r="52" spans="1:5" ht="12.75">
      <c r="A52" s="7"/>
      <c r="B52" s="7"/>
      <c r="C52" s="12"/>
      <c r="D52" s="7"/>
      <c r="E52" s="7"/>
    </row>
  </sheetData>
  <sheetProtection/>
  <mergeCells count="2">
    <mergeCell ref="A2:E2"/>
    <mergeCell ref="A3:E3"/>
  </mergeCells>
  <printOptions/>
  <pageMargins left="0.7874015748031497" right="0.7874015748031497" top="0.7874015748031497" bottom="0.7874015748031497" header="0.7086614173228347" footer="0.7086614173228347"/>
  <pageSetup horizontalDpi="600" verticalDpi="600" orientation="portrait" paperSize="9" scale="90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O60"/>
  <sheetViews>
    <sheetView zoomScalePageLayoutView="0" workbookViewId="0" topLeftCell="A1">
      <selection activeCell="A1" sqref="A1:E1"/>
    </sheetView>
  </sheetViews>
  <sheetFormatPr defaultColWidth="9.00390625" defaultRowHeight="12.75"/>
  <cols>
    <col min="1" max="1" width="29.125" style="0" customWidth="1"/>
    <col min="2" max="3" width="15.00390625" style="0" customWidth="1"/>
    <col min="4" max="4" width="16.00390625" style="0" customWidth="1"/>
    <col min="6" max="6" width="0.12890625" style="0" customWidth="1"/>
    <col min="7" max="7" width="12.875" style="0" hidden="1" customWidth="1"/>
    <col min="8" max="8" width="12.625" style="0" hidden="1" customWidth="1"/>
    <col min="9" max="9" width="12.75390625" style="0" hidden="1" customWidth="1"/>
    <col min="10" max="10" width="0" style="0" hidden="1" customWidth="1"/>
    <col min="13" max="13" width="16.00390625" style="0" customWidth="1"/>
    <col min="15" max="15" width="16.375" style="0" bestFit="1" customWidth="1"/>
  </cols>
  <sheetData>
    <row r="2" spans="1:5" ht="25.5" customHeight="1">
      <c r="A2" s="264" t="s">
        <v>155</v>
      </c>
      <c r="B2" s="269"/>
      <c r="C2" s="269"/>
      <c r="D2" s="269"/>
      <c r="E2" s="269"/>
    </row>
    <row r="3" spans="1:5" ht="20.25" customHeight="1">
      <c r="A3" s="270" t="s">
        <v>95</v>
      </c>
      <c r="B3" s="271"/>
      <c r="C3" s="271"/>
      <c r="D3" s="271"/>
      <c r="E3" s="271"/>
    </row>
    <row r="4" spans="1:5" ht="20.25" customHeight="1">
      <c r="A4" s="54"/>
      <c r="B4" s="91"/>
      <c r="C4" s="91"/>
      <c r="D4" s="91"/>
      <c r="E4" s="91"/>
    </row>
    <row r="5" ht="13.5" thickBot="1">
      <c r="E5" s="55" t="s">
        <v>20</v>
      </c>
    </row>
    <row r="6" spans="1:5" ht="26.25" customHeight="1">
      <c r="A6" s="92" t="s">
        <v>31</v>
      </c>
      <c r="B6" s="57" t="s">
        <v>32</v>
      </c>
      <c r="C6" s="57" t="s">
        <v>33</v>
      </c>
      <c r="D6" s="58" t="s">
        <v>86</v>
      </c>
      <c r="E6" s="59" t="s">
        <v>34</v>
      </c>
    </row>
    <row r="7" spans="1:15" ht="15" customHeight="1">
      <c r="A7" s="204" t="s">
        <v>35</v>
      </c>
      <c r="B7" s="202">
        <v>3363230</v>
      </c>
      <c r="C7" s="202">
        <f>'Rozpočet včetně kapitoly EP'!C8</f>
        <v>3451583</v>
      </c>
      <c r="D7" s="202">
        <f>'Rozpočet včetně kapitoly EP'!D8</f>
        <v>3190119</v>
      </c>
      <c r="E7" s="208">
        <f>D7/C7*100</f>
        <v>92.42480913829974</v>
      </c>
      <c r="G7" s="35"/>
      <c r="H7" s="35"/>
      <c r="I7" s="35"/>
      <c r="M7" s="51"/>
      <c r="O7" s="51"/>
    </row>
    <row r="8" spans="1:15" ht="15" customHeight="1">
      <c r="A8" s="205" t="s">
        <v>36</v>
      </c>
      <c r="B8" s="198">
        <v>247989</v>
      </c>
      <c r="C8" s="202">
        <v>276511</v>
      </c>
      <c r="D8" s="202">
        <v>222783</v>
      </c>
      <c r="E8" s="210">
        <f>D8/C8*100</f>
        <v>80.56930827345025</v>
      </c>
      <c r="G8" s="76"/>
      <c r="H8" s="76"/>
      <c r="I8" s="76"/>
      <c r="M8" s="51"/>
      <c r="O8" s="51"/>
    </row>
    <row r="9" spans="1:15" ht="15" customHeight="1">
      <c r="A9" s="205" t="s">
        <v>37</v>
      </c>
      <c r="B9" s="198">
        <v>22000</v>
      </c>
      <c r="C9" s="202">
        <f>'Rozpočet včetně kapitoly EP'!C10</f>
        <v>22742</v>
      </c>
      <c r="D9" s="202">
        <f>'Rozpočet včetně kapitoly EP'!D10</f>
        <v>17100</v>
      </c>
      <c r="E9" s="210">
        <f>D9/C9*100</f>
        <v>75.19127605311759</v>
      </c>
      <c r="G9" s="76"/>
      <c r="H9" s="76"/>
      <c r="I9" s="76"/>
      <c r="M9" s="51"/>
      <c r="O9" s="51"/>
    </row>
    <row r="10" spans="1:15" ht="15" customHeight="1" thickBot="1">
      <c r="A10" s="206" t="s">
        <v>38</v>
      </c>
      <c r="B10" s="198">
        <v>73766</v>
      </c>
      <c r="C10" s="202">
        <v>1054476</v>
      </c>
      <c r="D10" s="202">
        <v>1038819</v>
      </c>
      <c r="E10" s="210">
        <f>D10/C10*100</f>
        <v>98.51518668988199</v>
      </c>
      <c r="G10" s="77"/>
      <c r="H10" s="77"/>
      <c r="I10" s="77"/>
      <c r="M10" s="51"/>
      <c r="O10" s="51"/>
    </row>
    <row r="11" spans="1:15" ht="20.25" customHeight="1" thickBot="1">
      <c r="A11" s="132" t="s">
        <v>27</v>
      </c>
      <c r="B11" s="118">
        <f>SUM(B7:B10)</f>
        <v>3706985</v>
      </c>
      <c r="C11" s="118">
        <f>SUM(C7:C10)</f>
        <v>4805312</v>
      </c>
      <c r="D11" s="133">
        <f>SUM(D7:D10)</f>
        <v>4468821</v>
      </c>
      <c r="E11" s="119">
        <f>D11/C11*100</f>
        <v>92.99752024426301</v>
      </c>
      <c r="G11" s="35"/>
      <c r="H11" s="35"/>
      <c r="I11" s="35"/>
      <c r="M11" s="51"/>
      <c r="O11" s="51"/>
    </row>
    <row r="12" spans="2:15" ht="10.5" customHeight="1" thickBot="1">
      <c r="B12" s="51"/>
      <c r="C12" s="110"/>
      <c r="D12" s="110"/>
      <c r="G12" s="76"/>
      <c r="H12" s="76"/>
      <c r="I12" s="76"/>
      <c r="O12" s="51"/>
    </row>
    <row r="13" spans="1:15" ht="20.25" customHeight="1" thickBot="1">
      <c r="A13" s="120" t="s">
        <v>30</v>
      </c>
      <c r="B13" s="121">
        <f>Financování!B16</f>
        <v>47351</v>
      </c>
      <c r="C13" s="121">
        <f>Financování!C16</f>
        <v>658038</v>
      </c>
      <c r="D13" s="121">
        <f>Financování!D16</f>
        <v>445442</v>
      </c>
      <c r="E13" s="131">
        <f>D13/C13*100</f>
        <v>67.6924432935484</v>
      </c>
      <c r="G13" s="76"/>
      <c r="H13" s="76"/>
      <c r="I13" s="76"/>
      <c r="M13" s="51"/>
      <c r="O13" s="51"/>
    </row>
    <row r="14" spans="2:9" ht="11.25" customHeight="1" thickBot="1">
      <c r="B14" s="51"/>
      <c r="C14" s="51"/>
      <c r="D14" s="51"/>
      <c r="G14" s="76"/>
      <c r="H14" s="76"/>
      <c r="I14" s="76"/>
    </row>
    <row r="15" spans="1:13" ht="20.25" customHeight="1" thickBot="1">
      <c r="A15" s="93" t="s">
        <v>39</v>
      </c>
      <c r="B15" s="63">
        <f>SUM(B13+B11)</f>
        <v>3754336</v>
      </c>
      <c r="C15" s="63">
        <f>SUM(C13+C11)</f>
        <v>5463350</v>
      </c>
      <c r="D15" s="63">
        <f>SUM(D13+D11)</f>
        <v>4914263</v>
      </c>
      <c r="E15" s="64">
        <f>D15/C15*100</f>
        <v>89.94962797550953</v>
      </c>
      <c r="G15" s="76"/>
      <c r="H15" s="76"/>
      <c r="I15" s="76"/>
      <c r="M15" s="51"/>
    </row>
    <row r="16" spans="2:15" ht="20.25" customHeight="1" thickBot="1">
      <c r="B16" s="51"/>
      <c r="C16" s="51"/>
      <c r="D16" s="51"/>
      <c r="G16" s="76"/>
      <c r="H16" s="76"/>
      <c r="I16" s="76"/>
      <c r="M16" s="51"/>
      <c r="O16" s="51"/>
    </row>
    <row r="17" spans="1:15" ht="18.75" customHeight="1" thickBot="1">
      <c r="A17" s="88" t="s">
        <v>40</v>
      </c>
      <c r="B17" s="65"/>
      <c r="C17" s="65"/>
      <c r="D17" s="66"/>
      <c r="E17" s="67"/>
      <c r="G17" s="76"/>
      <c r="H17" s="76"/>
      <c r="I17" s="76"/>
      <c r="M17" s="51"/>
      <c r="O17" s="51"/>
    </row>
    <row r="18" spans="1:15" ht="15" customHeight="1">
      <c r="A18" s="211" t="s">
        <v>85</v>
      </c>
      <c r="B18" s="202">
        <f>'Rozpočet včetně kapitoly EP'!B19</f>
        <v>74237</v>
      </c>
      <c r="C18" s="202">
        <f>'Rozpočet včetně kapitoly EP'!C19</f>
        <v>78409</v>
      </c>
      <c r="D18" s="202">
        <f>'Rozpočet včetně kapitoly EP'!D19</f>
        <v>44018</v>
      </c>
      <c r="E18" s="208">
        <f aca="true" t="shared" si="0" ref="E18:E33">D18/C18*100</f>
        <v>56.13896363937813</v>
      </c>
      <c r="G18" s="76"/>
      <c r="H18" s="76"/>
      <c r="I18" s="76"/>
      <c r="M18" s="51"/>
      <c r="O18" s="51"/>
    </row>
    <row r="19" spans="1:15" ht="15" customHeight="1">
      <c r="A19" s="212" t="s">
        <v>69</v>
      </c>
      <c r="B19" s="202">
        <v>372366</v>
      </c>
      <c r="C19" s="202">
        <v>678382</v>
      </c>
      <c r="D19" s="202">
        <v>601062</v>
      </c>
      <c r="E19" s="210">
        <f t="shared" si="0"/>
        <v>88.6022919240192</v>
      </c>
      <c r="G19" s="76"/>
      <c r="H19" s="76"/>
      <c r="I19" s="76"/>
      <c r="M19" s="51"/>
      <c r="O19" s="51"/>
    </row>
    <row r="20" spans="1:15" ht="15" customHeight="1">
      <c r="A20" s="214" t="s">
        <v>70</v>
      </c>
      <c r="B20" s="202">
        <f>'Rozpočet včetně kapitoly EP'!B21</f>
        <v>164046</v>
      </c>
      <c r="C20" s="202">
        <f>'Rozpočet včetně kapitoly EP'!C21</f>
        <v>181266</v>
      </c>
      <c r="D20" s="202">
        <f>'Rozpočet včetně kapitoly EP'!D21</f>
        <v>135808</v>
      </c>
      <c r="E20" s="210">
        <f t="shared" si="0"/>
        <v>74.92193792547968</v>
      </c>
      <c r="G20" s="76"/>
      <c r="H20" s="76"/>
      <c r="I20" s="76"/>
      <c r="M20" s="51"/>
      <c r="O20" s="51"/>
    </row>
    <row r="21" spans="1:15" ht="15" customHeight="1">
      <c r="A21" s="214" t="s">
        <v>71</v>
      </c>
      <c r="B21" s="202">
        <f>'Rozpočet včetně kapitoly EP'!B22</f>
        <v>325449</v>
      </c>
      <c r="C21" s="202">
        <f>'Rozpočet včetně kapitoly EP'!C22</f>
        <v>524516</v>
      </c>
      <c r="D21" s="202">
        <f>'Rozpočet včetně kapitoly EP'!D22</f>
        <v>402390</v>
      </c>
      <c r="E21" s="210">
        <f t="shared" si="0"/>
        <v>76.71643953663948</v>
      </c>
      <c r="G21" s="76"/>
      <c r="H21" s="76"/>
      <c r="I21" s="76"/>
      <c r="M21" s="51"/>
      <c r="O21" s="51"/>
    </row>
    <row r="22" spans="1:15" ht="15" customHeight="1">
      <c r="A22" s="214" t="s">
        <v>72</v>
      </c>
      <c r="B22" s="202">
        <f>'Rozpočet včetně kapitoly EP'!B23</f>
        <v>10810</v>
      </c>
      <c r="C22" s="202">
        <f>'Rozpočet včetně kapitoly EP'!C23</f>
        <v>13139</v>
      </c>
      <c r="D22" s="202">
        <f>'Rozpočet včetně kapitoly EP'!D23</f>
        <v>6896</v>
      </c>
      <c r="E22" s="210">
        <f t="shared" si="0"/>
        <v>52.48496841464343</v>
      </c>
      <c r="G22" s="76"/>
      <c r="H22" s="76"/>
      <c r="I22" s="76"/>
      <c r="M22" s="51"/>
      <c r="O22" s="51"/>
    </row>
    <row r="23" spans="1:15" ht="15" customHeight="1">
      <c r="A23" s="214" t="s">
        <v>73</v>
      </c>
      <c r="B23" s="202">
        <f>'Rozpočet včetně kapitoly EP'!B24</f>
        <v>2520</v>
      </c>
      <c r="C23" s="202">
        <f>'Rozpočet včetně kapitoly EP'!C24</f>
        <v>2520</v>
      </c>
      <c r="D23" s="202">
        <f>'Rozpočet včetně kapitoly EP'!D24</f>
        <v>475</v>
      </c>
      <c r="E23" s="210">
        <f t="shared" si="0"/>
        <v>18.849206349206348</v>
      </c>
      <c r="G23" s="76"/>
      <c r="H23" s="76"/>
      <c r="I23" s="76"/>
      <c r="M23" s="51"/>
      <c r="O23" s="51"/>
    </row>
    <row r="24" spans="1:15" ht="15" customHeight="1">
      <c r="A24" s="214" t="s">
        <v>74</v>
      </c>
      <c r="B24" s="202">
        <f>'Rozpočet včetně kapitoly EP'!B25</f>
        <v>1494000</v>
      </c>
      <c r="C24" s="202">
        <f>'Rozpočet včetně kapitoly EP'!C25</f>
        <v>1868463</v>
      </c>
      <c r="D24" s="202">
        <f>'Rozpočet včetně kapitoly EP'!D25</f>
        <v>1411258</v>
      </c>
      <c r="E24" s="210">
        <f t="shared" si="0"/>
        <v>75.53042259868138</v>
      </c>
      <c r="G24" s="76"/>
      <c r="H24" s="76"/>
      <c r="I24" s="76"/>
      <c r="M24" s="51"/>
      <c r="O24" s="51"/>
    </row>
    <row r="25" spans="1:15" ht="15" customHeight="1">
      <c r="A25" s="214" t="s">
        <v>75</v>
      </c>
      <c r="B25" s="202">
        <f>'Rozpočet včetně kapitoly EP'!B26</f>
        <v>93891</v>
      </c>
      <c r="C25" s="202">
        <f>'Rozpočet včetně kapitoly EP'!C26</f>
        <v>587450</v>
      </c>
      <c r="D25" s="202">
        <f>'Rozpočet včetně kapitoly EP'!D26</f>
        <v>571837</v>
      </c>
      <c r="E25" s="210">
        <f t="shared" si="0"/>
        <v>97.34224189292706</v>
      </c>
      <c r="G25" s="76"/>
      <c r="H25" s="76"/>
      <c r="I25" s="76"/>
      <c r="M25" s="51"/>
      <c r="O25" s="51"/>
    </row>
    <row r="26" spans="1:15" ht="15" customHeight="1">
      <c r="A26" s="214" t="s">
        <v>41</v>
      </c>
      <c r="B26" s="202">
        <f>'Rozpočet včetně kapitoly EP'!B27</f>
        <v>14680</v>
      </c>
      <c r="C26" s="202">
        <f>'Rozpočet včetně kapitoly EP'!C27</f>
        <v>19550</v>
      </c>
      <c r="D26" s="202">
        <f>'Rozpočet včetně kapitoly EP'!D27</f>
        <v>7796</v>
      </c>
      <c r="E26" s="210">
        <f t="shared" si="0"/>
        <v>39.87723785166241</v>
      </c>
      <c r="G26" s="76"/>
      <c r="H26" s="76"/>
      <c r="I26" s="76"/>
      <c r="M26" s="51"/>
      <c r="O26" s="51"/>
    </row>
    <row r="27" spans="1:15" ht="15" customHeight="1">
      <c r="A27" s="214" t="s">
        <v>76</v>
      </c>
      <c r="B27" s="202">
        <f>'Rozpočet včetně kapitoly EP'!B28</f>
        <v>52391</v>
      </c>
      <c r="C27" s="202">
        <f>'Rozpočet včetně kapitoly EP'!C28</f>
        <v>58852</v>
      </c>
      <c r="D27" s="202">
        <f>'Rozpočet včetně kapitoly EP'!D28</f>
        <v>43167</v>
      </c>
      <c r="E27" s="210">
        <f t="shared" si="0"/>
        <v>73.34839937470264</v>
      </c>
      <c r="G27" s="76"/>
      <c r="H27" s="76"/>
      <c r="I27" s="76"/>
      <c r="M27" s="51"/>
      <c r="O27" s="51"/>
    </row>
    <row r="28" spans="1:15" ht="12.75" customHeight="1">
      <c r="A28" s="214" t="s">
        <v>77</v>
      </c>
      <c r="B28" s="202">
        <f>'Rozpočet včetně kapitoly EP'!B29</f>
        <v>272922</v>
      </c>
      <c r="C28" s="202">
        <f>'Rozpočet včetně kapitoly EP'!C29</f>
        <v>278277</v>
      </c>
      <c r="D28" s="202">
        <f>'Rozpočet včetně kapitoly EP'!D29</f>
        <v>210058</v>
      </c>
      <c r="E28" s="210">
        <f t="shared" si="0"/>
        <v>75.48521796627102</v>
      </c>
      <c r="G28" s="76"/>
      <c r="H28" s="76"/>
      <c r="I28" s="76"/>
      <c r="M28" s="51"/>
      <c r="O28" s="51"/>
    </row>
    <row r="29" spans="1:15" ht="15" customHeight="1">
      <c r="A29" s="214" t="s">
        <v>78</v>
      </c>
      <c r="B29" s="202">
        <f>'Rozpočet včetně kapitoly EP'!B30</f>
        <v>95099</v>
      </c>
      <c r="C29" s="202">
        <f>'Rozpočet včetně kapitoly EP'!C30</f>
        <v>97241</v>
      </c>
      <c r="D29" s="202">
        <f>'Rozpočet včetně kapitoly EP'!D30</f>
        <v>60451</v>
      </c>
      <c r="E29" s="210">
        <f t="shared" si="0"/>
        <v>62.16616447794655</v>
      </c>
      <c r="G29" s="76"/>
      <c r="H29" s="76"/>
      <c r="I29" s="76"/>
      <c r="M29" s="51"/>
      <c r="O29" s="51"/>
    </row>
    <row r="30" spans="1:15" ht="15" customHeight="1">
      <c r="A30" s="212" t="s">
        <v>79</v>
      </c>
      <c r="B30" s="202">
        <f>'Rozpočet včetně kapitoly EP'!B31</f>
        <v>500000</v>
      </c>
      <c r="C30" s="202">
        <f>'Rozpočet včetně kapitoly EP'!C31</f>
        <v>721401</v>
      </c>
      <c r="D30" s="202">
        <f>'Rozpočet včetně kapitoly EP'!D31</f>
        <v>337490</v>
      </c>
      <c r="E30" s="210">
        <f t="shared" si="0"/>
        <v>46.78258000751316</v>
      </c>
      <c r="G30" s="76"/>
      <c r="H30" s="76"/>
      <c r="I30" s="76"/>
      <c r="M30" s="51"/>
      <c r="O30" s="51"/>
    </row>
    <row r="31" spans="1:15" ht="15" customHeight="1">
      <c r="A31" s="214" t="s">
        <v>80</v>
      </c>
      <c r="B31" s="202">
        <f>'Rozpočet včetně kapitoly EP'!B32</f>
        <v>40435</v>
      </c>
      <c r="C31" s="202">
        <f>'Rozpočet včetně kapitoly EP'!C32</f>
        <v>56197</v>
      </c>
      <c r="D31" s="202">
        <f>'Rozpočet včetně kapitoly EP'!D32</f>
        <v>26568</v>
      </c>
      <c r="E31" s="210">
        <f t="shared" si="0"/>
        <v>47.27654501129954</v>
      </c>
      <c r="G31" s="76"/>
      <c r="H31" s="76"/>
      <c r="I31" s="76"/>
      <c r="M31" s="51"/>
      <c r="O31" s="51"/>
    </row>
    <row r="32" spans="1:15" ht="15" customHeight="1">
      <c r="A32" s="214" t="s">
        <v>105</v>
      </c>
      <c r="B32" s="202">
        <f>'Rozpočet včetně kapitoly EP'!B33</f>
        <v>3783</v>
      </c>
      <c r="C32" s="202">
        <f>'Rozpočet včetně kapitoly EP'!C33</f>
        <v>3783</v>
      </c>
      <c r="D32" s="202">
        <f>'Rozpočet včetně kapitoly EP'!D33</f>
        <v>2490</v>
      </c>
      <c r="E32" s="210">
        <f t="shared" si="0"/>
        <v>65.82077716098334</v>
      </c>
      <c r="G32" s="76"/>
      <c r="H32" s="76"/>
      <c r="I32" s="76"/>
      <c r="M32" s="51"/>
      <c r="O32" s="51"/>
    </row>
    <row r="33" spans="1:15" ht="15" customHeight="1">
      <c r="A33" s="214" t="s">
        <v>81</v>
      </c>
      <c r="B33" s="202">
        <f>'Rozpočet včetně kapitoly EP'!B34</f>
        <v>59277</v>
      </c>
      <c r="C33" s="202">
        <f>'Rozpočet včetně kapitoly EP'!C34</f>
        <v>151726</v>
      </c>
      <c r="D33" s="202">
        <f>'Rozpočet včetně kapitoly EP'!D34</f>
        <v>135844</v>
      </c>
      <c r="E33" s="210">
        <f t="shared" si="0"/>
        <v>89.53244664724569</v>
      </c>
      <c r="G33" s="76"/>
      <c r="H33" s="76"/>
      <c r="I33" s="76"/>
      <c r="M33" s="51"/>
      <c r="O33" s="51"/>
    </row>
    <row r="34" spans="1:15" ht="15" customHeight="1">
      <c r="A34" s="214" t="s">
        <v>82</v>
      </c>
      <c r="B34" s="202">
        <v>150000</v>
      </c>
      <c r="C34" s="202">
        <f>'Rozpočet včetně kapitoly EP'!C35</f>
        <v>95347</v>
      </c>
      <c r="D34" s="198" t="s">
        <v>19</v>
      </c>
      <c r="E34" s="210" t="s">
        <v>19</v>
      </c>
      <c r="G34" s="76"/>
      <c r="H34" s="76"/>
      <c r="I34" s="76"/>
      <c r="M34" s="51"/>
      <c r="O34" s="51"/>
    </row>
    <row r="35" spans="1:15" ht="12" customHeight="1">
      <c r="A35" s="215" t="s">
        <v>42</v>
      </c>
      <c r="B35" s="216">
        <v>100000</v>
      </c>
      <c r="C35" s="202">
        <f>'Rozpočet včetně kapitoly EP'!C36</f>
        <v>73947</v>
      </c>
      <c r="D35" s="198" t="s">
        <v>19</v>
      </c>
      <c r="E35" s="210" t="s">
        <v>19</v>
      </c>
      <c r="G35" s="76"/>
      <c r="H35" s="76"/>
      <c r="I35" s="76"/>
      <c r="M35" s="51"/>
      <c r="O35" s="51"/>
    </row>
    <row r="36" spans="1:15" ht="12.75">
      <c r="A36" s="215" t="s">
        <v>43</v>
      </c>
      <c r="B36" s="216">
        <v>45000</v>
      </c>
      <c r="C36" s="202">
        <f>'Rozpočet včetně kapitoly EP'!C37</f>
        <v>18400</v>
      </c>
      <c r="D36" s="198" t="s">
        <v>19</v>
      </c>
      <c r="E36" s="210" t="s">
        <v>19</v>
      </c>
      <c r="G36" s="76"/>
      <c r="H36" s="76"/>
      <c r="I36" s="76"/>
      <c r="M36" s="51"/>
      <c r="O36" s="51"/>
    </row>
    <row r="37" spans="1:15" ht="12" customHeight="1" thickBot="1">
      <c r="A37" s="215" t="s">
        <v>44</v>
      </c>
      <c r="B37" s="216">
        <v>5000</v>
      </c>
      <c r="C37" s="202">
        <f>'Rozpočet včetně kapitoly EP'!C38</f>
        <v>3000</v>
      </c>
      <c r="D37" s="198" t="s">
        <v>19</v>
      </c>
      <c r="E37" s="210" t="s">
        <v>19</v>
      </c>
      <c r="G37" s="76"/>
      <c r="H37" s="76"/>
      <c r="I37" s="76"/>
      <c r="M37" s="51"/>
      <c r="O37" s="51"/>
    </row>
    <row r="38" spans="1:13" ht="23.25" customHeight="1" thickBot="1">
      <c r="A38" s="125" t="s">
        <v>45</v>
      </c>
      <c r="B38" s="124">
        <f>SUM(B18:B37)-B34</f>
        <v>3725906</v>
      </c>
      <c r="C38" s="124">
        <f>SUM(C18:C37)-C34</f>
        <v>5416519</v>
      </c>
      <c r="D38" s="124">
        <f>SUM(D18:D37)</f>
        <v>3997608</v>
      </c>
      <c r="E38" s="130">
        <f>D38/C38*100</f>
        <v>73.80400585689813</v>
      </c>
      <c r="G38" s="76"/>
      <c r="H38" s="76"/>
      <c r="I38" s="76"/>
      <c r="M38" s="51"/>
    </row>
    <row r="39" spans="2:13" ht="11.25" customHeight="1" thickBot="1">
      <c r="B39" s="51"/>
      <c r="C39" s="51"/>
      <c r="D39" s="110"/>
      <c r="G39" s="76"/>
      <c r="H39" s="76"/>
      <c r="I39" s="76"/>
      <c r="M39" s="51"/>
    </row>
    <row r="40" spans="1:15" ht="20.25" customHeight="1" thickBot="1">
      <c r="A40" s="120" t="s">
        <v>28</v>
      </c>
      <c r="B40" s="121">
        <f>Financování!B52</f>
        <v>28430</v>
      </c>
      <c r="C40" s="121">
        <f>Financování!C45</f>
        <v>46831</v>
      </c>
      <c r="D40" s="121">
        <f>Financování!D45</f>
        <v>45535</v>
      </c>
      <c r="E40" s="131">
        <f>D40/C40*100</f>
        <v>97.23260233605944</v>
      </c>
      <c r="G40" s="78"/>
      <c r="H40" s="78"/>
      <c r="I40" s="78"/>
      <c r="M40" s="51"/>
      <c r="O40" s="51"/>
    </row>
    <row r="41" spans="1:9" ht="12.75" customHeight="1" thickBot="1">
      <c r="A41" s="79"/>
      <c r="B41" s="94"/>
      <c r="C41" s="94"/>
      <c r="D41" s="94"/>
      <c r="E41" s="95"/>
      <c r="G41" s="78"/>
      <c r="H41" s="78"/>
      <c r="I41" s="78"/>
    </row>
    <row r="42" spans="1:9" ht="20.25" customHeight="1" thickBot="1">
      <c r="A42" s="96" t="s">
        <v>83</v>
      </c>
      <c r="B42" s="73">
        <f>B40+B38</f>
        <v>3754336</v>
      </c>
      <c r="C42" s="73">
        <f>SUM(C40+C38)</f>
        <v>5463350</v>
      </c>
      <c r="D42" s="73">
        <f>SUM(D38+D40)</f>
        <v>4043143</v>
      </c>
      <c r="E42" s="74">
        <f>D42/C42*100</f>
        <v>74.0048322000238</v>
      </c>
      <c r="G42" s="78"/>
      <c r="H42" s="78"/>
      <c r="I42" s="78"/>
    </row>
    <row r="43" spans="7:9" ht="12.75" customHeight="1" thickBot="1">
      <c r="G43" s="35"/>
      <c r="H43" s="35"/>
      <c r="I43" s="35"/>
    </row>
    <row r="44" spans="1:9" ht="19.5" customHeight="1" thickBot="1">
      <c r="A44" s="96" t="s">
        <v>29</v>
      </c>
      <c r="B44" s="73">
        <f>B15-B42</f>
        <v>0</v>
      </c>
      <c r="C44" s="73">
        <f>C15-C42</f>
        <v>0</v>
      </c>
      <c r="D44" s="73">
        <f>D15-D42</f>
        <v>871120</v>
      </c>
      <c r="E44" s="74" t="s">
        <v>19</v>
      </c>
      <c r="G44" s="78"/>
      <c r="H44" s="78"/>
      <c r="I44" s="78"/>
    </row>
    <row r="45" spans="1:9" ht="14.25" customHeight="1">
      <c r="A45" s="181"/>
      <c r="B45" s="177"/>
      <c r="C45" s="177"/>
      <c r="D45" s="177"/>
      <c r="E45" s="182"/>
      <c r="G45" s="78"/>
      <c r="H45" s="78"/>
      <c r="I45" s="78"/>
    </row>
    <row r="46" spans="1:9" ht="12.75">
      <c r="A46" s="35" t="s">
        <v>100</v>
      </c>
      <c r="B46" s="77"/>
      <c r="C46" s="77"/>
      <c r="G46" s="78"/>
      <c r="H46" s="76"/>
      <c r="I46" s="78"/>
    </row>
    <row r="47" spans="7:9" ht="12.75">
      <c r="G47" s="78"/>
      <c r="H47" s="76"/>
      <c r="I47" s="78"/>
    </row>
    <row r="48" spans="7:9" ht="12.75">
      <c r="G48" s="78"/>
      <c r="H48" s="76"/>
      <c r="I48" s="78"/>
    </row>
    <row r="49" spans="7:9" ht="12.75">
      <c r="G49" s="78"/>
      <c r="H49" s="76"/>
      <c r="I49" s="78"/>
    </row>
    <row r="50" spans="1:9" ht="12.75" customHeight="1">
      <c r="A50" s="81"/>
      <c r="B50" s="82"/>
      <c r="C50" s="82"/>
      <c r="D50" s="83"/>
      <c r="G50" s="77"/>
      <c r="H50" s="77"/>
      <c r="I50" s="77"/>
    </row>
    <row r="51" spans="1:9" ht="12.75" customHeight="1">
      <c r="A51" s="53"/>
      <c r="B51" s="53"/>
      <c r="C51" s="53"/>
      <c r="D51" s="83"/>
      <c r="G51" s="35"/>
      <c r="H51" s="35"/>
      <c r="I51" s="35"/>
    </row>
    <row r="52" spans="1:9" ht="12.75">
      <c r="A52" s="45"/>
      <c r="B52" s="45"/>
      <c r="C52" s="45"/>
      <c r="D52" s="45"/>
      <c r="G52" s="78"/>
      <c r="H52" s="78"/>
      <c r="I52" s="78"/>
    </row>
    <row r="53" spans="1:9" ht="12.75">
      <c r="A53" s="45"/>
      <c r="B53" s="45"/>
      <c r="C53" s="45"/>
      <c r="D53" s="84"/>
      <c r="E53" s="35"/>
      <c r="G53" s="78"/>
      <c r="H53" s="76"/>
      <c r="I53" s="78"/>
    </row>
    <row r="54" spans="1:9" ht="12.75">
      <c r="A54" s="45"/>
      <c r="B54" s="45"/>
      <c r="C54" s="45"/>
      <c r="D54" s="97"/>
      <c r="G54" s="77"/>
      <c r="H54" s="77"/>
      <c r="I54" s="77"/>
    </row>
    <row r="55" spans="1:9" ht="12.75">
      <c r="A55" s="45"/>
      <c r="B55" s="45"/>
      <c r="C55" s="45"/>
      <c r="D55" s="98"/>
      <c r="G55" s="35"/>
      <c r="H55" s="35"/>
      <c r="I55" s="35"/>
    </row>
    <row r="56" spans="1:9" ht="12.75">
      <c r="A56" s="45"/>
      <c r="B56" s="45"/>
      <c r="C56" s="45"/>
      <c r="D56" s="45"/>
      <c r="G56" s="35"/>
      <c r="H56" s="35"/>
      <c r="I56" s="35"/>
    </row>
    <row r="57" spans="7:9" ht="12.75">
      <c r="G57" s="35"/>
      <c r="H57" s="35"/>
      <c r="I57" s="35"/>
    </row>
    <row r="58" spans="7:9" ht="12.75">
      <c r="G58" s="35"/>
      <c r="H58" s="35"/>
      <c r="I58" s="35"/>
    </row>
    <row r="59" spans="7:9" ht="12.75">
      <c r="G59" s="35"/>
      <c r="H59" s="35"/>
      <c r="I59" s="35"/>
    </row>
    <row r="60" spans="7:9" ht="12.75">
      <c r="G60" s="35"/>
      <c r="H60" s="35"/>
      <c r="I60" s="35"/>
    </row>
  </sheetData>
  <sheetProtection/>
  <mergeCells count="2">
    <mergeCell ref="A2:E2"/>
    <mergeCell ref="A3:E3"/>
  </mergeCells>
  <printOptions/>
  <pageMargins left="0.7874015748031497" right="0.7874015748031497" top="0.7874015748031497" bottom="0.7874015748031497" header="0.7086614173228347" footer="0.7086614173228347"/>
  <pageSetup horizontalDpi="600" verticalDpi="600" orientation="portrait" paperSize="9" scale="90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63"/>
  <sheetViews>
    <sheetView zoomScalePageLayoutView="0" workbookViewId="0" topLeftCell="A1">
      <selection activeCell="D54" sqref="D54"/>
    </sheetView>
  </sheetViews>
  <sheetFormatPr defaultColWidth="9.00390625" defaultRowHeight="12.75"/>
  <cols>
    <col min="1" max="1" width="46.375" style="0" customWidth="1"/>
    <col min="2" max="3" width="12.625" style="0" customWidth="1"/>
    <col min="4" max="4" width="12.375" style="0" customWidth="1"/>
    <col min="5" max="5" width="9.375" style="0" customWidth="1"/>
    <col min="6" max="6" width="0.12890625" style="0" customWidth="1"/>
    <col min="7" max="7" width="0.6171875" style="0" hidden="1" customWidth="1"/>
    <col min="8" max="10" width="9.125" style="0" hidden="1" customWidth="1"/>
    <col min="14" max="14" width="16.375" style="0" customWidth="1"/>
    <col min="15" max="15" width="6.00390625" style="0" customWidth="1"/>
    <col min="16" max="16" width="12.375" style="0" customWidth="1"/>
  </cols>
  <sheetData>
    <row r="1" spans="1:5" s="111" customFormat="1" ht="22.5" customHeight="1">
      <c r="A1" s="272" t="s">
        <v>156</v>
      </c>
      <c r="B1" s="269"/>
      <c r="C1" s="269"/>
      <c r="D1" s="269"/>
      <c r="E1" s="269"/>
    </row>
    <row r="2" spans="1:5" ht="15">
      <c r="A2" s="43" t="s">
        <v>30</v>
      </c>
      <c r="E2" s="55" t="s">
        <v>20</v>
      </c>
    </row>
    <row r="3" spans="1:5" ht="25.5">
      <c r="A3" s="159" t="s">
        <v>53</v>
      </c>
      <c r="B3" s="23" t="s">
        <v>54</v>
      </c>
      <c r="C3" s="23" t="s">
        <v>33</v>
      </c>
      <c r="D3" s="23" t="s">
        <v>86</v>
      </c>
      <c r="E3" s="23" t="s">
        <v>34</v>
      </c>
    </row>
    <row r="4" spans="1:5" ht="38.25">
      <c r="A4" s="199" t="s">
        <v>133</v>
      </c>
      <c r="B4" s="198">
        <v>2421</v>
      </c>
      <c r="C4" s="198">
        <v>2421</v>
      </c>
      <c r="D4" s="198">
        <v>1658</v>
      </c>
      <c r="E4" s="198">
        <f aca="true" t="shared" si="0" ref="E4:E16">D4*100/C4</f>
        <v>68.48409748038002</v>
      </c>
    </row>
    <row r="5" spans="1:5" ht="51">
      <c r="A5" s="199" t="s">
        <v>134</v>
      </c>
      <c r="B5" s="198">
        <v>2865</v>
      </c>
      <c r="C5" s="198">
        <v>2865</v>
      </c>
      <c r="D5" s="198">
        <v>1200</v>
      </c>
      <c r="E5" s="198">
        <f t="shared" si="0"/>
        <v>41.8848167539267</v>
      </c>
    </row>
    <row r="6" spans="1:5" ht="51">
      <c r="A6" s="199" t="s">
        <v>135</v>
      </c>
      <c r="B6" s="198">
        <v>1895</v>
      </c>
      <c r="C6" s="198">
        <v>1895</v>
      </c>
      <c r="D6" s="198">
        <v>0</v>
      </c>
      <c r="E6" s="198">
        <f t="shared" si="0"/>
        <v>0</v>
      </c>
    </row>
    <row r="7" spans="1:5" ht="51">
      <c r="A7" s="199" t="s">
        <v>136</v>
      </c>
      <c r="B7" s="198">
        <v>2070</v>
      </c>
      <c r="C7" s="198">
        <v>2070</v>
      </c>
      <c r="D7" s="198">
        <v>0</v>
      </c>
      <c r="E7" s="198">
        <f t="shared" si="0"/>
        <v>0</v>
      </c>
    </row>
    <row r="8" spans="1:5" ht="15.75" customHeight="1">
      <c r="A8" s="199" t="s">
        <v>119</v>
      </c>
      <c r="B8" s="198">
        <v>38100</v>
      </c>
      <c r="C8" s="198">
        <v>38100</v>
      </c>
      <c r="D8" s="198">
        <v>38100</v>
      </c>
      <c r="E8" s="198">
        <f t="shared" si="0"/>
        <v>100</v>
      </c>
    </row>
    <row r="9" spans="1:5" ht="54" customHeight="1">
      <c r="A9" s="199" t="s">
        <v>121</v>
      </c>
      <c r="B9" s="198">
        <v>0</v>
      </c>
      <c r="C9" s="198">
        <v>2721</v>
      </c>
      <c r="D9" s="198">
        <v>0</v>
      </c>
      <c r="E9" s="198">
        <f t="shared" si="0"/>
        <v>0</v>
      </c>
    </row>
    <row r="10" spans="1:5" ht="51">
      <c r="A10" s="199" t="s">
        <v>122</v>
      </c>
      <c r="B10" s="198">
        <v>0</v>
      </c>
      <c r="C10" s="198">
        <v>8945</v>
      </c>
      <c r="D10" s="198">
        <v>0</v>
      </c>
      <c r="E10" s="198">
        <f t="shared" si="0"/>
        <v>0</v>
      </c>
    </row>
    <row r="11" spans="1:5" ht="51">
      <c r="A11" s="199" t="s">
        <v>151</v>
      </c>
      <c r="B11" s="198">
        <v>0</v>
      </c>
      <c r="C11" s="198">
        <v>135566</v>
      </c>
      <c r="D11" s="198">
        <v>128718</v>
      </c>
      <c r="E11" s="198">
        <f>D11*100/C11</f>
        <v>94.94858592862518</v>
      </c>
    </row>
    <row r="12" spans="1:5" ht="63.75">
      <c r="A12" s="199" t="s">
        <v>139</v>
      </c>
      <c r="B12" s="198">
        <v>0</v>
      </c>
      <c r="C12" s="198">
        <v>8000</v>
      </c>
      <c r="D12" s="198">
        <v>1970</v>
      </c>
      <c r="E12" s="198">
        <f t="shared" si="0"/>
        <v>24.625</v>
      </c>
    </row>
    <row r="13" spans="1:5" ht="57" customHeight="1">
      <c r="A13" s="199" t="s">
        <v>138</v>
      </c>
      <c r="B13" s="198">
        <v>0</v>
      </c>
      <c r="C13" s="198">
        <v>10154</v>
      </c>
      <c r="D13" s="198">
        <v>3363</v>
      </c>
      <c r="E13" s="198">
        <f t="shared" si="0"/>
        <v>33.11995272798897</v>
      </c>
    </row>
    <row r="14" spans="1:5" ht="51">
      <c r="A14" s="199" t="s">
        <v>137</v>
      </c>
      <c r="B14" s="198">
        <v>0</v>
      </c>
      <c r="C14" s="198">
        <v>1730</v>
      </c>
      <c r="D14" s="198">
        <v>1000</v>
      </c>
      <c r="E14" s="198">
        <f t="shared" si="0"/>
        <v>57.80346820809248</v>
      </c>
    </row>
    <row r="15" spans="1:5" ht="25.5" customHeight="1">
      <c r="A15" s="199" t="s">
        <v>129</v>
      </c>
      <c r="B15" s="198">
        <v>0</v>
      </c>
      <c r="C15" s="198">
        <v>443571</v>
      </c>
      <c r="D15" s="198">
        <v>269433</v>
      </c>
      <c r="E15" s="198">
        <f t="shared" si="0"/>
        <v>60.74179781816214</v>
      </c>
    </row>
    <row r="16" spans="1:14" ht="20.25" customHeight="1">
      <c r="A16" s="138" t="s">
        <v>55</v>
      </c>
      <c r="B16" s="134">
        <f>SUM(B4:B15)</f>
        <v>47351</v>
      </c>
      <c r="C16" s="134">
        <f>SUM(C4:C15)</f>
        <v>658038</v>
      </c>
      <c r="D16" s="134">
        <f>SUM(D4:D15)</f>
        <v>445442</v>
      </c>
      <c r="E16" s="134">
        <f t="shared" si="0"/>
        <v>67.6924432935484</v>
      </c>
      <c r="N16" s="51"/>
    </row>
    <row r="17" ht="15" customHeight="1">
      <c r="N17" s="51"/>
    </row>
    <row r="18" spans="1:14" ht="25.5">
      <c r="A18" s="137" t="s">
        <v>56</v>
      </c>
      <c r="B18" s="23" t="s">
        <v>54</v>
      </c>
      <c r="C18" s="23" t="s">
        <v>33</v>
      </c>
      <c r="D18" s="23" t="s">
        <v>86</v>
      </c>
      <c r="E18" s="23" t="s">
        <v>34</v>
      </c>
      <c r="N18" s="51"/>
    </row>
    <row r="19" spans="1:14" ht="15.75" customHeight="1">
      <c r="A19" s="199" t="s">
        <v>97</v>
      </c>
      <c r="B19" s="198">
        <v>160000</v>
      </c>
      <c r="C19" s="201">
        <v>582403</v>
      </c>
      <c r="D19" s="201">
        <v>421219</v>
      </c>
      <c r="E19" s="198">
        <f aca="true" t="shared" si="1" ref="E19:E25">D19*100/C19</f>
        <v>72.32431838434898</v>
      </c>
      <c r="N19" s="51"/>
    </row>
    <row r="20" spans="1:14" ht="25.5">
      <c r="A20" s="200" t="s">
        <v>124</v>
      </c>
      <c r="B20" s="198">
        <v>2272</v>
      </c>
      <c r="C20" s="201">
        <v>243509</v>
      </c>
      <c r="D20" s="201">
        <v>243509</v>
      </c>
      <c r="E20" s="198">
        <f t="shared" si="1"/>
        <v>100</v>
      </c>
      <c r="N20" s="51"/>
    </row>
    <row r="21" spans="1:14" ht="15.75" customHeight="1">
      <c r="A21" s="200" t="s">
        <v>57</v>
      </c>
      <c r="B21" s="198">
        <v>418591</v>
      </c>
      <c r="C21" s="201">
        <v>735335</v>
      </c>
      <c r="D21" s="201">
        <v>552374</v>
      </c>
      <c r="E21" s="198">
        <f t="shared" si="1"/>
        <v>75.1186874009805</v>
      </c>
      <c r="F21" s="169"/>
      <c r="N21" s="51"/>
    </row>
    <row r="22" spans="1:14" ht="38.25">
      <c r="A22" s="200" t="s">
        <v>120</v>
      </c>
      <c r="B22" s="198">
        <v>0</v>
      </c>
      <c r="C22" s="198">
        <v>1312</v>
      </c>
      <c r="D22" s="198">
        <v>1312</v>
      </c>
      <c r="E22" s="198">
        <f t="shared" si="1"/>
        <v>100</v>
      </c>
      <c r="N22" s="51"/>
    </row>
    <row r="23" spans="1:14" ht="42" customHeight="1">
      <c r="A23" s="200" t="s">
        <v>123</v>
      </c>
      <c r="B23" s="198">
        <v>0</v>
      </c>
      <c r="C23" s="198">
        <v>110</v>
      </c>
      <c r="D23" s="198">
        <v>110</v>
      </c>
      <c r="E23" s="198">
        <f t="shared" si="1"/>
        <v>100</v>
      </c>
      <c r="N23" s="51"/>
    </row>
    <row r="24" spans="1:14" ht="38.25">
      <c r="A24" s="200" t="s">
        <v>130</v>
      </c>
      <c r="B24" s="198">
        <v>0</v>
      </c>
      <c r="C24" s="198">
        <v>1288</v>
      </c>
      <c r="D24" s="198">
        <v>0</v>
      </c>
      <c r="E24" s="198">
        <f t="shared" si="1"/>
        <v>0</v>
      </c>
      <c r="N24" s="51"/>
    </row>
    <row r="25" spans="1:16" ht="25.5" customHeight="1">
      <c r="A25" s="139" t="s">
        <v>58</v>
      </c>
      <c r="B25" s="134">
        <f>SUM(B19:B21)</f>
        <v>580863</v>
      </c>
      <c r="C25" s="134">
        <f>SUM(C19:C24)</f>
        <v>1563957</v>
      </c>
      <c r="D25" s="134">
        <f>SUM(D19:D24)</f>
        <v>1218524</v>
      </c>
      <c r="E25" s="134">
        <f t="shared" si="1"/>
        <v>77.91288379411967</v>
      </c>
      <c r="N25" s="51"/>
      <c r="P25" s="51"/>
    </row>
    <row r="26" spans="2:16" ht="13.5" thickBot="1">
      <c r="B26" s="8"/>
      <c r="C26" s="8"/>
      <c r="D26" s="8"/>
      <c r="E26" s="8"/>
      <c r="N26" s="51"/>
      <c r="P26" s="51"/>
    </row>
    <row r="27" spans="1:14" ht="18.75" customHeight="1" thickBot="1">
      <c r="A27" s="88" t="s">
        <v>59</v>
      </c>
      <c r="B27" s="63">
        <f>B16+B25</f>
        <v>628214</v>
      </c>
      <c r="C27" s="63">
        <f>SUM(C25+C16)</f>
        <v>2221995</v>
      </c>
      <c r="D27" s="63">
        <f>D25+D16</f>
        <v>1663966</v>
      </c>
      <c r="E27" s="64">
        <f>D27/C27*100</f>
        <v>74.88612710649663</v>
      </c>
      <c r="N27" s="51"/>
    </row>
    <row r="28" spans="1:14" ht="14.25" customHeight="1">
      <c r="A28" s="60"/>
      <c r="B28" s="140"/>
      <c r="C28" s="140"/>
      <c r="D28" s="140"/>
      <c r="E28" s="141"/>
      <c r="N28" s="51"/>
    </row>
    <row r="29" spans="1:5" ht="15">
      <c r="A29" s="43" t="s">
        <v>28</v>
      </c>
      <c r="E29" s="55" t="s">
        <v>20</v>
      </c>
    </row>
    <row r="30" spans="1:6" ht="12.75" customHeight="1">
      <c r="A30" s="142" t="s">
        <v>60</v>
      </c>
      <c r="B30" s="143" t="s">
        <v>91</v>
      </c>
      <c r="C30" s="143" t="s">
        <v>92</v>
      </c>
      <c r="D30" s="144" t="s">
        <v>86</v>
      </c>
      <c r="E30" s="143" t="s">
        <v>34</v>
      </c>
      <c r="F30" s="148"/>
    </row>
    <row r="31" spans="1:5" ht="9.75" customHeight="1">
      <c r="A31" s="145"/>
      <c r="B31" s="136"/>
      <c r="C31" s="136"/>
      <c r="D31" s="135"/>
      <c r="E31" s="136"/>
    </row>
    <row r="32" spans="1:5" ht="15.75" customHeight="1">
      <c r="A32" s="200" t="s">
        <v>89</v>
      </c>
      <c r="B32" s="198">
        <v>28430</v>
      </c>
      <c r="C32" s="220">
        <v>28430</v>
      </c>
      <c r="D32" s="201">
        <v>28422</v>
      </c>
      <c r="E32" s="220">
        <f aca="true" t="shared" si="2" ref="E32:E45">D32*100/C32</f>
        <v>99.97186071051706</v>
      </c>
    </row>
    <row r="33" spans="1:5" ht="51">
      <c r="A33" s="200" t="s">
        <v>127</v>
      </c>
      <c r="B33" s="198">
        <v>0</v>
      </c>
      <c r="C33" s="220">
        <v>643</v>
      </c>
      <c r="D33" s="201">
        <v>643</v>
      </c>
      <c r="E33" s="220">
        <f t="shared" si="2"/>
        <v>100</v>
      </c>
    </row>
    <row r="34" spans="1:5" ht="52.5" customHeight="1">
      <c r="A34" s="200" t="s">
        <v>150</v>
      </c>
      <c r="B34" s="198">
        <v>0</v>
      </c>
      <c r="C34" s="220">
        <v>1332</v>
      </c>
      <c r="D34" s="201">
        <v>1332</v>
      </c>
      <c r="E34" s="220">
        <f t="shared" si="2"/>
        <v>100</v>
      </c>
    </row>
    <row r="35" spans="1:5" ht="49.5" customHeight="1">
      <c r="A35" s="200" t="s">
        <v>142</v>
      </c>
      <c r="B35" s="198">
        <v>0</v>
      </c>
      <c r="C35" s="198">
        <v>8121</v>
      </c>
      <c r="D35" s="198">
        <v>8121</v>
      </c>
      <c r="E35" s="220">
        <f t="shared" si="2"/>
        <v>100</v>
      </c>
    </row>
    <row r="36" spans="1:5" ht="38.25">
      <c r="A36" s="200" t="s">
        <v>147</v>
      </c>
      <c r="B36" s="198">
        <v>0</v>
      </c>
      <c r="C36" s="198">
        <v>1941</v>
      </c>
      <c r="D36" s="198">
        <v>1941</v>
      </c>
      <c r="E36" s="220">
        <f t="shared" si="2"/>
        <v>100</v>
      </c>
    </row>
    <row r="37" spans="1:5" ht="49.5" customHeight="1">
      <c r="A37" s="200" t="s">
        <v>146</v>
      </c>
      <c r="B37" s="198">
        <v>0</v>
      </c>
      <c r="C37" s="198">
        <v>176</v>
      </c>
      <c r="D37" s="198">
        <v>176</v>
      </c>
      <c r="E37" s="220">
        <f t="shared" si="2"/>
        <v>100</v>
      </c>
    </row>
    <row r="38" spans="1:5" ht="49.5" customHeight="1">
      <c r="A38" s="200" t="s">
        <v>145</v>
      </c>
      <c r="B38" s="198">
        <v>0</v>
      </c>
      <c r="C38" s="198">
        <v>484</v>
      </c>
      <c r="D38" s="198">
        <v>484</v>
      </c>
      <c r="E38" s="220">
        <f t="shared" si="2"/>
        <v>100</v>
      </c>
    </row>
    <row r="39" spans="1:5" ht="52.5" customHeight="1">
      <c r="A39" s="200" t="s">
        <v>140</v>
      </c>
      <c r="B39" s="198">
        <v>0</v>
      </c>
      <c r="C39" s="198">
        <v>1607</v>
      </c>
      <c r="D39" s="198">
        <v>1607</v>
      </c>
      <c r="E39" s="220">
        <f aca="true" t="shared" si="3" ref="E39:E44">D39*100/C39</f>
        <v>100</v>
      </c>
    </row>
    <row r="40" spans="1:5" ht="76.5">
      <c r="A40" s="200" t="s">
        <v>148</v>
      </c>
      <c r="B40" s="198">
        <v>0</v>
      </c>
      <c r="C40" s="198">
        <v>150</v>
      </c>
      <c r="D40" s="198">
        <v>150</v>
      </c>
      <c r="E40" s="220">
        <f t="shared" si="3"/>
        <v>100</v>
      </c>
    </row>
    <row r="41" spans="1:5" ht="42.75" customHeight="1">
      <c r="A41" s="200" t="s">
        <v>149</v>
      </c>
      <c r="B41" s="198">
        <v>0</v>
      </c>
      <c r="C41" s="198">
        <v>1237</v>
      </c>
      <c r="D41" s="198">
        <v>1237</v>
      </c>
      <c r="E41" s="220">
        <f t="shared" si="3"/>
        <v>100</v>
      </c>
    </row>
    <row r="42" spans="1:5" ht="38.25">
      <c r="A42" s="200" t="s">
        <v>120</v>
      </c>
      <c r="B42" s="198">
        <v>0</v>
      </c>
      <c r="C42" s="198">
        <v>1312</v>
      </c>
      <c r="D42" s="198">
        <v>1312</v>
      </c>
      <c r="E42" s="220">
        <f>D42*100/C42</f>
        <v>100</v>
      </c>
    </row>
    <row r="43" spans="1:5" ht="45.75" customHeight="1">
      <c r="A43" s="200" t="s">
        <v>123</v>
      </c>
      <c r="B43" s="198">
        <v>0</v>
      </c>
      <c r="C43" s="198">
        <v>110</v>
      </c>
      <c r="D43" s="198">
        <v>110</v>
      </c>
      <c r="E43" s="220">
        <f t="shared" si="3"/>
        <v>100</v>
      </c>
    </row>
    <row r="44" spans="1:5" ht="38.25">
      <c r="A44" s="200" t="s">
        <v>130</v>
      </c>
      <c r="B44" s="198">
        <v>0</v>
      </c>
      <c r="C44" s="198">
        <v>1288</v>
      </c>
      <c r="D44" s="198">
        <v>0</v>
      </c>
      <c r="E44" s="220">
        <f t="shared" si="3"/>
        <v>0</v>
      </c>
    </row>
    <row r="45" spans="1:5" ht="20.25" customHeight="1">
      <c r="A45" s="138" t="s">
        <v>61</v>
      </c>
      <c r="B45" s="134">
        <f>SUM(B32:B32)</f>
        <v>28430</v>
      </c>
      <c r="C45" s="134">
        <f>SUM(C32:C44)</f>
        <v>46831</v>
      </c>
      <c r="D45" s="134">
        <f>SUM(D32:D44)</f>
        <v>45535</v>
      </c>
      <c r="E45" s="134">
        <f t="shared" si="2"/>
        <v>97.23260233605944</v>
      </c>
    </row>
    <row r="46" spans="1:5" ht="12.75" customHeight="1">
      <c r="A46" s="146"/>
      <c r="B46" s="147"/>
      <c r="C46" s="147"/>
      <c r="D46" s="147"/>
      <c r="E46" s="147"/>
    </row>
    <row r="47" spans="1:5" ht="25.5">
      <c r="A47" s="137" t="s">
        <v>62</v>
      </c>
      <c r="B47" s="23" t="s">
        <v>54</v>
      </c>
      <c r="C47" s="23" t="s">
        <v>47</v>
      </c>
      <c r="D47" s="23" t="s">
        <v>48</v>
      </c>
      <c r="E47" s="23" t="s">
        <v>34</v>
      </c>
    </row>
    <row r="48" spans="1:5" ht="15.75" customHeight="1">
      <c r="A48" s="200" t="s">
        <v>98</v>
      </c>
      <c r="B48" s="198">
        <v>0</v>
      </c>
      <c r="C48" s="198">
        <v>347284</v>
      </c>
      <c r="D48" s="198">
        <v>202137</v>
      </c>
      <c r="E48" s="198">
        <f>D48*100/C48</f>
        <v>58.205100148581565</v>
      </c>
    </row>
    <row r="49" spans="1:5" ht="15.75" customHeight="1">
      <c r="A49" s="200" t="s">
        <v>143</v>
      </c>
      <c r="B49" s="198">
        <v>0</v>
      </c>
      <c r="C49" s="198">
        <v>97014</v>
      </c>
      <c r="D49" s="198">
        <v>97014</v>
      </c>
      <c r="E49" s="198">
        <f>D49*100/C49</f>
        <v>100</v>
      </c>
    </row>
    <row r="50" spans="1:5" ht="26.25" customHeight="1">
      <c r="A50" s="139" t="s">
        <v>63</v>
      </c>
      <c r="B50" s="134">
        <f>SUM(B48:B48)</f>
        <v>0</v>
      </c>
      <c r="C50" s="134">
        <f>SUM(C48:C49)</f>
        <v>444298</v>
      </c>
      <c r="D50" s="134">
        <f>SUM(D48:D49)</f>
        <v>299151</v>
      </c>
      <c r="E50" s="178">
        <f>D50/C50*100</f>
        <v>67.33116061742344</v>
      </c>
    </row>
    <row r="51" spans="2:5" ht="12" customHeight="1" thickBot="1">
      <c r="B51" s="8"/>
      <c r="C51" s="8"/>
      <c r="D51" s="8"/>
      <c r="E51" s="8"/>
    </row>
    <row r="52" spans="1:14" ht="21.75" customHeight="1" thickBot="1">
      <c r="A52" s="88" t="s">
        <v>64</v>
      </c>
      <c r="B52" s="63">
        <f>SUM(B50+B45)</f>
        <v>28430</v>
      </c>
      <c r="C52" s="63">
        <f>SUM(C50+C45)</f>
        <v>491129</v>
      </c>
      <c r="D52" s="63">
        <f>SUM(D50+D45)</f>
        <v>344686</v>
      </c>
      <c r="E52" s="64">
        <f>D52/C52*100</f>
        <v>70.18237570984405</v>
      </c>
      <c r="N52" s="51"/>
    </row>
    <row r="53" ht="12" customHeight="1" thickBot="1">
      <c r="N53" s="51"/>
    </row>
    <row r="54" spans="1:14" ht="22.5" customHeight="1" thickBot="1">
      <c r="A54" s="88" t="s">
        <v>65</v>
      </c>
      <c r="B54" s="63">
        <f>B27-B52</f>
        <v>599784</v>
      </c>
      <c r="C54" s="63">
        <f>C27-C52</f>
        <v>1730866</v>
      </c>
      <c r="D54" s="63">
        <f>D27-D52</f>
        <v>1319280</v>
      </c>
      <c r="E54" s="64" t="s">
        <v>19</v>
      </c>
      <c r="N54" s="51"/>
    </row>
    <row r="55" ht="12.75">
      <c r="N55" s="51"/>
    </row>
    <row r="56" ht="12.75">
      <c r="N56" s="51"/>
    </row>
    <row r="57" ht="12.75">
      <c r="N57" s="51"/>
    </row>
    <row r="58" ht="12.75">
      <c r="N58" s="51"/>
    </row>
    <row r="59" ht="12.75">
      <c r="N59" s="51"/>
    </row>
    <row r="60" ht="12.75">
      <c r="N60" s="51"/>
    </row>
    <row r="61" ht="12.75">
      <c r="N61" s="51"/>
    </row>
    <row r="62" ht="12.75">
      <c r="N62" s="51"/>
    </row>
    <row r="63" ht="12.75">
      <c r="N63" s="51"/>
    </row>
  </sheetData>
  <sheetProtection/>
  <mergeCells count="1">
    <mergeCell ref="A1:E1"/>
  </mergeCells>
  <printOptions/>
  <pageMargins left="0.7874015748031497" right="0.7874015748031497" top="0.7874015748031497" bottom="0.7874015748031497" header="0.7086614173228347" footer="0.7086614173228347"/>
  <pageSetup horizontalDpi="600" verticalDpi="600" orientation="portrait" paperSize="9" scale="81" r:id="rId1"/>
  <headerFooter alignWithMargins="0">
    <oddFooter>&amp;C&amp;P</oddFooter>
  </headerFooter>
  <rowBreaks count="1" manualBreakCount="1">
    <brk id="2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2:R24"/>
  <sheetViews>
    <sheetView showGridLines="0" zoomScalePageLayoutView="0" workbookViewId="0" topLeftCell="A1">
      <selection activeCell="A1" sqref="A1:E1"/>
    </sheetView>
  </sheetViews>
  <sheetFormatPr defaultColWidth="9.00390625" defaultRowHeight="12.75"/>
  <cols>
    <col min="1" max="1" width="2.625" style="250" customWidth="1"/>
    <col min="2" max="2" width="20.125" style="250" customWidth="1"/>
    <col min="3" max="3" width="5.25390625" style="250" customWidth="1"/>
    <col min="4" max="15" width="8.00390625" style="250" customWidth="1"/>
    <col min="16" max="16" width="10.75390625" style="250" customWidth="1"/>
    <col min="17" max="18" width="9.375" style="250" customWidth="1"/>
    <col min="19" max="19" width="0" style="250" hidden="1" customWidth="1"/>
    <col min="20" max="20" width="4.00390625" style="250" customWidth="1"/>
    <col min="21" max="16384" width="9.125" style="250" customWidth="1"/>
  </cols>
  <sheetData>
    <row r="1" ht="21" customHeight="1"/>
    <row r="2" spans="2:18" s="190" customFormat="1" ht="12.75">
      <c r="B2" s="275" t="s">
        <v>126</v>
      </c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</row>
    <row r="4" spans="2:18" ht="22.5">
      <c r="B4" s="251">
        <v>2015</v>
      </c>
      <c r="C4" s="252"/>
      <c r="D4" s="253" t="s">
        <v>0</v>
      </c>
      <c r="E4" s="253" t="s">
        <v>1</v>
      </c>
      <c r="F4" s="253" t="s">
        <v>2</v>
      </c>
      <c r="G4" s="253" t="s">
        <v>3</v>
      </c>
      <c r="H4" s="253" t="s">
        <v>4</v>
      </c>
      <c r="I4" s="253" t="s">
        <v>5</v>
      </c>
      <c r="J4" s="253" t="s">
        <v>6</v>
      </c>
      <c r="K4" s="253" t="s">
        <v>7</v>
      </c>
      <c r="L4" s="253" t="s">
        <v>8</v>
      </c>
      <c r="M4" s="253" t="s">
        <v>9</v>
      </c>
      <c r="N4" s="253" t="s">
        <v>10</v>
      </c>
      <c r="O4" s="253" t="s">
        <v>11</v>
      </c>
      <c r="P4" s="253" t="s">
        <v>12</v>
      </c>
      <c r="Q4" s="253" t="s">
        <v>15</v>
      </c>
      <c r="R4" s="253" t="s">
        <v>13</v>
      </c>
    </row>
    <row r="5" spans="2:18" ht="33.75">
      <c r="B5" s="254" t="s">
        <v>111</v>
      </c>
      <c r="C5" s="255">
        <v>1111</v>
      </c>
      <c r="D5" s="256">
        <v>83241.71956999999</v>
      </c>
      <c r="E5" s="256">
        <v>70572.49081</v>
      </c>
      <c r="F5" s="256">
        <v>59901.33033</v>
      </c>
      <c r="G5" s="256">
        <v>51849.50864</v>
      </c>
      <c r="H5" s="256">
        <v>32855.665649999995</v>
      </c>
      <c r="I5" s="256">
        <v>72416.38787</v>
      </c>
      <c r="J5" s="256">
        <v>78803.70022</v>
      </c>
      <c r="K5" s="256">
        <v>71673.88379</v>
      </c>
      <c r="L5" s="256">
        <v>74644.29059</v>
      </c>
      <c r="M5" s="256">
        <v>72618.45528</v>
      </c>
      <c r="N5" s="256">
        <v>0</v>
      </c>
      <c r="O5" s="256">
        <v>0</v>
      </c>
      <c r="P5" s="256">
        <v>668577.4327499999</v>
      </c>
      <c r="Q5" s="256">
        <v>744000</v>
      </c>
      <c r="R5" s="257">
        <v>89.86255816532255</v>
      </c>
    </row>
    <row r="6" spans="2:18" ht="33.75">
      <c r="B6" s="254" t="s">
        <v>112</v>
      </c>
      <c r="C6" s="255">
        <v>1112</v>
      </c>
      <c r="D6" s="256">
        <v>468.07032</v>
      </c>
      <c r="E6" s="256">
        <v>56.11938</v>
      </c>
      <c r="F6" s="256">
        <v>2548.7182799999996</v>
      </c>
      <c r="G6" s="256">
        <v>0</v>
      </c>
      <c r="H6" s="256">
        <v>0</v>
      </c>
      <c r="I6" s="256">
        <v>7009.794599999999</v>
      </c>
      <c r="J6" s="256">
        <v>11811.53774</v>
      </c>
      <c r="K6" s="256">
        <v>0</v>
      </c>
      <c r="L6" s="256">
        <v>3631.41312</v>
      </c>
      <c r="M6" s="256">
        <v>1998.92881</v>
      </c>
      <c r="N6" s="256">
        <v>0</v>
      </c>
      <c r="O6" s="256">
        <v>0</v>
      </c>
      <c r="P6" s="256">
        <v>27524.58225</v>
      </c>
      <c r="Q6" s="256">
        <v>15000</v>
      </c>
      <c r="R6" s="257">
        <v>183.497215</v>
      </c>
    </row>
    <row r="7" spans="2:18" ht="33.75">
      <c r="B7" s="254" t="s">
        <v>113</v>
      </c>
      <c r="C7" s="255">
        <v>1113</v>
      </c>
      <c r="D7" s="256">
        <v>8758.33409</v>
      </c>
      <c r="E7" s="256">
        <v>13076.20275</v>
      </c>
      <c r="F7" s="256">
        <v>5435.442190000001</v>
      </c>
      <c r="G7" s="256">
        <v>6347.93429</v>
      </c>
      <c r="H7" s="256">
        <v>7133.48088</v>
      </c>
      <c r="I7" s="256">
        <v>7702.76849</v>
      </c>
      <c r="J7" s="256">
        <v>10412.16468</v>
      </c>
      <c r="K7" s="256">
        <v>9723.543099999999</v>
      </c>
      <c r="L7" s="256">
        <v>10574.06139</v>
      </c>
      <c r="M7" s="256">
        <v>8278.4645</v>
      </c>
      <c r="N7" s="256">
        <v>0</v>
      </c>
      <c r="O7" s="256">
        <v>0</v>
      </c>
      <c r="P7" s="256">
        <v>87442.39636</v>
      </c>
      <c r="Q7" s="256">
        <v>68000</v>
      </c>
      <c r="R7" s="257">
        <v>128.59175935294118</v>
      </c>
    </row>
    <row r="8" spans="2:18" ht="22.5">
      <c r="B8" s="254" t="s">
        <v>114</v>
      </c>
      <c r="C8" s="255">
        <v>1121</v>
      </c>
      <c r="D8" s="256">
        <v>27527.061579999998</v>
      </c>
      <c r="E8" s="256">
        <v>7012.958860000001</v>
      </c>
      <c r="F8" s="256">
        <v>87607.95628</v>
      </c>
      <c r="G8" s="256">
        <v>117656.36614</v>
      </c>
      <c r="H8" s="256">
        <v>1452.06185</v>
      </c>
      <c r="I8" s="256">
        <v>155016.73948</v>
      </c>
      <c r="J8" s="256">
        <v>208330.22431</v>
      </c>
      <c r="K8" s="256">
        <v>0</v>
      </c>
      <c r="L8" s="256">
        <v>142852.65331</v>
      </c>
      <c r="M8" s="256">
        <v>36587.606380000005</v>
      </c>
      <c r="N8" s="256">
        <v>0</v>
      </c>
      <c r="O8" s="256">
        <v>0</v>
      </c>
      <c r="P8" s="256">
        <v>784043.6281900001</v>
      </c>
      <c r="Q8" s="256">
        <v>790000</v>
      </c>
      <c r="R8" s="257">
        <v>99.24602888481013</v>
      </c>
    </row>
    <row r="9" spans="2:18" ht="12.75">
      <c r="B9" s="254" t="s">
        <v>115</v>
      </c>
      <c r="C9" s="255">
        <v>1211</v>
      </c>
      <c r="D9" s="256">
        <v>157858.22053999998</v>
      </c>
      <c r="E9" s="256">
        <v>223538.37266</v>
      </c>
      <c r="F9" s="256">
        <v>67616.54359999999</v>
      </c>
      <c r="G9" s="256">
        <v>118611.66423000001</v>
      </c>
      <c r="H9" s="256">
        <v>204384.56719</v>
      </c>
      <c r="I9" s="256">
        <v>102133.28933</v>
      </c>
      <c r="J9" s="256">
        <v>143032.3483</v>
      </c>
      <c r="K9" s="256">
        <v>229189.89069</v>
      </c>
      <c r="L9" s="256">
        <v>128484.31089</v>
      </c>
      <c r="M9" s="256">
        <v>133297.55008</v>
      </c>
      <c r="N9" s="256">
        <v>0</v>
      </c>
      <c r="O9" s="256">
        <v>0</v>
      </c>
      <c r="P9" s="256">
        <v>1508146.7575100001</v>
      </c>
      <c r="Q9" s="256">
        <v>1720000</v>
      </c>
      <c r="R9" s="257">
        <v>87.68295101802327</v>
      </c>
    </row>
    <row r="10" spans="2:18" ht="12.75">
      <c r="B10" s="273" t="s">
        <v>14</v>
      </c>
      <c r="C10" s="274"/>
      <c r="D10" s="258">
        <v>277853.40609999996</v>
      </c>
      <c r="E10" s="258">
        <v>314256.14446000004</v>
      </c>
      <c r="F10" s="258">
        <v>223109.99068000002</v>
      </c>
      <c r="G10" s="258">
        <v>294465.4733</v>
      </c>
      <c r="H10" s="258">
        <v>245825.77557</v>
      </c>
      <c r="I10" s="258">
        <v>344278.97977</v>
      </c>
      <c r="J10" s="258">
        <v>452389.97525</v>
      </c>
      <c r="K10" s="258">
        <v>310587.31758000003</v>
      </c>
      <c r="L10" s="258">
        <v>360186.7293</v>
      </c>
      <c r="M10" s="258">
        <v>252781.00504999998</v>
      </c>
      <c r="N10" s="258">
        <v>0</v>
      </c>
      <c r="O10" s="258">
        <v>0</v>
      </c>
      <c r="P10" s="258">
        <v>3075734.7970600002</v>
      </c>
      <c r="Q10" s="258">
        <v>3337000</v>
      </c>
      <c r="R10" s="259">
        <v>92.17065618999102</v>
      </c>
    </row>
    <row r="11" spans="2:18" ht="12.75">
      <c r="B11" s="260"/>
      <c r="C11" s="260"/>
      <c r="D11" s="260"/>
      <c r="E11" s="260"/>
      <c r="F11" s="260"/>
      <c r="G11" s="260"/>
      <c r="H11" s="260"/>
      <c r="I11" s="260"/>
      <c r="J11" s="260"/>
      <c r="K11" s="260"/>
      <c r="L11" s="260"/>
      <c r="M11" s="260"/>
      <c r="N11" s="260"/>
      <c r="O11" s="260"/>
      <c r="P11" s="260"/>
      <c r="Q11" s="260"/>
      <c r="R11" s="260"/>
    </row>
    <row r="12" ht="3" customHeight="1"/>
    <row r="13" spans="2:18" ht="13.5" customHeight="1">
      <c r="B13" s="277" t="s">
        <v>116</v>
      </c>
      <c r="C13" s="278"/>
      <c r="D13" s="278"/>
      <c r="E13" s="278"/>
      <c r="F13" s="278"/>
      <c r="G13" s="278"/>
      <c r="H13" s="278"/>
      <c r="I13" s="278"/>
      <c r="J13" s="278"/>
      <c r="K13" s="278"/>
      <c r="L13" s="278"/>
      <c r="M13" s="278"/>
      <c r="N13" s="278"/>
      <c r="O13" s="278"/>
      <c r="P13" s="278"/>
      <c r="Q13" s="278"/>
      <c r="R13" s="278"/>
    </row>
    <row r="14" spans="2:18" ht="13.5" customHeight="1">
      <c r="B14" s="277" t="s">
        <v>164</v>
      </c>
      <c r="C14" s="278"/>
      <c r="D14" s="278"/>
      <c r="E14" s="278"/>
      <c r="F14" s="278"/>
      <c r="G14" s="278"/>
      <c r="H14" s="278"/>
      <c r="I14" s="278"/>
      <c r="J14" s="278"/>
      <c r="K14" s="278"/>
      <c r="L14" s="278"/>
      <c r="M14" s="278"/>
      <c r="N14" s="278"/>
      <c r="O14" s="278"/>
      <c r="P14" s="278"/>
      <c r="Q14" s="278"/>
      <c r="R14" s="278"/>
    </row>
    <row r="15" spans="2:18" ht="13.5" customHeight="1">
      <c r="B15" s="277" t="s">
        <v>165</v>
      </c>
      <c r="C15" s="278"/>
      <c r="D15" s="278"/>
      <c r="E15" s="278"/>
      <c r="F15" s="278"/>
      <c r="G15" s="278"/>
      <c r="H15" s="278"/>
      <c r="I15" s="278"/>
      <c r="J15" s="278"/>
      <c r="K15" s="278"/>
      <c r="L15" s="278"/>
      <c r="M15" s="278"/>
      <c r="N15" s="278"/>
      <c r="O15" s="278"/>
      <c r="P15" s="278"/>
      <c r="Q15" s="278"/>
      <c r="R15" s="278"/>
    </row>
    <row r="16" ht="6.75" customHeight="1"/>
    <row r="17" spans="2:18" ht="33.75">
      <c r="B17" s="251">
        <v>2014</v>
      </c>
      <c r="C17" s="252"/>
      <c r="D17" s="253" t="s">
        <v>0</v>
      </c>
      <c r="E17" s="253" t="s">
        <v>1</v>
      </c>
      <c r="F17" s="253" t="s">
        <v>2</v>
      </c>
      <c r="G17" s="253" t="s">
        <v>3</v>
      </c>
      <c r="H17" s="253" t="s">
        <v>4</v>
      </c>
      <c r="I17" s="253" t="s">
        <v>5</v>
      </c>
      <c r="J17" s="253" t="s">
        <v>6</v>
      </c>
      <c r="K17" s="253" t="s">
        <v>7</v>
      </c>
      <c r="L17" s="253" t="s">
        <v>8</v>
      </c>
      <c r="M17" s="253" t="s">
        <v>9</v>
      </c>
      <c r="N17" s="253" t="s">
        <v>10</v>
      </c>
      <c r="O17" s="253" t="s">
        <v>11</v>
      </c>
      <c r="P17" s="253" t="s">
        <v>101</v>
      </c>
      <c r="Q17" s="253" t="s">
        <v>16</v>
      </c>
      <c r="R17" s="253" t="s">
        <v>13</v>
      </c>
    </row>
    <row r="18" spans="2:18" ht="33.75">
      <c r="B18" s="254" t="s">
        <v>111</v>
      </c>
      <c r="C18" s="255">
        <v>1111</v>
      </c>
      <c r="D18" s="256">
        <v>82609.434</v>
      </c>
      <c r="E18" s="256">
        <v>71731.288</v>
      </c>
      <c r="F18" s="256">
        <v>58884.35</v>
      </c>
      <c r="G18" s="256">
        <v>53715.232</v>
      </c>
      <c r="H18" s="256">
        <v>61611.267</v>
      </c>
      <c r="I18" s="256">
        <v>47164.461</v>
      </c>
      <c r="J18" s="256">
        <v>77101.764</v>
      </c>
      <c r="K18" s="256">
        <v>71224.377</v>
      </c>
      <c r="L18" s="256">
        <v>66293.37</v>
      </c>
      <c r="M18" s="256">
        <v>69439.564</v>
      </c>
      <c r="N18" s="256">
        <v>0</v>
      </c>
      <c r="O18" s="256">
        <v>0</v>
      </c>
      <c r="P18" s="256">
        <v>659775.107</v>
      </c>
      <c r="Q18" s="256">
        <v>800820.24733</v>
      </c>
      <c r="R18" s="257">
        <v>82.38741580270278</v>
      </c>
    </row>
    <row r="19" spans="2:18" ht="33.75">
      <c r="B19" s="254" t="s">
        <v>112</v>
      </c>
      <c r="C19" s="255">
        <v>1112</v>
      </c>
      <c r="D19" s="256">
        <v>3186.312</v>
      </c>
      <c r="E19" s="256">
        <v>925.247</v>
      </c>
      <c r="F19" s="256">
        <v>1691.026</v>
      </c>
      <c r="G19" s="256">
        <v>0</v>
      </c>
      <c r="H19" s="256">
        <v>0</v>
      </c>
      <c r="I19" s="256">
        <v>0</v>
      </c>
      <c r="J19" s="256">
        <v>16925.699</v>
      </c>
      <c r="K19" s="256">
        <v>129.82</v>
      </c>
      <c r="L19" s="256">
        <v>4135.773</v>
      </c>
      <c r="M19" s="256">
        <v>1980.471</v>
      </c>
      <c r="N19" s="256">
        <v>0</v>
      </c>
      <c r="O19" s="256">
        <v>0</v>
      </c>
      <c r="P19" s="256">
        <v>28974.348</v>
      </c>
      <c r="Q19" s="256">
        <v>31388.89936</v>
      </c>
      <c r="R19" s="257">
        <v>92.30762655196204</v>
      </c>
    </row>
    <row r="20" spans="2:18" ht="33.75">
      <c r="B20" s="254" t="s">
        <v>113</v>
      </c>
      <c r="C20" s="255">
        <v>1113</v>
      </c>
      <c r="D20" s="256">
        <v>6970.691</v>
      </c>
      <c r="E20" s="256">
        <v>13912.764</v>
      </c>
      <c r="F20" s="256">
        <v>5178.674</v>
      </c>
      <c r="G20" s="256">
        <v>6205.82</v>
      </c>
      <c r="H20" s="256">
        <v>6784.594</v>
      </c>
      <c r="I20" s="256">
        <v>7173.03</v>
      </c>
      <c r="J20" s="256">
        <v>9125.176</v>
      </c>
      <c r="K20" s="256">
        <v>9255.473</v>
      </c>
      <c r="L20" s="256">
        <v>9683.414</v>
      </c>
      <c r="M20" s="256">
        <v>8197.63</v>
      </c>
      <c r="N20" s="256">
        <v>0</v>
      </c>
      <c r="O20" s="256">
        <v>0</v>
      </c>
      <c r="P20" s="256">
        <v>82487.266</v>
      </c>
      <c r="Q20" s="256">
        <v>96017.61625</v>
      </c>
      <c r="R20" s="257">
        <v>85.90847098852029</v>
      </c>
    </row>
    <row r="21" spans="2:18" ht="22.5">
      <c r="B21" s="254" t="s">
        <v>114</v>
      </c>
      <c r="C21" s="255">
        <v>1121</v>
      </c>
      <c r="D21" s="256">
        <v>81247.529</v>
      </c>
      <c r="E21" s="256">
        <v>6457.592</v>
      </c>
      <c r="F21" s="256">
        <v>85459.786</v>
      </c>
      <c r="G21" s="256">
        <v>103253.739</v>
      </c>
      <c r="H21" s="256">
        <v>246.991</v>
      </c>
      <c r="I21" s="256">
        <v>91935.393</v>
      </c>
      <c r="J21" s="256">
        <v>242732.121</v>
      </c>
      <c r="K21" s="256">
        <v>0</v>
      </c>
      <c r="L21" s="256">
        <v>117305.972</v>
      </c>
      <c r="M21" s="256">
        <v>31041.159</v>
      </c>
      <c r="N21" s="256">
        <v>0</v>
      </c>
      <c r="O21" s="256">
        <v>0</v>
      </c>
      <c r="P21" s="256">
        <v>759680.2819999999</v>
      </c>
      <c r="Q21" s="256">
        <v>920165.90782</v>
      </c>
      <c r="R21" s="257">
        <v>82.55905544248942</v>
      </c>
    </row>
    <row r="22" spans="2:18" ht="12.75">
      <c r="B22" s="254" t="s">
        <v>115</v>
      </c>
      <c r="C22" s="255">
        <v>1211</v>
      </c>
      <c r="D22" s="256">
        <v>157305.883</v>
      </c>
      <c r="E22" s="256">
        <v>262823.977</v>
      </c>
      <c r="F22" s="256">
        <v>106329.39464</v>
      </c>
      <c r="G22" s="256">
        <v>108002.309</v>
      </c>
      <c r="H22" s="256">
        <v>189717.756</v>
      </c>
      <c r="I22" s="256">
        <v>105239.643</v>
      </c>
      <c r="J22" s="256">
        <v>126619.432</v>
      </c>
      <c r="K22" s="256">
        <v>200642.842</v>
      </c>
      <c r="L22" s="256">
        <v>115911.641</v>
      </c>
      <c r="M22" s="256">
        <v>124730.205</v>
      </c>
      <c r="N22" s="256">
        <v>0</v>
      </c>
      <c r="O22" s="256">
        <v>0</v>
      </c>
      <c r="P22" s="256">
        <v>1497323.08264</v>
      </c>
      <c r="Q22" s="256">
        <v>1866106.56564</v>
      </c>
      <c r="R22" s="257">
        <v>80.2378122562619</v>
      </c>
    </row>
    <row r="23" spans="2:18" ht="12.75">
      <c r="B23" s="273" t="s">
        <v>14</v>
      </c>
      <c r="C23" s="274"/>
      <c r="D23" s="258">
        <v>331319.849</v>
      </c>
      <c r="E23" s="258">
        <v>355850.868</v>
      </c>
      <c r="F23" s="258">
        <v>257543.23064</v>
      </c>
      <c r="G23" s="258">
        <v>271177.1</v>
      </c>
      <c r="H23" s="258">
        <v>258360.608</v>
      </c>
      <c r="I23" s="258">
        <v>251512.527</v>
      </c>
      <c r="J23" s="258">
        <v>472504.192</v>
      </c>
      <c r="K23" s="258">
        <v>281252.512</v>
      </c>
      <c r="L23" s="258">
        <v>313330.17</v>
      </c>
      <c r="M23" s="258">
        <v>235389.029</v>
      </c>
      <c r="N23" s="258">
        <v>0</v>
      </c>
      <c r="O23" s="258">
        <v>0</v>
      </c>
      <c r="P23" s="258">
        <v>3028240.08564</v>
      </c>
      <c r="Q23" s="258">
        <v>3714499.2364</v>
      </c>
      <c r="R23" s="259">
        <v>81.5248541705152</v>
      </c>
    </row>
    <row r="24" spans="2:18" ht="12.75">
      <c r="B24" s="260"/>
      <c r="C24" s="260"/>
      <c r="D24" s="260"/>
      <c r="E24" s="260"/>
      <c r="F24" s="260"/>
      <c r="G24" s="260"/>
      <c r="H24" s="260"/>
      <c r="I24" s="260"/>
      <c r="J24" s="260"/>
      <c r="K24" s="260"/>
      <c r="L24" s="260"/>
      <c r="M24" s="260"/>
      <c r="N24" s="260"/>
      <c r="O24" s="260"/>
      <c r="P24" s="260"/>
      <c r="Q24" s="260"/>
      <c r="R24" s="260"/>
    </row>
  </sheetData>
  <sheetProtection/>
  <mergeCells count="6">
    <mergeCell ref="B23:C23"/>
    <mergeCell ref="B2:R2"/>
    <mergeCell ref="B10:C10"/>
    <mergeCell ref="B13:R13"/>
    <mergeCell ref="B14:R14"/>
    <mergeCell ref="B15:R15"/>
  </mergeCells>
  <printOptions/>
  <pageMargins left="0" right="0" top="0" bottom="0" header="0" footer="0"/>
  <pageSetup horizontalDpi="600" verticalDpi="600" orientation="landscape" paperSize="9" scale="95" r:id="rId1"/>
  <headerFooter alignWithMargins="0">
    <oddFooter>&amp;C6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62"/>
  <sheetViews>
    <sheetView zoomScalePageLayoutView="0" workbookViewId="0" topLeftCell="A1">
      <selection activeCell="A1" sqref="A1:E1"/>
    </sheetView>
  </sheetViews>
  <sheetFormatPr defaultColWidth="9.00390625" defaultRowHeight="12.75"/>
  <cols>
    <col min="1" max="1" width="34.00390625" style="0" customWidth="1"/>
    <col min="2" max="3" width="12.125" style="0" customWidth="1"/>
    <col min="4" max="4" width="16.125" style="0" customWidth="1"/>
    <col min="5" max="5" width="10.875" style="0" customWidth="1"/>
    <col min="6" max="6" width="0.12890625" style="0" customWidth="1"/>
    <col min="7" max="10" width="0" style="0" hidden="1" customWidth="1"/>
    <col min="14" max="14" width="9.00390625" style="0" bestFit="1" customWidth="1"/>
    <col min="17" max="17" width="12.75390625" style="0" customWidth="1"/>
  </cols>
  <sheetData>
    <row r="1" spans="1:16" ht="18.75">
      <c r="A1" s="279" t="s">
        <v>157</v>
      </c>
      <c r="B1" s="279"/>
      <c r="C1" s="279"/>
      <c r="D1" s="279"/>
      <c r="E1" s="279"/>
      <c r="F1" s="11"/>
      <c r="O1" s="21"/>
      <c r="P1" s="21"/>
    </row>
    <row r="2" spans="1:16" ht="18">
      <c r="A2" s="41"/>
      <c r="B2" s="41"/>
      <c r="C2" s="41"/>
      <c r="D2" s="41"/>
      <c r="E2" s="41"/>
      <c r="F2" s="11"/>
      <c r="O2" s="21"/>
      <c r="P2" s="21"/>
    </row>
    <row r="3" spans="1:2" ht="18" customHeight="1">
      <c r="A3" s="1"/>
      <c r="B3" s="1"/>
    </row>
    <row r="4" spans="1:5" ht="18" customHeight="1">
      <c r="A4" s="1" t="s">
        <v>125</v>
      </c>
      <c r="B4" s="1"/>
      <c r="D4" s="49">
        <v>5756509.93</v>
      </c>
      <c r="E4" s="1" t="s">
        <v>90</v>
      </c>
    </row>
    <row r="5" spans="1:5" ht="18" customHeight="1">
      <c r="A5" s="1"/>
      <c r="B5" s="1"/>
      <c r="D5" s="44"/>
      <c r="E5" s="2"/>
    </row>
    <row r="6" spans="1:2" ht="15.75">
      <c r="A6" s="1"/>
      <c r="B6" s="1"/>
    </row>
    <row r="7" spans="1:6" ht="16.5" thickBot="1">
      <c r="A7" s="1" t="s">
        <v>66</v>
      </c>
      <c r="B7" s="1"/>
      <c r="E7" s="55" t="s">
        <v>84</v>
      </c>
      <c r="F7" s="2"/>
    </row>
    <row r="8" spans="1:17" ht="25.5" customHeight="1">
      <c r="A8" s="99"/>
      <c r="B8" s="151" t="s">
        <v>91</v>
      </c>
      <c r="C8" s="152" t="s">
        <v>92</v>
      </c>
      <c r="D8" s="153" t="s">
        <v>86</v>
      </c>
      <c r="E8" s="100" t="s">
        <v>34</v>
      </c>
      <c r="Q8" s="51"/>
    </row>
    <row r="9" spans="1:17" ht="22.5" customHeight="1">
      <c r="A9" s="229" t="s">
        <v>107</v>
      </c>
      <c r="B9" s="213">
        <v>6720000</v>
      </c>
      <c r="C9" s="213">
        <v>6756000</v>
      </c>
      <c r="D9" s="230">
        <v>6756000</v>
      </c>
      <c r="E9" s="231">
        <f>D9/C9*100</f>
        <v>100</v>
      </c>
      <c r="Q9" s="51"/>
    </row>
    <row r="10" spans="1:17" ht="22.5" customHeight="1">
      <c r="A10" s="229" t="s">
        <v>108</v>
      </c>
      <c r="B10" s="213">
        <v>215000</v>
      </c>
      <c r="C10" s="213">
        <v>243000</v>
      </c>
      <c r="D10" s="230">
        <v>243000</v>
      </c>
      <c r="E10" s="231">
        <f>D10/C10*100</f>
        <v>100</v>
      </c>
      <c r="Q10" s="51"/>
    </row>
    <row r="11" spans="1:17" ht="22.5" customHeight="1">
      <c r="A11" s="229" t="s">
        <v>24</v>
      </c>
      <c r="B11" s="213">
        <v>342000</v>
      </c>
      <c r="C11" s="213">
        <v>342000</v>
      </c>
      <c r="D11" s="230">
        <v>342000</v>
      </c>
      <c r="E11" s="231">
        <f>D11/C11*100</f>
        <v>100</v>
      </c>
      <c r="Q11" s="51"/>
    </row>
    <row r="12" spans="1:17" ht="22.5" customHeight="1">
      <c r="A12" s="232" t="s">
        <v>117</v>
      </c>
      <c r="B12" s="233">
        <v>0</v>
      </c>
      <c r="C12" s="233">
        <v>0</v>
      </c>
      <c r="D12" s="248">
        <v>8465</v>
      </c>
      <c r="E12" s="231" t="s">
        <v>19</v>
      </c>
      <c r="Q12" s="51"/>
    </row>
    <row r="13" spans="1:17" ht="22.5" customHeight="1" thickBot="1">
      <c r="A13" s="101" t="s">
        <v>21</v>
      </c>
      <c r="B13" s="102">
        <f>SUM(B9:B12)</f>
        <v>7277000</v>
      </c>
      <c r="C13" s="102">
        <f>SUM(C9:C11)</f>
        <v>7341000</v>
      </c>
      <c r="D13" s="163">
        <f>SUM(D9:D12)</f>
        <v>7349465</v>
      </c>
      <c r="E13" s="103">
        <f>D13/C13*100</f>
        <v>100.11531126549515</v>
      </c>
      <c r="N13" s="51"/>
      <c r="Q13" s="51"/>
    </row>
    <row r="14" spans="1:17" ht="16.5" customHeight="1">
      <c r="A14" s="5"/>
      <c r="B14" s="10"/>
      <c r="C14" s="10"/>
      <c r="D14" s="10"/>
      <c r="E14" s="24"/>
      <c r="N14" s="51"/>
      <c r="Q14" s="51"/>
    </row>
    <row r="15" spans="1:17" ht="16.5" customHeight="1">
      <c r="A15" s="13"/>
      <c r="B15" s="13"/>
      <c r="C15" s="13"/>
      <c r="D15" s="13"/>
      <c r="E15" s="13"/>
      <c r="N15" s="51"/>
      <c r="Q15" s="51"/>
    </row>
    <row r="16" spans="1:17" s="40" customFormat="1" ht="15.75">
      <c r="A16" s="20" t="s">
        <v>26</v>
      </c>
      <c r="B16" s="13"/>
      <c r="C16" s="13"/>
      <c r="D16" s="49">
        <f>SUM(D4+D13)</f>
        <v>13105974.93</v>
      </c>
      <c r="E16" s="20" t="s">
        <v>90</v>
      </c>
      <c r="N16" s="245">
        <f>N13+N14</f>
        <v>0</v>
      </c>
      <c r="O16" s="40">
        <v>770100</v>
      </c>
      <c r="Q16" s="51"/>
    </row>
    <row r="17" ht="12.75">
      <c r="Q17" s="51"/>
    </row>
    <row r="18" spans="10:17" ht="12.75">
      <c r="J18" t="s">
        <v>93</v>
      </c>
      <c r="Q18" s="51"/>
    </row>
    <row r="19" spans="1:17" ht="17.25" customHeight="1" thickBot="1">
      <c r="A19" s="1" t="s">
        <v>67</v>
      </c>
      <c r="B19" s="1"/>
      <c r="D19" s="13"/>
      <c r="E19" s="55" t="s">
        <v>84</v>
      </c>
      <c r="Q19" s="51"/>
    </row>
    <row r="20" spans="1:17" ht="25.5">
      <c r="A20" s="104"/>
      <c r="B20" s="151" t="s">
        <v>91</v>
      </c>
      <c r="C20" s="152" t="s">
        <v>92</v>
      </c>
      <c r="D20" s="154" t="s">
        <v>86</v>
      </c>
      <c r="E20" s="100" t="s">
        <v>34</v>
      </c>
      <c r="Q20" s="51"/>
    </row>
    <row r="21" spans="1:17" ht="27" customHeight="1">
      <c r="A21" s="234" t="s">
        <v>17</v>
      </c>
      <c r="B21" s="213">
        <v>1814000</v>
      </c>
      <c r="C21" s="213">
        <v>1814000</v>
      </c>
      <c r="D21" s="230">
        <v>1304700</v>
      </c>
      <c r="E21" s="235">
        <f aca="true" t="shared" si="0" ref="E21:E26">D21/C21*100</f>
        <v>71.9239250275634</v>
      </c>
      <c r="F21" s="6"/>
      <c r="O21" s="5"/>
      <c r="P21" s="6"/>
      <c r="Q21" s="51"/>
    </row>
    <row r="22" spans="1:16" ht="27" customHeight="1">
      <c r="A22" s="234" t="s">
        <v>18</v>
      </c>
      <c r="B22" s="213">
        <v>2066000</v>
      </c>
      <c r="C22" s="213">
        <v>2066000</v>
      </c>
      <c r="D22" s="230">
        <v>1440000</v>
      </c>
      <c r="E22" s="235">
        <f t="shared" si="0"/>
        <v>69.6999031945789</v>
      </c>
      <c r="F22" s="18"/>
      <c r="N22" s="12"/>
      <c r="O22" s="12"/>
      <c r="P22" s="18"/>
    </row>
    <row r="23" spans="1:16" ht="38.25" customHeight="1">
      <c r="A23" s="234" t="s">
        <v>110</v>
      </c>
      <c r="B23" s="213">
        <v>108000</v>
      </c>
      <c r="C23" s="213">
        <v>108000</v>
      </c>
      <c r="D23" s="230">
        <v>60000</v>
      </c>
      <c r="E23" s="235">
        <f t="shared" si="0"/>
        <v>55.55555555555556</v>
      </c>
      <c r="F23" s="18"/>
      <c r="P23" s="18"/>
    </row>
    <row r="24" spans="1:16" ht="27" customHeight="1">
      <c r="A24" s="234" t="s">
        <v>109</v>
      </c>
      <c r="B24" s="213">
        <v>0</v>
      </c>
      <c r="C24" s="213">
        <v>5820509</v>
      </c>
      <c r="D24" s="230">
        <v>2119029.43</v>
      </c>
      <c r="E24" s="235">
        <f t="shared" si="0"/>
        <v>36.406256394414996</v>
      </c>
      <c r="F24" s="18"/>
      <c r="O24" s="12"/>
      <c r="P24" s="18"/>
    </row>
    <row r="25" spans="1:16" ht="28.5" customHeight="1">
      <c r="A25" s="236" t="s">
        <v>99</v>
      </c>
      <c r="B25" s="233">
        <v>3289000</v>
      </c>
      <c r="C25" s="233">
        <v>3289000</v>
      </c>
      <c r="D25" s="230">
        <v>625805.3</v>
      </c>
      <c r="E25" s="235">
        <f t="shared" si="0"/>
        <v>19.027221039829737</v>
      </c>
      <c r="F25" s="18"/>
      <c r="O25" s="12"/>
      <c r="P25" s="18"/>
    </row>
    <row r="26" spans="1:16" ht="27" customHeight="1" thickBot="1">
      <c r="A26" s="101" t="s">
        <v>22</v>
      </c>
      <c r="B26" s="102">
        <f>SUM(B21:B25)</f>
        <v>7277000</v>
      </c>
      <c r="C26" s="102">
        <f>SUM(C21:C25)</f>
        <v>13097509</v>
      </c>
      <c r="D26" s="163">
        <f>SUM(D21:D25)</f>
        <v>5549534.7299999995</v>
      </c>
      <c r="E26" s="105">
        <f t="shared" si="0"/>
        <v>42.37091747751423</v>
      </c>
      <c r="F26" s="18"/>
      <c r="O26" s="12"/>
      <c r="P26" s="18"/>
    </row>
    <row r="27" spans="6:16" ht="16.5" customHeight="1">
      <c r="F27" s="14"/>
      <c r="N27" s="8"/>
      <c r="O27" s="10"/>
      <c r="P27" s="14"/>
    </row>
    <row r="28" ht="18" customHeight="1"/>
    <row r="29" ht="16.5" customHeight="1">
      <c r="D29" s="13"/>
    </row>
    <row r="30" spans="1:5" ht="17.25" customHeight="1">
      <c r="A30" s="1" t="s">
        <v>160</v>
      </c>
      <c r="B30" s="1"/>
      <c r="D30" s="49">
        <f>SUM(D16-D26)</f>
        <v>7556440.2</v>
      </c>
      <c r="E30" s="1" t="s">
        <v>90</v>
      </c>
    </row>
    <row r="31" spans="4:7" ht="15" customHeight="1">
      <c r="D31" s="13"/>
      <c r="F31" s="46"/>
      <c r="G31" s="46"/>
    </row>
    <row r="32" spans="1:4" ht="18.75">
      <c r="A32" s="28"/>
      <c r="D32" s="44"/>
    </row>
    <row r="33" spans="1:4" ht="18.75">
      <c r="A33" s="28"/>
      <c r="D33" s="44"/>
    </row>
    <row r="34" ht="18.75">
      <c r="A34" s="30"/>
    </row>
    <row r="35" ht="18.75">
      <c r="A35" s="30"/>
    </row>
    <row r="36" ht="12" customHeight="1">
      <c r="A36" s="32"/>
    </row>
    <row r="37" ht="18.75">
      <c r="A37" s="30"/>
    </row>
    <row r="38" ht="12" customHeight="1">
      <c r="A38" s="30"/>
    </row>
    <row r="39" ht="18.75">
      <c r="A39" s="30"/>
    </row>
    <row r="40" ht="18.75">
      <c r="A40" s="34"/>
    </row>
    <row r="41" ht="18.75">
      <c r="A41" s="34"/>
    </row>
    <row r="42" ht="18.75">
      <c r="A42" s="34"/>
    </row>
    <row r="43" ht="18.75">
      <c r="A43" s="30"/>
    </row>
    <row r="44" ht="18.75">
      <c r="A44" s="30"/>
    </row>
    <row r="45" ht="15.75">
      <c r="A45" s="33"/>
    </row>
    <row r="46" ht="18.75">
      <c r="A46" s="31"/>
    </row>
    <row r="47" ht="18.75">
      <c r="A47" s="31"/>
    </row>
    <row r="48" ht="18.75">
      <c r="A48" s="31"/>
    </row>
    <row r="49" ht="18.75">
      <c r="A49" s="29"/>
    </row>
    <row r="50" ht="18.75">
      <c r="A50" s="31"/>
    </row>
    <row r="51" ht="18.75">
      <c r="A51" s="31"/>
    </row>
    <row r="52" ht="18.75">
      <c r="A52" s="31"/>
    </row>
    <row r="53" ht="15.75">
      <c r="A53" s="32"/>
    </row>
    <row r="54" ht="18.75">
      <c r="A54" s="31"/>
    </row>
    <row r="55" ht="15.75">
      <c r="A55" s="33"/>
    </row>
    <row r="56" ht="18.75">
      <c r="A56" s="29"/>
    </row>
    <row r="57" ht="15.75">
      <c r="A57" s="32"/>
    </row>
    <row r="58" ht="15.75">
      <c r="A58" s="33"/>
    </row>
    <row r="59" ht="15.75">
      <c r="A59" s="33"/>
    </row>
    <row r="60" ht="18.75">
      <c r="A60" s="31"/>
    </row>
    <row r="61" spans="1:2" ht="18.75">
      <c r="A61" s="31"/>
      <c r="B61" s="29"/>
    </row>
    <row r="62" ht="18.75">
      <c r="A62" s="31"/>
    </row>
  </sheetData>
  <sheetProtection/>
  <mergeCells count="1">
    <mergeCell ref="A1:E1"/>
  </mergeCells>
  <printOptions/>
  <pageMargins left="0.7874015748031497" right="0.7874015748031497" top="0.7874015748031497" bottom="0.7874015748031497" header="0.7086614173228347" footer="0.7086614173228347"/>
  <pageSetup fitToHeight="0" horizontalDpi="600" verticalDpi="600" orientation="portrait" paperSize="9" scale="90" r:id="rId1"/>
  <headerFooter alignWithMargins="0">
    <oddFooter>&amp;C&amp;P</oddFooter>
  </headerFooter>
  <rowBreaks count="1" manualBreakCount="1">
    <brk id="31" max="255" man="1"/>
  </rowBreaks>
  <colBreaks count="1" manualBreakCount="1">
    <brk id="10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">
      <selection activeCell="A1" sqref="A1:E1"/>
    </sheetView>
  </sheetViews>
  <sheetFormatPr defaultColWidth="9.00390625" defaultRowHeight="12.75"/>
  <cols>
    <col min="1" max="1" width="36.625" style="0" customWidth="1"/>
    <col min="2" max="2" width="12.125" style="0" customWidth="1"/>
    <col min="3" max="3" width="12.75390625" style="0" bestFit="1" customWidth="1"/>
    <col min="4" max="4" width="17.25390625" style="0" bestFit="1" customWidth="1"/>
    <col min="5" max="5" width="9.875" style="0" customWidth="1"/>
    <col min="6" max="6" width="0.12890625" style="0" customWidth="1"/>
    <col min="7" max="7" width="11.875" style="0" hidden="1" customWidth="1"/>
    <col min="8" max="8" width="10.125" style="0" hidden="1" customWidth="1"/>
    <col min="9" max="10" width="0" style="0" hidden="1" customWidth="1"/>
  </cols>
  <sheetData>
    <row r="1" spans="1:5" s="149" customFormat="1" ht="17.25" customHeight="1">
      <c r="A1" s="279" t="s">
        <v>158</v>
      </c>
      <c r="B1" s="279"/>
      <c r="C1" s="279"/>
      <c r="D1" s="279"/>
      <c r="E1" s="279"/>
    </row>
    <row r="2" spans="1:5" ht="18" customHeight="1">
      <c r="A2" s="26"/>
      <c r="B2" s="41"/>
      <c r="C2" s="41"/>
      <c r="D2" s="41"/>
      <c r="E2" s="41"/>
    </row>
    <row r="3" spans="1:5" ht="18" customHeight="1">
      <c r="A3" s="41"/>
      <c r="B3" s="41"/>
      <c r="C3" s="41"/>
      <c r="D3" s="41"/>
      <c r="E3" s="41"/>
    </row>
    <row r="4" spans="1:2" ht="18" customHeight="1">
      <c r="A4" s="1"/>
      <c r="B4" s="1"/>
    </row>
    <row r="5" spans="1:5" ht="18" customHeight="1">
      <c r="A5" s="1" t="s">
        <v>125</v>
      </c>
      <c r="B5" s="1" t="s">
        <v>93</v>
      </c>
      <c r="D5" s="48">
        <v>56535308.24</v>
      </c>
      <c r="E5" s="1" t="s">
        <v>90</v>
      </c>
    </row>
    <row r="6" spans="1:5" ht="18" customHeight="1">
      <c r="A6" s="20"/>
      <c r="B6" s="20"/>
      <c r="D6" s="42"/>
      <c r="E6" s="2"/>
    </row>
    <row r="7" spans="1:2" ht="15.75">
      <c r="A7" s="20"/>
      <c r="B7" s="52"/>
    </row>
    <row r="8" spans="1:5" ht="16.5" thickBot="1">
      <c r="A8" s="20" t="s">
        <v>68</v>
      </c>
      <c r="B8" s="20"/>
      <c r="E8" s="55" t="s">
        <v>84</v>
      </c>
    </row>
    <row r="9" spans="1:5" ht="26.25" customHeight="1">
      <c r="A9" s="99"/>
      <c r="B9" s="151" t="s">
        <v>91</v>
      </c>
      <c r="C9" s="152" t="s">
        <v>92</v>
      </c>
      <c r="D9" s="153" t="s">
        <v>86</v>
      </c>
      <c r="E9" s="100" t="s">
        <v>34</v>
      </c>
    </row>
    <row r="10" spans="1:5" ht="27.75" customHeight="1">
      <c r="A10" s="194" t="s">
        <v>141</v>
      </c>
      <c r="B10" s="233">
        <v>0</v>
      </c>
      <c r="C10" s="233">
        <v>0</v>
      </c>
      <c r="D10" s="230">
        <v>45000000</v>
      </c>
      <c r="E10" s="239" t="s">
        <v>19</v>
      </c>
    </row>
    <row r="11" spans="1:5" ht="27.75" customHeight="1">
      <c r="A11" s="194" t="s">
        <v>161</v>
      </c>
      <c r="B11" s="233">
        <v>0</v>
      </c>
      <c r="C11" s="233">
        <v>0</v>
      </c>
      <c r="D11" s="230">
        <v>11570</v>
      </c>
      <c r="E11" s="239" t="s">
        <v>19</v>
      </c>
    </row>
    <row r="12" spans="1:5" ht="22.5" customHeight="1">
      <c r="A12" s="194" t="s">
        <v>106</v>
      </c>
      <c r="B12" s="233">
        <v>0</v>
      </c>
      <c r="C12" s="233">
        <v>0</v>
      </c>
      <c r="D12" s="230">
        <v>542.13</v>
      </c>
      <c r="E12" s="239" t="s">
        <v>19</v>
      </c>
    </row>
    <row r="13" spans="1:5" ht="16.5" customHeight="1" thickBot="1">
      <c r="A13" s="197" t="s">
        <v>21</v>
      </c>
      <c r="B13" s="179">
        <v>0</v>
      </c>
      <c r="C13" s="179">
        <v>0</v>
      </c>
      <c r="D13" s="163">
        <f>SUM(D10:D12)</f>
        <v>45012112.13</v>
      </c>
      <c r="E13" s="126" t="s">
        <v>19</v>
      </c>
    </row>
    <row r="14" spans="1:5" ht="18" customHeight="1">
      <c r="A14" s="9"/>
      <c r="D14" s="13"/>
      <c r="E14" s="13"/>
    </row>
    <row r="15" spans="1:5" ht="18" customHeight="1">
      <c r="A15" s="9"/>
      <c r="D15" s="13"/>
      <c r="E15" s="13"/>
    </row>
    <row r="16" spans="1:5" ht="15.75" customHeight="1">
      <c r="A16" s="1" t="s">
        <v>26</v>
      </c>
      <c r="B16" s="1"/>
      <c r="D16" s="160">
        <f>D5+D13</f>
        <v>101547420.37</v>
      </c>
      <c r="E16" s="156" t="s">
        <v>90</v>
      </c>
    </row>
    <row r="17" spans="4:12" ht="18" customHeight="1">
      <c r="D17" s="13"/>
      <c r="E17" s="13"/>
      <c r="L17" s="196"/>
    </row>
    <row r="18" ht="18" customHeight="1">
      <c r="J18" t="s">
        <v>93</v>
      </c>
    </row>
    <row r="19" spans="1:5" ht="16.5" thickBot="1">
      <c r="A19" s="1" t="s">
        <v>67</v>
      </c>
      <c r="B19" s="1"/>
      <c r="E19" s="55" t="s">
        <v>84</v>
      </c>
    </row>
    <row r="20" spans="1:5" ht="26.25" customHeight="1">
      <c r="A20" s="104"/>
      <c r="B20" s="151" t="s">
        <v>91</v>
      </c>
      <c r="C20" s="152" t="s">
        <v>92</v>
      </c>
      <c r="D20" s="154" t="s">
        <v>86</v>
      </c>
      <c r="E20" s="100" t="s">
        <v>34</v>
      </c>
    </row>
    <row r="21" spans="1:5" ht="22.5" customHeight="1">
      <c r="A21" s="195" t="s">
        <v>23</v>
      </c>
      <c r="B21" s="233">
        <v>0</v>
      </c>
      <c r="C21" s="213">
        <v>101535308</v>
      </c>
      <c r="D21" s="230">
        <v>34135244</v>
      </c>
      <c r="E21" s="231">
        <f>D21/C21*100</f>
        <v>33.619087460689045</v>
      </c>
    </row>
    <row r="22" spans="1:5" ht="16.5" customHeight="1" thickBot="1">
      <c r="A22" s="101" t="s">
        <v>22</v>
      </c>
      <c r="B22" s="179">
        <f>SUM(B21:B21)</f>
        <v>0</v>
      </c>
      <c r="C22" s="179">
        <f>SUM(C21)</f>
        <v>101535308</v>
      </c>
      <c r="D22" s="180">
        <f>D21</f>
        <v>34135244</v>
      </c>
      <c r="E22" s="105">
        <f>D22/C22*100</f>
        <v>33.619087460689045</v>
      </c>
    </row>
    <row r="23" ht="12" customHeight="1">
      <c r="C23" s="8"/>
    </row>
    <row r="24" spans="3:5" ht="12" customHeight="1">
      <c r="C24" s="8"/>
      <c r="D24" s="7"/>
      <c r="E24" s="7"/>
    </row>
    <row r="25" spans="4:5" ht="12.75">
      <c r="D25" s="22"/>
      <c r="E25" s="13"/>
    </row>
    <row r="26" spans="1:5" ht="15.75">
      <c r="A26" s="50" t="s">
        <v>162</v>
      </c>
      <c r="D26" s="160">
        <f>D16-D22</f>
        <v>67412176.37</v>
      </c>
      <c r="E26" s="189" t="s">
        <v>90</v>
      </c>
    </row>
    <row r="27" spans="4:5" ht="12.75">
      <c r="D27" s="22"/>
      <c r="E27" s="13"/>
    </row>
    <row r="28" spans="4:5" ht="12.75">
      <c r="D28" s="13"/>
      <c r="E28" s="13"/>
    </row>
    <row r="29" spans="4:5" ht="12.75">
      <c r="D29" s="13"/>
      <c r="E29" s="13"/>
    </row>
    <row r="30" spans="4:5" ht="12.75" customHeight="1">
      <c r="D30" s="22"/>
      <c r="E30" s="13"/>
    </row>
    <row r="31" spans="4:5" ht="12.75">
      <c r="D31" s="13"/>
      <c r="E31" s="13"/>
    </row>
    <row r="36" ht="12" customHeight="1"/>
    <row r="38" ht="12" customHeight="1"/>
  </sheetData>
  <sheetProtection/>
  <mergeCells count="1">
    <mergeCell ref="A1:E1"/>
  </mergeCells>
  <printOptions/>
  <pageMargins left="0.7874015748031497" right="0.7874015748031497" top="0.7874015748031497" bottom="0.7874015748031497" header="0.7086614173228347" footer="0.7086614173228347"/>
  <pageSetup fitToHeight="0" horizontalDpi="600" verticalDpi="600" orientation="portrait" paperSize="9" scale="90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O34"/>
  <sheetViews>
    <sheetView zoomScalePageLayoutView="0" workbookViewId="0" topLeftCell="A1">
      <selection activeCell="A1" sqref="A1:F1"/>
    </sheetView>
  </sheetViews>
  <sheetFormatPr defaultColWidth="9.00390625" defaultRowHeight="12.75"/>
  <cols>
    <col min="2" max="2" width="31.625" style="0" customWidth="1"/>
    <col min="3" max="3" width="10.625" style="0" customWidth="1"/>
    <col min="4" max="4" width="10.25390625" style="0" customWidth="1"/>
    <col min="5" max="5" width="17.125" style="0" customWidth="1"/>
    <col min="6" max="6" width="9.875" style="0" customWidth="1"/>
    <col min="7" max="7" width="14.00390625" style="0" hidden="1" customWidth="1"/>
    <col min="8" max="8" width="13.875" style="0" hidden="1" customWidth="1"/>
    <col min="9" max="9" width="13.00390625" style="0" hidden="1" customWidth="1"/>
    <col min="10" max="10" width="3.625" style="0" customWidth="1"/>
    <col min="13" max="13" width="14.00390625" style="0" customWidth="1"/>
    <col min="15" max="15" width="13.875" style="0" bestFit="1" customWidth="1"/>
  </cols>
  <sheetData>
    <row r="1" spans="1:9" s="149" customFormat="1" ht="18.75">
      <c r="A1" s="272" t="s">
        <v>159</v>
      </c>
      <c r="B1" s="272"/>
      <c r="C1" s="272"/>
      <c r="D1" s="272"/>
      <c r="E1" s="272"/>
      <c r="F1" s="272"/>
      <c r="I1" s="150"/>
    </row>
    <row r="2" spans="2:9" ht="15" customHeight="1">
      <c r="B2" s="37"/>
      <c r="C2" s="37"/>
      <c r="D2" s="37"/>
      <c r="E2" s="37"/>
      <c r="F2" s="37"/>
      <c r="I2" s="2"/>
    </row>
    <row r="3" spans="2:9" ht="15" customHeight="1">
      <c r="B3" s="37"/>
      <c r="C3" s="37"/>
      <c r="D3" s="37"/>
      <c r="E3" s="19"/>
      <c r="F3" s="37"/>
      <c r="I3" s="2"/>
    </row>
    <row r="4" spans="1:8" ht="16.5" customHeight="1">
      <c r="A4" s="290" t="s">
        <v>125</v>
      </c>
      <c r="B4" s="290"/>
      <c r="E4" s="160">
        <v>206650694.64</v>
      </c>
      <c r="F4" s="1" t="s">
        <v>90</v>
      </c>
      <c r="H4" s="27"/>
    </row>
    <row r="5" spans="2:8" ht="15" customHeight="1">
      <c r="B5" s="1"/>
      <c r="E5" s="107"/>
      <c r="H5" s="27"/>
    </row>
    <row r="6" spans="2:8" ht="15" customHeight="1">
      <c r="B6" s="1"/>
      <c r="E6" s="27"/>
      <c r="H6" s="27"/>
    </row>
    <row r="7" spans="1:7" ht="15.75">
      <c r="A7" s="1" t="s">
        <v>96</v>
      </c>
      <c r="C7" s="1"/>
      <c r="F7" s="55" t="s">
        <v>84</v>
      </c>
      <c r="G7" s="111"/>
    </row>
    <row r="8" spans="1:8" ht="25.5" customHeight="1">
      <c r="A8" s="286"/>
      <c r="B8" s="287"/>
      <c r="C8" s="155" t="s">
        <v>91</v>
      </c>
      <c r="D8" s="155" t="s">
        <v>92</v>
      </c>
      <c r="E8" s="3" t="s">
        <v>86</v>
      </c>
      <c r="F8" s="15" t="s">
        <v>34</v>
      </c>
      <c r="G8" s="112"/>
      <c r="H8" s="13"/>
    </row>
    <row r="9" spans="1:8" ht="51.75" customHeight="1">
      <c r="A9" s="293" t="s">
        <v>102</v>
      </c>
      <c r="B9" s="294"/>
      <c r="C9" s="240">
        <v>0</v>
      </c>
      <c r="D9" s="240">
        <v>0</v>
      </c>
      <c r="E9" s="246">
        <v>202137454.19</v>
      </c>
      <c r="F9" s="241" t="s">
        <v>19</v>
      </c>
      <c r="G9" s="112"/>
      <c r="H9" s="113"/>
    </row>
    <row r="10" spans="1:8" ht="18" customHeight="1">
      <c r="A10" s="293" t="s">
        <v>131</v>
      </c>
      <c r="B10" s="295"/>
      <c r="C10" s="240">
        <v>0</v>
      </c>
      <c r="D10" s="240">
        <v>0</v>
      </c>
      <c r="E10" s="246">
        <v>364891883.34</v>
      </c>
      <c r="F10" s="241" t="s">
        <v>19</v>
      </c>
      <c r="G10" s="112"/>
      <c r="H10" s="113"/>
    </row>
    <row r="11" spans="1:8" ht="88.5" customHeight="1">
      <c r="A11" s="293" t="s">
        <v>152</v>
      </c>
      <c r="B11" s="294"/>
      <c r="C11" s="240">
        <v>0</v>
      </c>
      <c r="D11" s="240">
        <v>0</v>
      </c>
      <c r="E11" s="246">
        <v>15690551.15</v>
      </c>
      <c r="F11" s="241" t="s">
        <v>19</v>
      </c>
      <c r="G11" s="112"/>
      <c r="H11" s="113"/>
    </row>
    <row r="12" spans="1:15" ht="18" customHeight="1">
      <c r="A12" s="282" t="s">
        <v>88</v>
      </c>
      <c r="B12" s="283"/>
      <c r="C12" s="240">
        <v>0</v>
      </c>
      <c r="D12" s="240">
        <v>0</v>
      </c>
      <c r="E12" s="246">
        <v>17.1</v>
      </c>
      <c r="F12" s="241" t="s">
        <v>19</v>
      </c>
      <c r="G12" s="112"/>
      <c r="H12" s="106"/>
      <c r="O12" s="51"/>
    </row>
    <row r="13" spans="1:15" ht="15" customHeight="1">
      <c r="A13" s="291" t="s">
        <v>21</v>
      </c>
      <c r="B13" s="292"/>
      <c r="C13" s="4">
        <f>SUM(C9:C12)</f>
        <v>0</v>
      </c>
      <c r="D13" s="4">
        <f>SUM(D9:D12)</f>
        <v>0</v>
      </c>
      <c r="E13" s="161">
        <f>SUM(E9:E12)</f>
        <v>582719905.78</v>
      </c>
      <c r="F13" s="114" t="s">
        <v>19</v>
      </c>
      <c r="G13" s="112"/>
      <c r="H13" s="13"/>
      <c r="M13" s="51"/>
      <c r="O13" s="51"/>
    </row>
    <row r="14" spans="1:15" ht="12.75" customHeight="1">
      <c r="A14" s="108"/>
      <c r="B14" s="45"/>
      <c r="C14" s="10"/>
      <c r="D14" s="10"/>
      <c r="E14" s="10"/>
      <c r="F14" s="109"/>
      <c r="G14" s="25"/>
      <c r="M14" s="51"/>
      <c r="O14" s="51"/>
    </row>
    <row r="15" spans="1:15" ht="12.75" customHeight="1">
      <c r="A15" s="13"/>
      <c r="B15" s="5"/>
      <c r="C15" s="10"/>
      <c r="D15" s="10"/>
      <c r="E15" s="10"/>
      <c r="F15" s="24"/>
      <c r="G15" s="13"/>
      <c r="J15" t="s">
        <v>93</v>
      </c>
      <c r="M15" s="51"/>
      <c r="O15" s="51"/>
    </row>
    <row r="16" spans="1:15" ht="15.75" customHeight="1">
      <c r="A16" s="20" t="s">
        <v>25</v>
      </c>
      <c r="B16" s="20"/>
      <c r="C16" s="10"/>
      <c r="D16" s="10"/>
      <c r="E16" s="160">
        <f>E4+E13</f>
        <v>789370600.42</v>
      </c>
      <c r="F16" s="156" t="s">
        <v>90</v>
      </c>
      <c r="G16" s="13"/>
      <c r="I16" s="162"/>
      <c r="M16" s="51"/>
      <c r="O16" s="51"/>
    </row>
    <row r="17" spans="1:15" ht="13.5" customHeight="1">
      <c r="A17" s="13"/>
      <c r="B17" s="13"/>
      <c r="C17" s="13"/>
      <c r="D17" s="13"/>
      <c r="E17" s="106"/>
      <c r="F17" s="17"/>
      <c r="O17" s="51"/>
    </row>
    <row r="18" spans="1:15" ht="15.75">
      <c r="A18" s="1" t="s">
        <v>103</v>
      </c>
      <c r="F18" s="55" t="s">
        <v>84</v>
      </c>
      <c r="M18" s="51"/>
      <c r="O18" s="51"/>
    </row>
    <row r="19" spans="1:15" ht="25.5">
      <c r="A19" s="286"/>
      <c r="B19" s="287"/>
      <c r="C19" s="155" t="s">
        <v>91</v>
      </c>
      <c r="D19" s="155" t="s">
        <v>92</v>
      </c>
      <c r="E19" s="3" t="s">
        <v>86</v>
      </c>
      <c r="F19" s="15" t="s">
        <v>34</v>
      </c>
      <c r="G19" s="286"/>
      <c r="H19" s="287"/>
      <c r="I19" s="155"/>
      <c r="M19" s="249"/>
      <c r="N19" s="249"/>
      <c r="O19" s="249"/>
    </row>
    <row r="20" spans="1:15" ht="24.75" customHeight="1">
      <c r="A20" s="288" t="s">
        <v>104</v>
      </c>
      <c r="B20" s="289"/>
      <c r="C20" s="240">
        <v>0</v>
      </c>
      <c r="D20" s="240">
        <v>0</v>
      </c>
      <c r="E20" s="247">
        <v>421219213.99</v>
      </c>
      <c r="F20" s="36" t="s">
        <v>19</v>
      </c>
      <c r="G20" s="188"/>
      <c r="H20" s="188"/>
      <c r="I20" s="188"/>
      <c r="M20" s="249"/>
      <c r="N20" s="249"/>
      <c r="O20" s="249"/>
    </row>
    <row r="21" spans="1:15" s="111" customFormat="1" ht="26.25" customHeight="1">
      <c r="A21" s="284" t="s">
        <v>128</v>
      </c>
      <c r="B21" s="285"/>
      <c r="C21" s="240">
        <v>0</v>
      </c>
      <c r="D21" s="240">
        <v>0</v>
      </c>
      <c r="E21" s="242">
        <v>5332555.06</v>
      </c>
      <c r="F21" s="36" t="s">
        <v>19</v>
      </c>
      <c r="G21" s="192"/>
      <c r="H21" s="191"/>
      <c r="I21" s="193"/>
      <c r="M21" s="249"/>
      <c r="N21" s="249"/>
      <c r="O21" s="249"/>
    </row>
    <row r="22" spans="1:15" s="111" customFormat="1" ht="26.25" customHeight="1">
      <c r="A22" s="284" t="s">
        <v>163</v>
      </c>
      <c r="B22" s="285"/>
      <c r="C22" s="240">
        <v>0</v>
      </c>
      <c r="D22" s="240">
        <v>0</v>
      </c>
      <c r="E22" s="242">
        <v>128718120</v>
      </c>
      <c r="F22" s="36" t="s">
        <v>19</v>
      </c>
      <c r="G22" s="192"/>
      <c r="H22" s="191"/>
      <c r="I22" s="193"/>
      <c r="M22" s="249"/>
      <c r="N22" s="249"/>
      <c r="O22" s="249"/>
    </row>
    <row r="23" spans="1:15" s="111" customFormat="1" ht="26.25" customHeight="1">
      <c r="A23" s="284" t="s">
        <v>118</v>
      </c>
      <c r="B23" s="285"/>
      <c r="C23" s="240">
        <v>0</v>
      </c>
      <c r="D23" s="240">
        <v>0</v>
      </c>
      <c r="E23" s="242">
        <v>1658364.79</v>
      </c>
      <c r="F23" s="36" t="s">
        <v>19</v>
      </c>
      <c r="G23" s="192"/>
      <c r="H23" s="191"/>
      <c r="I23" s="193"/>
      <c r="M23" s="249"/>
      <c r="N23" s="249"/>
      <c r="O23" s="249"/>
    </row>
    <row r="24" spans="1:15" s="111" customFormat="1" ht="26.25" customHeight="1">
      <c r="A24" s="284" t="s">
        <v>144</v>
      </c>
      <c r="B24" s="285"/>
      <c r="C24" s="240">
        <v>0</v>
      </c>
      <c r="D24" s="240">
        <v>0</v>
      </c>
      <c r="E24" s="242">
        <v>1200000</v>
      </c>
      <c r="F24" s="36" t="s">
        <v>19</v>
      </c>
      <c r="G24" s="192"/>
      <c r="H24" s="191"/>
      <c r="I24" s="193"/>
      <c r="M24" s="249"/>
      <c r="N24" s="249"/>
      <c r="O24" s="249"/>
    </row>
    <row r="25" spans="1:15" s="111" customFormat="1" ht="26.25" customHeight="1">
      <c r="A25" s="284" t="s">
        <v>132</v>
      </c>
      <c r="B25" s="285"/>
      <c r="C25" s="240">
        <v>0</v>
      </c>
      <c r="D25" s="240">
        <v>0</v>
      </c>
      <c r="E25" s="242">
        <v>1000000</v>
      </c>
      <c r="F25" s="36" t="s">
        <v>19</v>
      </c>
      <c r="G25" s="192"/>
      <c r="H25" s="191"/>
      <c r="I25" s="193"/>
      <c r="M25" s="249"/>
      <c r="N25" s="249"/>
      <c r="O25" s="249"/>
    </row>
    <row r="26" spans="1:15" ht="16.5" customHeight="1" thickBot="1">
      <c r="A26" s="280" t="s">
        <v>22</v>
      </c>
      <c r="B26" s="281" t="e">
        <f>SUM(#REF!)</f>
        <v>#REF!</v>
      </c>
      <c r="C26" s="179">
        <f>SUM(C20:C25)</f>
        <v>0</v>
      </c>
      <c r="D26" s="179">
        <f>SUM(D20:D25)</f>
        <v>0</v>
      </c>
      <c r="E26" s="237">
        <f>SUM(E20:E25)</f>
        <v>559128253.8399999</v>
      </c>
      <c r="F26" s="238" t="s">
        <v>19</v>
      </c>
      <c r="M26" s="249"/>
      <c r="N26" s="249"/>
      <c r="O26" s="249"/>
    </row>
    <row r="27" spans="13:15" ht="16.5" customHeight="1">
      <c r="M27" s="249"/>
      <c r="N27" s="249"/>
      <c r="O27" s="249"/>
    </row>
    <row r="28" ht="12.75">
      <c r="O28" s="249"/>
    </row>
    <row r="29" ht="12.75">
      <c r="O29" s="249"/>
    </row>
    <row r="30" spans="1:15" ht="15" customHeight="1">
      <c r="A30" s="20" t="s">
        <v>162</v>
      </c>
      <c r="B30" s="20"/>
      <c r="C30" s="10"/>
      <c r="D30" s="16"/>
      <c r="E30" s="160">
        <f>E16-E26</f>
        <v>230242346.58000004</v>
      </c>
      <c r="F30" s="156" t="s">
        <v>90</v>
      </c>
      <c r="O30" s="111"/>
    </row>
    <row r="31" ht="12.75">
      <c r="O31" s="111"/>
    </row>
    <row r="32" ht="12.75">
      <c r="O32" s="111"/>
    </row>
    <row r="33" ht="12.75">
      <c r="O33" s="111"/>
    </row>
    <row r="34" ht="12.75">
      <c r="O34" s="111"/>
    </row>
  </sheetData>
  <sheetProtection/>
  <mergeCells count="17">
    <mergeCell ref="A1:F1"/>
    <mergeCell ref="A4:B4"/>
    <mergeCell ref="A8:B8"/>
    <mergeCell ref="A13:B13"/>
    <mergeCell ref="A9:B9"/>
    <mergeCell ref="A10:B10"/>
    <mergeCell ref="A11:B11"/>
    <mergeCell ref="A26:B26"/>
    <mergeCell ref="A12:B12"/>
    <mergeCell ref="A21:B21"/>
    <mergeCell ref="A23:B23"/>
    <mergeCell ref="G19:H19"/>
    <mergeCell ref="A19:B19"/>
    <mergeCell ref="A20:B20"/>
    <mergeCell ref="A25:B25"/>
    <mergeCell ref="A24:B24"/>
    <mergeCell ref="A22:B22"/>
  </mergeCells>
  <printOptions/>
  <pageMargins left="0.7874015748031497" right="0.7874015748031497" top="0.7874015748031497" bottom="0.7874015748031497" header="0.7086614173228347" footer="0.7086614173228347"/>
  <pageSetup horizontalDpi="600" verticalDpi="600" orientation="portrait" paperSize="9" scale="86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N25" sqref="N25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Pospíchalová Petra</cp:lastModifiedBy>
  <cp:lastPrinted>2015-11-19T13:09:04Z</cp:lastPrinted>
  <dcterms:created xsi:type="dcterms:W3CDTF">1997-01-24T11:07:25Z</dcterms:created>
  <dcterms:modified xsi:type="dcterms:W3CDTF">2015-11-26T11:28:52Z</dcterms:modified>
  <cp:category/>
  <cp:version/>
  <cp:contentType/>
  <cp:contentStatus/>
</cp:coreProperties>
</file>