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65524" windowWidth="10236" windowHeight="4056" activeTab="0"/>
  </bookViews>
  <sheets>
    <sheet name="RK-23-2015-60, př.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srajbovam</author>
    <author>foltynz</author>
  </authors>
  <commentList>
    <comment ref="A6" authorId="0">
      <text>
        <r>
          <rPr>
            <sz val="8"/>
            <rFont val="Tahoma"/>
            <family val="2"/>
          </rPr>
          <t xml:space="preserve">Uveďte název projektu tak, jak je uveden v Právním aktu o poskytnutí podpory z OP LZZ. </t>
        </r>
      </text>
    </comment>
    <comment ref="A8" authorId="0">
      <text>
        <r>
          <rPr>
            <sz val="8"/>
            <rFont val="Tahoma"/>
            <family val="2"/>
          </rPr>
          <t xml:space="preserve">Uveďte období, za které je předkládána soupiska účetních dokladů 
</t>
        </r>
      </text>
    </comment>
    <comment ref="A5" authorId="0">
      <text>
        <r>
          <rPr>
            <sz val="8"/>
            <rFont val="Tahoma"/>
            <family val="2"/>
          </rPr>
          <t>Uveďte číslo projektu ve tvaru
CZ.1.04/X.X.XX/XX.XXXXX dle Právního aktu o poskytnutí podpory (např. CZ.1.04/2.1.02/01.00003)</t>
        </r>
      </text>
    </comment>
    <comment ref="C7" authorId="0">
      <text>
        <r>
          <rPr>
            <sz val="8"/>
            <rFont val="Tahoma"/>
            <family val="2"/>
          </rPr>
          <t xml:space="preserve">Uveďte název příjemce podpory tak, jak je uveden v Právním aktu o poskytnutí podpory z OP LZZ. </t>
        </r>
      </text>
    </comment>
    <comment ref="I17" authorId="1">
      <text>
        <r>
          <rPr>
            <sz val="8"/>
            <rFont val="Tahoma"/>
            <family val="2"/>
          </rPr>
          <t xml:space="preserve">Uveďte, o jaký typ dokladu se jedná (fakturu, pokladní doklad, interní doklad atd.)
</t>
        </r>
      </text>
    </comment>
    <comment ref="H17" authorId="0">
      <text>
        <r>
          <rPr>
            <sz val="8"/>
            <rFont val="Tahoma"/>
            <family val="2"/>
          </rPr>
          <t xml:space="preserve">dd/mm/rrrr
Např. 21/10/2008
</t>
        </r>
      </text>
    </comment>
    <comment ref="C17" authorId="0">
      <text>
        <r>
          <rPr>
            <sz val="8"/>
            <rFont val="Tahoma"/>
            <family val="2"/>
          </rPr>
          <t>Uveďte obsah účetního případu.
Pokud jsou v projektu partneři s finančním příspěvkem, uveďte rovněž název subjektu, který výdaj uskutečnil (příjemce/partner)</t>
        </r>
      </text>
    </comment>
    <comment ref="F17" authorId="0">
      <text>
        <r>
          <rPr>
            <sz val="8"/>
            <rFont val="Tahoma"/>
            <family val="2"/>
          </rPr>
          <t xml:space="preserve">Může být rovna nebo nižší než částka uvedena na dokladu - dle metodiky způsobilých výdajů OP LZZ (součást Desatera OP LZZ).
</t>
        </r>
      </text>
    </comment>
    <comment ref="A80" authorId="2">
      <text>
        <r>
          <rPr>
            <b/>
            <sz val="8"/>
            <rFont val="Tahoma"/>
            <family val="2"/>
          </rPr>
          <t>Doplňte součet položek z kapitoly 07. Křížové financování</t>
        </r>
        <r>
          <rPr>
            <sz val="8"/>
            <rFont val="Tahoma"/>
            <family val="2"/>
          </rPr>
          <t xml:space="preserve">
</t>
        </r>
      </text>
    </comment>
    <comment ref="B17" authorId="2">
      <text>
        <r>
          <rPr>
            <sz val="8"/>
            <rFont val="Tahoma"/>
            <family val="2"/>
          </rPr>
          <t xml:space="preserve">Uveďte co nejpodrobněji číslo a název položky dle schváleného projektu
</t>
        </r>
      </text>
    </comment>
    <comment ref="E82" authorId="2">
      <text>
        <r>
          <rPr>
            <b/>
            <sz val="8"/>
            <rFont val="Tahoma"/>
            <family val="2"/>
          </rPr>
          <t>vypočtená výše nepřímých nákladů připadající na celkový rozpočet projektu (veřejné + soukromé zdroje)</t>
        </r>
        <r>
          <rPr>
            <sz val="8"/>
            <rFont val="Tahoma"/>
            <family val="2"/>
          </rPr>
          <t xml:space="preserve">
</t>
        </r>
      </text>
    </comment>
    <comment ref="F82" authorId="2">
      <text>
        <r>
          <rPr>
            <b/>
            <sz val="8"/>
            <rFont val="Tahoma"/>
            <family val="2"/>
          </rPr>
          <t>vypočtená výše nepřímých nákladů k úhradě z veřejných zdrojů</t>
        </r>
        <r>
          <rPr>
            <sz val="8"/>
            <rFont val="Tahoma"/>
            <family val="2"/>
          </rPr>
          <t xml:space="preserve">
</t>
        </r>
      </text>
    </comment>
    <comment ref="D82" authorId="2">
      <text>
        <r>
          <rPr>
            <b/>
            <sz val="8"/>
            <rFont val="Tahoma"/>
            <family val="2"/>
          </rPr>
          <t>vypočtená výše nepřímých nákladů připadající na celkový rozpočet projektu (veřejné + soukromé zdroje)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<sst xmlns="http://schemas.openxmlformats.org/spreadsheetml/2006/main" count="415" uniqueCount="244">
  <si>
    <t>Název projektu</t>
  </si>
  <si>
    <t>Registrační číslo projektu</t>
  </si>
  <si>
    <t>Datum</t>
  </si>
  <si>
    <t xml:space="preserve">Název příjemce finanční podpory </t>
  </si>
  <si>
    <t>Podpis pracovníka odpovědného za účetní případy</t>
  </si>
  <si>
    <t>Pořadové číslo dokladu</t>
  </si>
  <si>
    <t>Položka kapitoly rozpočtu projektu</t>
  </si>
  <si>
    <t>Čestné prohlášení:</t>
  </si>
  <si>
    <t>Období</t>
  </si>
  <si>
    <t>2. Byla provedena úhrada všech účetních dokladů uvedených na soupisce.</t>
  </si>
  <si>
    <t xml:space="preserve">4.Originály účetních dokladů uvedených na soupisce jsou k dispozici a přístupné pro kontrolu u příjemce. </t>
  </si>
  <si>
    <t>3. Kopie účetních dokladů přiložených k soupisce odpovídají jejich originálům.</t>
  </si>
  <si>
    <t>Podpis statutárního zástupce/oprávněné osoby</t>
  </si>
  <si>
    <t>Číslo účetního dokladu v učetnictví</t>
  </si>
  <si>
    <t>1. Všechny doklady uvedené na soupisce splňují požadavky formální správnosti účetních dokladů stanovené § 11 zákona č. 563/1991 Sb., o účetnictví ve znění pozdějších předpisů.</t>
  </si>
  <si>
    <t>Číslo smlouvy (objednávky), ke které se doklad vztahuje</t>
  </si>
  <si>
    <t>Datum úhrady výdaje</t>
  </si>
  <si>
    <t>Popis výdaje</t>
  </si>
  <si>
    <t>1) Je možné přidávat další řádky</t>
  </si>
  <si>
    <r>
      <t>Druh účetního dokladu</t>
    </r>
    <r>
      <rPr>
        <b/>
        <vertAlign val="superscript"/>
        <sz val="10"/>
        <rFont val="Arial"/>
        <family val="2"/>
      </rPr>
      <t>3)</t>
    </r>
  </si>
  <si>
    <t>3) Tento údaj je povinný pouze u účetních dokladů s částkou přesahující 10 000 Kč</t>
  </si>
  <si>
    <r>
      <t xml:space="preserve">SOUPISKA ÚČETNÍCH DOKLADŮ </t>
    </r>
    <r>
      <rPr>
        <b/>
        <vertAlign val="superscript"/>
        <sz val="14"/>
        <rFont val="Arial"/>
        <family val="2"/>
      </rPr>
      <t>1), 2)</t>
    </r>
  </si>
  <si>
    <t>2) Vyplňujte pouze bílé řádky, v řádku celkem jsou přednastaveny vzorce</t>
  </si>
  <si>
    <t xml:space="preserve">Příloha č. 2 MZ OP LZZ </t>
  </si>
  <si>
    <t>Přímé náklady celkem</t>
  </si>
  <si>
    <t>Přímé náklady bez křížového financování</t>
  </si>
  <si>
    <t>Křížové financování celkem</t>
  </si>
  <si>
    <t>Požadováno na přímé a nepřímé náklady celkem</t>
  </si>
  <si>
    <t>% Nepřímých nákladů dle Rozhodnutí o poskytnutí dotace</t>
  </si>
  <si>
    <t>VEŘEJNÉ ZPŮSOBILÉ VÝDAJE - CELKOVÉ</t>
  </si>
  <si>
    <t>VEŘEJNÉ ZPŮSOBILÉ VÝDAJE - INVESTIČNÍ</t>
  </si>
  <si>
    <t>VEŘEJNÉ ZPŮSOBILÉ VÝDAJE - NEINVESTIČNÍ</t>
  </si>
  <si>
    <t xml:space="preserve">   z toho křížové - investiční</t>
  </si>
  <si>
    <t xml:space="preserve">   z toho křížové - neinvestiční</t>
  </si>
  <si>
    <t>Příloha se vztahuje k monitorovací zprávě č.</t>
  </si>
  <si>
    <t>Částka zahrnutá k proplacení z OP LZZ v Kč 
(veřejné zdroje)</t>
  </si>
  <si>
    <t>Z toho částka připadající na investiční výdaje v Kč (veřejné zdroje)</t>
  </si>
  <si>
    <t>Částka připadající na způsobilé výdaje v Kč
(veřejné+soukromé zdroje)</t>
  </si>
  <si>
    <t>Vysvětlivky:</t>
  </si>
  <si>
    <r>
      <rPr>
        <b/>
        <sz val="8"/>
        <rFont val="Arial"/>
        <family val="2"/>
      </rPr>
      <t>Pořadové číslo dokladu</t>
    </r>
    <r>
      <rPr>
        <sz val="8"/>
        <rFont val="Arial"/>
        <family val="2"/>
      </rPr>
      <t xml:space="preserve"> – na každé soupisce vždy znovu od č. 1
</t>
    </r>
  </si>
  <si>
    <r>
      <rPr>
        <b/>
        <sz val="8"/>
        <rFont val="Arial"/>
        <family val="2"/>
      </rPr>
      <t>Položka kapitoly rozpočtu projekt</t>
    </r>
    <r>
      <rPr>
        <sz val="8"/>
        <rFont val="Arial"/>
        <family val="2"/>
      </rPr>
      <t xml:space="preserve">u – musí být totožné s číslem a názvem kapitoly ze schváleného aktuálního rozpočtu projektu
</t>
    </r>
  </si>
  <si>
    <r>
      <rPr>
        <b/>
        <sz val="8"/>
        <rFont val="Arial"/>
        <family val="2"/>
      </rPr>
      <t>Popis výdaje</t>
    </r>
    <r>
      <rPr>
        <sz val="8"/>
        <rFont val="Arial"/>
        <family val="2"/>
      </rPr>
      <t xml:space="preserve"> – popis musí jednoznačně identifikovat, že daný výdaj lze hradit z příslušné kapitolu rozpočtu, resp. je způsobilý k financování z OP LZZ (v případě účasti partnerů s finančním příspěvkem vždy uvádět název subjektu, který výdaj uskutečnil, nebo lze řešit samostatnou soupiskou vystavenou na každého z partnerů), uvedeny budou i příjmy a to s minusem
</t>
    </r>
  </si>
  <si>
    <r>
      <rPr>
        <b/>
        <sz val="8"/>
        <rFont val="Arial"/>
        <family val="2"/>
      </rPr>
      <t>Částka uvedená na dokladu v K</t>
    </r>
    <r>
      <rPr>
        <sz val="8"/>
        <rFont val="Arial"/>
        <family val="2"/>
      </rPr>
      <t xml:space="preserve">č – celková částka, na kterou je doklad vystaven (tzn. v případě, nárokování jedné položky z vícepoložkové faktury bude uvedena částka celé faktury)
</t>
    </r>
  </si>
  <si>
    <r>
      <rPr>
        <b/>
        <sz val="8"/>
        <rFont val="Arial"/>
        <family val="2"/>
      </rPr>
      <t>Částka zahrnutá k proplacení z OP LZZ v Kč (veřejné zdroje)</t>
    </r>
    <r>
      <rPr>
        <sz val="8"/>
        <rFont val="Arial"/>
        <family val="2"/>
      </rPr>
      <t xml:space="preserve"> – vyúčtovaná částka připadající na přidělenou dotaci (příjmy s minusem)
</t>
    </r>
  </si>
  <si>
    <r>
      <rPr>
        <b/>
        <sz val="8"/>
        <rFont val="Arial"/>
        <family val="2"/>
      </rPr>
      <t>Z toho částka připadající na investiční výdaje v Kč (veřejné zdroje)</t>
    </r>
    <r>
      <rPr>
        <sz val="8"/>
        <rFont val="Arial"/>
        <family val="2"/>
      </rPr>
      <t xml:space="preserve"> – vyplňováno pouze v případě, že se jedná o investiční výdaj (bude uvedena stejná částka jako ve sloupci předchozím)
</t>
    </r>
  </si>
  <si>
    <r>
      <rPr>
        <b/>
        <sz val="8"/>
        <rFont val="Arial"/>
        <family val="2"/>
      </rPr>
      <t>Datum úhrady výdaje</t>
    </r>
    <r>
      <rPr>
        <sz val="8"/>
        <rFont val="Arial"/>
        <family val="2"/>
      </rPr>
      <t xml:space="preserve"> – datum dle úhrady uvedené na výpisu z bankovního účtu nebo pokladním výdajovém dokladu
</t>
    </r>
  </si>
  <si>
    <r>
      <rPr>
        <b/>
        <sz val="8"/>
        <rFont val="Arial"/>
        <family val="2"/>
      </rPr>
      <t>Druh účetního dokladu</t>
    </r>
    <r>
      <rPr>
        <sz val="8"/>
        <rFont val="Arial"/>
        <family val="2"/>
      </rPr>
      <t xml:space="preserve"> – faktura, pokladní doklad, interní doklad
</t>
    </r>
  </si>
  <si>
    <r>
      <rPr>
        <b/>
        <sz val="8"/>
        <rFont val="Arial"/>
        <family val="2"/>
      </rPr>
      <t>Číslo účetního dokladu v účetnictví</t>
    </r>
    <r>
      <rPr>
        <sz val="8"/>
        <rFont val="Arial"/>
        <family val="2"/>
      </rPr>
      <t xml:space="preserve"> – interní označení dokladu dle evidence organizace (musí být jednoznačně identifikovatelný na projekt)
</t>
    </r>
  </si>
  <si>
    <r>
      <rPr>
        <b/>
        <sz val="8"/>
        <rFont val="Arial"/>
        <family val="2"/>
      </rPr>
      <t>Číslo smlouvy (objednávky), ke které se doklad vztahuje</t>
    </r>
    <r>
      <rPr>
        <sz val="8"/>
        <rFont val="Arial"/>
        <family val="2"/>
      </rPr>
      <t xml:space="preserve"> – uváděno v případě, že existuje písemná smlouvy či objednávka
</t>
    </r>
  </si>
  <si>
    <r>
      <rPr>
        <b/>
        <sz val="8"/>
        <rFont val="Arial"/>
        <family val="2"/>
      </rPr>
      <t>Křížové financování celkem</t>
    </r>
    <r>
      <rPr>
        <sz val="8"/>
        <rFont val="Arial"/>
        <family val="2"/>
      </rPr>
      <t xml:space="preserve"> – součet částek těch dokladů soupisky, které spadají do kapitol rozpočtu hrazených v rámci křížového financování (kapitola 7)
</t>
    </r>
  </si>
  <si>
    <t>Celková částka uvedená na dokladu v Kč</t>
  </si>
  <si>
    <t>CZ.1.04/3.4.04/76.00238</t>
  </si>
  <si>
    <t>Žijeme a pracujeme na Vysočině - zavádění prorodinných opatření do personální politiky příspěvkových organizací Kraje Vysočina v kontextu rodinné politiky kraje</t>
  </si>
  <si>
    <t>Kraj Vysočina</t>
  </si>
  <si>
    <t>01</t>
  </si>
  <si>
    <t>interní doklad</t>
  </si>
  <si>
    <t>faktura</t>
  </si>
  <si>
    <t>07.03.01</t>
  </si>
  <si>
    <t>06.01.01</t>
  </si>
  <si>
    <t>Mzdové náklady za 12/2014</t>
  </si>
  <si>
    <t>7</t>
  </si>
  <si>
    <t>07.03.12</t>
  </si>
  <si>
    <t>leden - červen 2015</t>
  </si>
  <si>
    <t>Mzdové náklady za 01/2015</t>
  </si>
  <si>
    <t>Mzdové náklady za 02/2015</t>
  </si>
  <si>
    <t>Mzdové náklady za 03/2015</t>
  </si>
  <si>
    <t>Mzdové náklady za 04/2015</t>
  </si>
  <si>
    <t>Mzdové náklady za 05/2015</t>
  </si>
  <si>
    <t>06.02.04</t>
  </si>
  <si>
    <t>Občerstvení pro workshop Zavádění prorodinných opatření do personální politiky příspěvkových organizací Kraje Vysočina konaný 15. 1. 2015</t>
  </si>
  <si>
    <t>201500390</t>
  </si>
  <si>
    <t>201500629</t>
  </si>
  <si>
    <t>201500118</t>
  </si>
  <si>
    <t>201500990</t>
  </si>
  <si>
    <t>201501709</t>
  </si>
  <si>
    <t>201501892</t>
  </si>
  <si>
    <t>Vyštukování a výmalba prostoru Family Pointu Jihlava</t>
  </si>
  <si>
    <t xml:space="preserve">Zajištění moderování slavnostního večera u příležitosti vyhlášení výsledků a předání cen vítězům soutěže Podnik přátelský rodině 2014 </t>
  </si>
  <si>
    <t>platební poukaz, pokladní doklad</t>
  </si>
  <si>
    <t>201504036, 201500379</t>
  </si>
  <si>
    <t>201502170</t>
  </si>
  <si>
    <t>04.05.14</t>
  </si>
  <si>
    <t>201502669</t>
  </si>
  <si>
    <t>Pronájem prostor Horáckého divadla divadla za účelem konání slavnostního předávání cen soutěže Podnik přátelský rodině</t>
  </si>
  <si>
    <t>201502551</t>
  </si>
  <si>
    <t>201505053, 201500506</t>
  </si>
  <si>
    <t>platební poukaz, pokladní doklad, faktura</t>
  </si>
  <si>
    <t>Skládací židle 10 ks, psací stůl skládací černý - FP Jihlava</t>
  </si>
  <si>
    <t>psací stůl skládací černý - FP Jihlava</t>
  </si>
  <si>
    <t>Židle konferenční 2 ks</t>
  </si>
  <si>
    <t>platební poukaz,  faktura</t>
  </si>
  <si>
    <t>201503244, 02/000210689</t>
  </si>
  <si>
    <t>Židle pro kontaktní pracovnici FP Jihlava</t>
  </si>
  <si>
    <t>platební poukaz, faktura</t>
  </si>
  <si>
    <t xml:space="preserve">Přebalovací lavice </t>
  </si>
  <si>
    <t>201503244, 02/000210700</t>
  </si>
  <si>
    <t>07.03.06</t>
  </si>
  <si>
    <t>Nástěnka na informační letáky</t>
  </si>
  <si>
    <t>07.03.11</t>
  </si>
  <si>
    <t>Nástěnka s policemi nad stolem</t>
  </si>
  <si>
    <t>Pult pro pracovníka FP</t>
  </si>
  <si>
    <t>Mzdový příspěvek včetně SZP - kontaktní pracovnice FP Jana Sobotková  (12/2014)</t>
  </si>
  <si>
    <t>Mzdový příspěvek včetně SZP - kontaktní pracovnice FP Iveta Nedvědická  (12/2014)</t>
  </si>
  <si>
    <t>Mzdový p říspěvek včetně SZP - kontaktní pracovnice FPMichaela Hovorková (12/2014)</t>
  </si>
  <si>
    <t>Mzdový příspěvek včetně SZP - kontaktní pracovnice FP Petra Blažková (12/2014)</t>
  </si>
  <si>
    <t>Mzdový příspěvek včetně SZP - kontaktní pracovnice FP Iveta Nedvědická  (1/2015)</t>
  </si>
  <si>
    <t>Mzdový příspěvek včetně SZP - kontaktní pracovnice FP Jana Sobotková  (1/2015)</t>
  </si>
  <si>
    <t>Mzdový p říspěvek včetně SZP - kontaktní pracovnice FPMichaela Hovorková (1/2015)</t>
  </si>
  <si>
    <t>Mzdový příspěvek včetně SZP - kontaktní pracovnice FP Tereza Janečková (1/2015)</t>
  </si>
  <si>
    <t>Mzdový příspěvek včetně SZP - kontaktní pracovnice FP Jana Stejskalová (1/2015)</t>
  </si>
  <si>
    <t>Mzdový příspěvek včetně SZP - kontaktní pracovnice FP Iveta Nedvědická  (2/2015)</t>
  </si>
  <si>
    <t>Mzdový příspěvek včetně SZP - kontaktní pracovnice FP Jana Sobotková  (2/2015)</t>
  </si>
  <si>
    <t>Mzdový příspěvek včetně SZP - kontaktní pracovnice FP Petra Blažková (2/2015)</t>
  </si>
  <si>
    <t>Mzdový příspěvek včetně SZP - kontaktní pracovnice FP Petra Blažková (1/2015)</t>
  </si>
  <si>
    <t>Mzdový p říspěvek včetně SZP - kontaktní pracovnice FPMichaela Hovorková (2/2015)</t>
  </si>
  <si>
    <t>Mzdový příspěvek včetně SZP - kontaktní pracovnice FP Tereza Janečková (2/2015)</t>
  </si>
  <si>
    <t>Mzdový příspěvek včetně SZP - kontaktní pracovnice FP Jana Stejskalová (2/2015)</t>
  </si>
  <si>
    <t>Mzdový příspěvek včetně SZP - kontaktní pracovnice FP Iveta Nedvědická  (3/2015)</t>
  </si>
  <si>
    <t>Mzdový příspěvek včetně SZP - kontaktní pracovnice FP Jana Sobotková  (3/2015)</t>
  </si>
  <si>
    <t>Mzdový příspěvek včetně SZP - kontaktní pracovnice FP Petra Blažková (3/2015)</t>
  </si>
  <si>
    <t>Mzdový p říspěvek včetně SZP - kontaktní pracovnice FPMichaela Hovorková (3/2015)</t>
  </si>
  <si>
    <t>Mzdový příspěvek včetně SZP - kontaktní pracovnice FP Tereza Janečková (3/2015)</t>
  </si>
  <si>
    <t>Mzdový příspěvek včetně SZP - kontaktní pracovnice FP Jana Stejskalová (3/2015)</t>
  </si>
  <si>
    <t>Mzdový příspěvek včetně SZP - kontaktní pracovnice FP Iveta Nedvědická  (4/2015)</t>
  </si>
  <si>
    <t>Mzdový příspěvek včetně SZP - kontaktní pracovnice FP Jana Sobotková  (4/2015)</t>
  </si>
  <si>
    <t>Mzdový příspěvek včetně SZP - kontaktní pracovnice FP Petra Blažková (4/2015)</t>
  </si>
  <si>
    <t>Mzdový p říspěvek včetně SZP - kontaktní pracovnice FPMichaela Hovorková (4/2015)</t>
  </si>
  <si>
    <t>Mzdový příspěvek včetně SZP - kontaktní pracovnice FP Tereza Janečková (4/2015)</t>
  </si>
  <si>
    <t>Mzdový příspěvek včetně SZP - kontaktní pracovnice FP Jana Stejskalová (4/2015)</t>
  </si>
  <si>
    <t>Mzdový příspěvek včetně SZP - kontaktní pracovnice FP Iveta Nedvědická  (5/2015)</t>
  </si>
  <si>
    <t>Mzdový příspěvek včetně SZP - kontaktní pracovnice FP Jana Sobotková  (5/2015)</t>
  </si>
  <si>
    <t>Mzdový příspěvek včetně SZP - kontaktní pracovnice FP Petra Blažková (5/2015)</t>
  </si>
  <si>
    <t>Mzdový p říspěvek včetně SZP - kontaktní pracovnice FPMichaela Hovorková (5/2015)</t>
  </si>
  <si>
    <t>Mzdový příspěvek včetně SZP - kontaktní pracovnice FP Tereza Janečková (5/2015)</t>
  </si>
  <si>
    <t>Mzdový příspěvek včetně SZP - kontaktní pracovnice FP Jana Stejskalová (5/2015)</t>
  </si>
  <si>
    <t>04.05.02</t>
  </si>
  <si>
    <t>Přednáška FP - Mgr Vojtěchová</t>
  </si>
  <si>
    <t>06/01/2015</t>
  </si>
  <si>
    <t>141137</t>
  </si>
  <si>
    <t>Přednáška - PhDr. Hovorková</t>
  </si>
  <si>
    <t>18/02/2015</t>
  </si>
  <si>
    <t>141139</t>
  </si>
  <si>
    <t>05.01.01</t>
  </si>
  <si>
    <t>07.03.27</t>
  </si>
  <si>
    <t>04.05.16</t>
  </si>
  <si>
    <t>07.03.30</t>
  </si>
  <si>
    <t>07.03.31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</si>
  <si>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</si>
  <si>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</si>
  <si>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</si>
  <si>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</si>
  <si>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</si>
  <si>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</si>
  <si>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</si>
  <si>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</si>
  <si>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</si>
  <si>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</si>
  <si>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</si>
  <si>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</si>
  <si>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</si>
  <si>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</si>
  <si>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</si>
  <si>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</si>
  <si>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</si>
  <si>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</si>
  <si>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</si>
  <si>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</si>
  <si>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</si>
  <si>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</si>
  <si>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</si>
  <si>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</si>
  <si>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</si>
  <si>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</si>
  <si>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</si>
  <si>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</si>
  <si>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</si>
  <si>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</si>
  <si>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</si>
  <si>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</si>
  <si>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</si>
  <si>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</si>
  <si>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</si>
  <si>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</si>
  <si>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</si>
  <si>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</si>
  <si>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</si>
  <si>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</si>
  <si>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</si>
  <si>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</si>
  <si>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</si>
  <si>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</si>
  <si>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</si>
  <si>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</si>
  <si>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</si>
  <si>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</si>
  <si>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</si>
  <si>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</si>
  <si>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</si>
  <si>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</si>
  <si>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</si>
  <si>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04.05.06</t>
  </si>
  <si>
    <t>27/06/2015</t>
  </si>
  <si>
    <t>1501031</t>
  </si>
  <si>
    <t>04.05.04</t>
  </si>
  <si>
    <t>Realizace a zajištění dne rodiny na klíč (2 akce)</t>
  </si>
  <si>
    <t>262015</t>
  </si>
  <si>
    <t>162015</t>
  </si>
  <si>
    <t>04.05.10</t>
  </si>
  <si>
    <t xml:space="preserve">Tisk Didaktická pomůcka - stolní hra (herní plán, kartičky) </t>
  </si>
  <si>
    <t>5/5/2015</t>
  </si>
  <si>
    <t>602/2015</t>
  </si>
  <si>
    <t>Grafické zpracování didaktické pomůcky - hra</t>
  </si>
  <si>
    <t>Tisk Didaktická pomůcka - stolní hra (figurky)</t>
  </si>
  <si>
    <t>29/6/2015</t>
  </si>
  <si>
    <t>26/3/2015</t>
  </si>
  <si>
    <t>27/5/2015</t>
  </si>
  <si>
    <t>20/5/2015</t>
  </si>
  <si>
    <t>28/4/2015</t>
  </si>
  <si>
    <t>13/1/2015</t>
  </si>
  <si>
    <t>11/2/2015</t>
  </si>
  <si>
    <t>11/3/2015</t>
  </si>
  <si>
    <t>13/4/2015</t>
  </si>
  <si>
    <t>13/5/2015</t>
  </si>
  <si>
    <t>11/6/2015</t>
  </si>
  <si>
    <t>5/2/2015</t>
  </si>
  <si>
    <t>25/6/2015</t>
  </si>
  <si>
    <t>13/01/2015
20/01/2015
15/01/2015
13/04/2015</t>
  </si>
  <si>
    <t>55</t>
  </si>
  <si>
    <t>56</t>
  </si>
  <si>
    <t>57</t>
  </si>
  <si>
    <t>58</t>
  </si>
  <si>
    <t>59</t>
  </si>
  <si>
    <t>11/02/2015
13/02/2015
12/02/2015
18/02/2015
13/04/2015</t>
  </si>
  <si>
    <t>11/03/2015
20/03/2015
04/03/2015
13/04/2015
30/03/2015
27/06/2015</t>
  </si>
  <si>
    <t>13/04/2016
21/04/2015
14/04/2015
12/04/2015
27/06/2015</t>
  </si>
  <si>
    <t>13/05/2015
19/05/2015
27/05/2015
27/06/2015</t>
  </si>
  <si>
    <t>11/06/2015
24/06/2015
15/06/2015
12/06/2015
27/06/2015</t>
  </si>
  <si>
    <t>06.02.02</t>
  </si>
  <si>
    <t>06.02.01</t>
  </si>
  <si>
    <t>Stravné kontaktních pracovnic</t>
  </si>
  <si>
    <t>Cestovné kontaktních pracovnic</t>
  </si>
  <si>
    <t>cestovní příkazy</t>
  </si>
  <si>
    <t>Počet stran: 4</t>
  </si>
  <si>
    <t>RK-23-2015-60,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</si>
</sst>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0"/>
    <numFmt numFmtId="166" formatCode="#,##0.0000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right" vertical="center"/>
    </xf>
    <xf numFmtId="0" fontId="6" fillId="32" borderId="13" xfId="0" applyFont="1" applyFill="1" applyBorder="1" applyAlignment="1">
      <alignment horizontal="left"/>
    </xf>
    <xf numFmtId="0" fontId="6" fillId="32" borderId="14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0" fontId="6" fillId="32" borderId="16" xfId="0" applyNumberFormat="1" applyFont="1" applyFill="1" applyBorder="1" applyAlignment="1">
      <alignment horizontal="center" vertical="center" wrapText="1"/>
    </xf>
    <xf numFmtId="4" fontId="6" fillId="32" borderId="17" xfId="0" applyNumberFormat="1" applyFont="1" applyFill="1" applyBorder="1" applyAlignment="1">
      <alignment horizontal="right" vertical="center" wrapText="1"/>
    </xf>
    <xf numFmtId="0" fontId="6" fillId="32" borderId="16" xfId="0" applyFont="1" applyFill="1" applyBorder="1" applyAlignment="1">
      <alignment/>
    </xf>
    <xf numFmtId="4" fontId="6" fillId="32" borderId="16" xfId="0" applyNumberFormat="1" applyFont="1" applyFill="1" applyBorder="1" applyAlignment="1">
      <alignment horizontal="right" vertical="center" wrapText="1"/>
    </xf>
    <xf numFmtId="0" fontId="6" fillId="32" borderId="13" xfId="0" applyNumberFormat="1" applyFont="1" applyFill="1" applyBorder="1" applyAlignment="1">
      <alignment horizontal="left" vertical="center" wrapText="1"/>
    </xf>
    <xf numFmtId="9" fontId="15" fillId="0" borderId="15" xfId="0" applyNumberFormat="1" applyFont="1" applyBorder="1" applyAlignment="1">
      <alignment vertical="center"/>
    </xf>
    <xf numFmtId="2" fontId="6" fillId="32" borderId="14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6" fillId="32" borderId="16" xfId="0" applyNumberFormat="1" applyFont="1" applyFill="1" applyBorder="1" applyAlignment="1">
      <alignment horizontal="center" vertical="center" textRotation="180" wrapText="1"/>
    </xf>
    <xf numFmtId="4" fontId="6" fillId="32" borderId="13" xfId="0" applyNumberFormat="1" applyFont="1" applyFill="1" applyBorder="1" applyAlignment="1">
      <alignment horizontal="right" vertical="center" wrapText="1"/>
    </xf>
    <xf numFmtId="2" fontId="6" fillId="32" borderId="13" xfId="0" applyNumberFormat="1" applyFont="1" applyFill="1" applyBorder="1" applyAlignment="1">
      <alignment/>
    </xf>
    <xf numFmtId="2" fontId="6" fillId="32" borderId="15" xfId="0" applyNumberFormat="1" applyFont="1" applyFill="1" applyBorder="1" applyAlignment="1">
      <alignment/>
    </xf>
    <xf numFmtId="2" fontId="6" fillId="32" borderId="14" xfId="0" applyNumberFormat="1" applyFont="1" applyFill="1" applyBorder="1" applyAlignment="1">
      <alignment/>
    </xf>
    <xf numFmtId="164" fontId="6" fillId="32" borderId="20" xfId="0" applyNumberFormat="1" applyFont="1" applyFill="1" applyBorder="1" applyAlignment="1">
      <alignment wrapText="1"/>
    </xf>
    <xf numFmtId="164" fontId="6" fillId="32" borderId="21" xfId="0" applyNumberFormat="1" applyFont="1" applyFill="1" applyBorder="1" applyAlignment="1">
      <alignment wrapText="1"/>
    </xf>
    <xf numFmtId="164" fontId="6" fillId="32" borderId="16" xfId="0" applyNumberFormat="1" applyFont="1" applyFill="1" applyBorder="1" applyAlignment="1">
      <alignment wrapText="1"/>
    </xf>
    <xf numFmtId="0" fontId="6" fillId="32" borderId="14" xfId="0" applyFont="1" applyFill="1" applyBorder="1" applyAlignment="1">
      <alignment horizontal="left" wrapText="1"/>
    </xf>
    <xf numFmtId="0" fontId="6" fillId="32" borderId="22" xfId="0" applyFont="1" applyFill="1" applyBorder="1" applyAlignment="1">
      <alignment horizontal="left" wrapText="1"/>
    </xf>
    <xf numFmtId="0" fontId="6" fillId="32" borderId="23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6" fillId="0" borderId="16" xfId="0" applyNumberFormat="1" applyFont="1" applyFill="1" applyBorder="1" applyAlignment="1">
      <alignment/>
    </xf>
    <xf numFmtId="49" fontId="6" fillId="0" borderId="13" xfId="0" applyNumberFormat="1" applyFont="1" applyFill="1" applyBorder="1" applyAlignment="1" applyProtection="1">
      <alignment/>
      <protection locked="0"/>
    </xf>
    <xf numFmtId="49" fontId="6" fillId="0" borderId="14" xfId="0" applyNumberFormat="1" applyFont="1" applyFill="1" applyBorder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wrapText="1"/>
      <protection locked="0"/>
    </xf>
    <xf numFmtId="49" fontId="4" fillId="0" borderId="14" xfId="0" applyNumberFormat="1" applyFont="1" applyFill="1" applyBorder="1" applyAlignment="1" applyProtection="1">
      <alignment wrapText="1"/>
      <protection locked="0"/>
    </xf>
    <xf numFmtId="49" fontId="4" fillId="0" borderId="15" xfId="0" applyNumberFormat="1" applyFont="1" applyFill="1" applyBorder="1" applyAlignment="1" applyProtection="1">
      <alignment wrapText="1"/>
      <protection locked="0"/>
    </xf>
    <xf numFmtId="4" fontId="6" fillId="0" borderId="16" xfId="0" applyNumberFormat="1" applyFont="1" applyBorder="1" applyAlignment="1">
      <alignment/>
    </xf>
    <xf numFmtId="14" fontId="6" fillId="0" borderId="16" xfId="0" applyNumberFormat="1" applyFont="1" applyFill="1" applyBorder="1" applyAlignment="1">
      <alignment/>
    </xf>
    <xf numFmtId="49" fontId="55" fillId="0" borderId="10" xfId="0" applyNumberFormat="1" applyFont="1" applyFill="1" applyBorder="1" applyAlignment="1">
      <alignment horizontal="right" wrapText="1"/>
    </xf>
    <xf numFmtId="49" fontId="56" fillId="0" borderId="10" xfId="0" applyNumberFormat="1" applyFont="1" applyFill="1" applyBorder="1" applyAlignment="1" applyProtection="1">
      <alignment horizontal="center" wrapText="1"/>
      <protection locked="0"/>
    </xf>
    <xf numFmtId="49" fontId="56" fillId="0" borderId="10" xfId="0" applyNumberFormat="1" applyFont="1" applyFill="1" applyBorder="1" applyAlignment="1" applyProtection="1">
      <alignment horizontal="left" wrapText="1"/>
      <protection locked="0"/>
    </xf>
    <xf numFmtId="4" fontId="56" fillId="0" borderId="10" xfId="0" applyNumberFormat="1" applyFont="1" applyFill="1" applyBorder="1" applyAlignment="1" applyProtection="1">
      <alignment horizontal="right"/>
      <protection locked="0"/>
    </xf>
    <xf numFmtId="49" fontId="56" fillId="0" borderId="10" xfId="0" applyNumberFormat="1" applyFont="1" applyFill="1" applyBorder="1" applyAlignment="1" applyProtection="1">
      <alignment horizontal="right" wrapText="1"/>
      <protection locked="0"/>
    </xf>
    <xf numFmtId="49" fontId="56" fillId="0" borderId="10" xfId="0" applyNumberFormat="1" applyFont="1" applyFill="1" applyBorder="1" applyAlignment="1" applyProtection="1">
      <alignment horizontal="right" wrapText="1"/>
      <protection/>
    </xf>
    <xf numFmtId="4" fontId="56" fillId="33" borderId="10" xfId="0" applyNumberFormat="1" applyFont="1" applyFill="1" applyBorder="1" applyAlignment="1" applyProtection="1">
      <alignment horizontal="right"/>
      <protection locked="0"/>
    </xf>
    <xf numFmtId="49" fontId="56" fillId="33" borderId="10" xfId="0" applyNumberFormat="1" applyFont="1" applyFill="1" applyBorder="1" applyAlignment="1" applyProtection="1">
      <alignment horizontal="right" wrapText="1"/>
      <protection locked="0"/>
    </xf>
    <xf numFmtId="49" fontId="56" fillId="33" borderId="10" xfId="0" applyNumberFormat="1" applyFont="1" applyFill="1" applyBorder="1" applyAlignment="1" applyProtection="1">
      <alignment horizontal="right" wrapText="1"/>
      <protection/>
    </xf>
    <xf numFmtId="49" fontId="56" fillId="0" borderId="20" xfId="0" applyNumberFormat="1" applyFont="1" applyFill="1" applyBorder="1" applyAlignment="1" applyProtection="1">
      <alignment horizontal="center" wrapText="1"/>
      <protection locked="0"/>
    </xf>
    <xf numFmtId="49" fontId="56" fillId="0" borderId="20" xfId="0" applyNumberFormat="1" applyFont="1" applyFill="1" applyBorder="1" applyAlignment="1" applyProtection="1">
      <alignment horizontal="left" wrapText="1"/>
      <protection locked="0"/>
    </xf>
    <xf numFmtId="4" fontId="56" fillId="0" borderId="20" xfId="0" applyNumberFormat="1" applyFont="1" applyFill="1" applyBorder="1" applyAlignment="1" applyProtection="1">
      <alignment horizontal="right"/>
      <protection locked="0"/>
    </xf>
    <xf numFmtId="49" fontId="56" fillId="0" borderId="20" xfId="0" applyNumberFormat="1" applyFont="1" applyFill="1" applyBorder="1" applyAlignment="1" applyProtection="1">
      <alignment horizontal="right" wrapText="1"/>
      <protection locked="0"/>
    </xf>
    <xf numFmtId="49" fontId="56" fillId="0" borderId="20" xfId="0" applyNumberFormat="1" applyFont="1" applyFill="1" applyBorder="1" applyAlignment="1" applyProtection="1">
      <alignment horizontal="right" wrapText="1"/>
      <protection/>
    </xf>
    <xf numFmtId="49" fontId="55" fillId="0" borderId="20" xfId="0" applyNumberFormat="1" applyFont="1" applyFill="1" applyBorder="1" applyAlignment="1">
      <alignment horizontal="right" wrapText="1"/>
    </xf>
    <xf numFmtId="49" fontId="56" fillId="0" borderId="10" xfId="0" applyNumberFormat="1" applyFont="1" applyFill="1" applyBorder="1" applyAlignment="1" applyProtection="1">
      <alignment vertical="center" wrapText="1"/>
      <protection locked="0"/>
    </xf>
    <xf numFmtId="4" fontId="56" fillId="33" borderId="10" xfId="0" applyNumberFormat="1" applyFont="1" applyFill="1" applyBorder="1" applyAlignment="1" applyProtection="1">
      <alignment vertical="center"/>
      <protection locked="0"/>
    </xf>
    <xf numFmtId="4" fontId="56" fillId="33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>
      <alignment horizontal="center" wrapText="1"/>
    </xf>
    <xf numFmtId="49" fontId="5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6" fillId="0" borderId="10" xfId="0" applyNumberFormat="1" applyFont="1" applyFill="1" applyBorder="1" applyAlignment="1" applyProtection="1">
      <alignment horizontal="right" vertical="center"/>
      <protection locked="0"/>
    </xf>
    <xf numFmtId="4" fontId="56" fillId="33" borderId="10" xfId="0" applyNumberFormat="1" applyFont="1" applyFill="1" applyBorder="1" applyAlignment="1" applyProtection="1">
      <alignment horizontal="right" vertical="center"/>
      <protection locked="0"/>
    </xf>
    <xf numFmtId="49" fontId="56" fillId="0" borderId="10" xfId="0" applyNumberFormat="1" applyFont="1" applyFill="1" applyBorder="1" applyAlignment="1" applyProtection="1">
      <alignment horizontal="right" vertical="center" wrapText="1"/>
      <protection/>
    </xf>
    <xf numFmtId="49" fontId="56" fillId="0" borderId="21" xfId="0" applyNumberFormat="1" applyFont="1" applyFill="1" applyBorder="1" applyAlignment="1" applyProtection="1">
      <alignment horizontal="center" wrapText="1"/>
      <protection locked="0"/>
    </xf>
    <xf numFmtId="49" fontId="56" fillId="0" borderId="21" xfId="0" applyNumberFormat="1" applyFont="1" applyFill="1" applyBorder="1" applyAlignment="1" applyProtection="1">
      <alignment horizontal="left" wrapText="1"/>
      <protection locked="0"/>
    </xf>
    <xf numFmtId="4" fontId="56" fillId="0" borderId="21" xfId="0" applyNumberFormat="1" applyFont="1" applyFill="1" applyBorder="1" applyAlignment="1" applyProtection="1">
      <alignment horizontal="right"/>
      <protection locked="0"/>
    </xf>
    <xf numFmtId="49" fontId="56" fillId="0" borderId="21" xfId="0" applyNumberFormat="1" applyFont="1" applyFill="1" applyBorder="1" applyAlignment="1" applyProtection="1">
      <alignment horizontal="right" wrapText="1"/>
      <protection/>
    </xf>
    <xf numFmtId="49" fontId="4" fillId="0" borderId="21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 applyProtection="1">
      <alignment horizontal="right" wrapText="1"/>
      <protection locked="0"/>
    </xf>
    <xf numFmtId="49" fontId="6" fillId="0" borderId="14" xfId="0" applyNumberFormat="1" applyFont="1" applyFill="1" applyBorder="1" applyAlignment="1" applyProtection="1">
      <alignment horizontal="right"/>
      <protection locked="0"/>
    </xf>
    <xf numFmtId="0" fontId="8" fillId="0" borderId="19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6" fillId="32" borderId="16" xfId="0" applyNumberFormat="1" applyFont="1" applyFill="1" applyBorder="1" applyAlignment="1">
      <alignment horizontal="right" vertical="center" wrapText="1"/>
    </xf>
    <xf numFmtId="49" fontId="56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49" fontId="56" fillId="0" borderId="20" xfId="0" applyNumberFormat="1" applyFont="1" applyBorder="1" applyAlignment="1">
      <alignment horizontal="right" wrapText="1"/>
    </xf>
    <xf numFmtId="49" fontId="56" fillId="0" borderId="10" xfId="0" applyNumberFormat="1" applyFont="1" applyBorder="1" applyAlignment="1">
      <alignment horizontal="right" wrapText="1"/>
    </xf>
    <xf numFmtId="49" fontId="56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56" fillId="0" borderId="21" xfId="0" applyNumberFormat="1" applyFont="1" applyBorder="1" applyAlignment="1">
      <alignment horizontal="right" wrapText="1"/>
    </xf>
    <xf numFmtId="0" fontId="19" fillId="0" borderId="0" xfId="0" applyFont="1" applyAlignment="1">
      <alignment horizontal="right"/>
    </xf>
    <xf numFmtId="0" fontId="17" fillId="0" borderId="0" xfId="0" applyFont="1" applyFill="1" applyAlignment="1">
      <alignment horizontal="left" vertical="top" wrapText="1"/>
    </xf>
    <xf numFmtId="0" fontId="6" fillId="32" borderId="13" xfId="0" applyFont="1" applyFill="1" applyBorder="1" applyAlignment="1">
      <alignment horizontal="left"/>
    </xf>
    <xf numFmtId="0" fontId="6" fillId="32" borderId="14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0" fontId="6" fillId="32" borderId="24" xfId="0" applyFont="1" applyFill="1" applyBorder="1" applyAlignment="1">
      <alignment horizontal="left" wrapText="1"/>
    </xf>
    <xf numFmtId="0" fontId="6" fillId="32" borderId="25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32" borderId="11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4" fillId="32" borderId="26" xfId="0" applyFont="1" applyFill="1" applyBorder="1" applyAlignment="1">
      <alignment wrapText="1"/>
    </xf>
    <xf numFmtId="4" fontId="6" fillId="32" borderId="13" xfId="0" applyNumberFormat="1" applyFont="1" applyFill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center" vertical="center" wrapText="1"/>
    </xf>
    <xf numFmtId="4" fontId="6" fillId="32" borderId="15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left" vertical="center" wrapText="1"/>
    </xf>
    <xf numFmtId="0" fontId="6" fillId="32" borderId="14" xfId="0" applyNumberFormat="1" applyFont="1" applyFill="1" applyBorder="1" applyAlignment="1">
      <alignment horizontal="left" vertical="center" wrapText="1"/>
    </xf>
    <xf numFmtId="0" fontId="6" fillId="32" borderId="15" xfId="0" applyNumberFormat="1" applyFont="1" applyFill="1" applyBorder="1" applyAlignment="1">
      <alignment horizontal="left" vertical="center" wrapText="1"/>
    </xf>
    <xf numFmtId="0" fontId="6" fillId="32" borderId="27" xfId="0" applyNumberFormat="1" applyFont="1" applyFill="1" applyBorder="1" applyAlignment="1">
      <alignment horizontal="left" vertical="center" wrapText="1"/>
    </xf>
    <xf numFmtId="0" fontId="6" fillId="32" borderId="12" xfId="0" applyNumberFormat="1" applyFont="1" applyFill="1" applyBorder="1" applyAlignment="1">
      <alignment horizontal="left" vertical="center" wrapText="1"/>
    </xf>
    <xf numFmtId="4" fontId="6" fillId="32" borderId="27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  <xf numFmtId="4" fontId="6" fillId="32" borderId="28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32" borderId="29" xfId="0" applyFont="1" applyFill="1" applyBorder="1" applyAlignment="1">
      <alignment horizontal="left" wrapText="1"/>
    </xf>
    <xf numFmtId="0" fontId="6" fillId="32" borderId="30" xfId="0" applyFont="1" applyFill="1" applyBorder="1" applyAlignment="1">
      <alignment horizontal="left" wrapText="1"/>
    </xf>
    <xf numFmtId="0" fontId="6" fillId="32" borderId="26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6" fillId="32" borderId="27" xfId="0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/>
    </xf>
    <xf numFmtId="0" fontId="4" fillId="32" borderId="2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9" fontId="4" fillId="0" borderId="13" xfId="0" applyNumberFormat="1" applyFont="1" applyFill="1" applyBorder="1" applyAlignment="1" applyProtection="1">
      <alignment horizontal="left" wrapText="1"/>
      <protection locked="0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5" xfId="0" applyNumberFormat="1" applyFont="1" applyFill="1" applyBorder="1" applyAlignment="1" applyProtection="1">
      <alignment horizontal="left" wrapTex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2" borderId="31" xfId="0" applyFont="1" applyFill="1" applyBorder="1" applyAlignment="1">
      <alignment horizontal="left" wrapText="1"/>
    </xf>
    <xf numFmtId="0" fontId="6" fillId="32" borderId="32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876300</xdr:colOff>
      <xdr:row>2</xdr:row>
      <xdr:rowOff>552450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6381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PageLayoutView="0" workbookViewId="0" topLeftCell="E7">
      <selection activeCell="K20" sqref="K20"/>
    </sheetView>
  </sheetViews>
  <sheetFormatPr defaultColWidth="9.125" defaultRowHeight="12.75"/>
  <cols>
    <col min="1" max="1" width="8.125" style="1" customWidth="1"/>
    <col min="2" max="2" width="16.50390625" style="1" customWidth="1"/>
    <col min="3" max="3" width="47.625" style="1" customWidth="1"/>
    <col min="4" max="4" width="15.875" style="1" customWidth="1"/>
    <col min="5" max="7" width="20.625" style="1" customWidth="1"/>
    <col min="8" max="8" width="16.625" style="96" customWidth="1"/>
    <col min="9" max="9" width="17.50390625" style="96" customWidth="1"/>
    <col min="10" max="10" width="18.375" style="96" customWidth="1"/>
    <col min="11" max="11" width="20.625" style="1" customWidth="1"/>
    <col min="12" max="16384" width="9.125" style="1" customWidth="1"/>
  </cols>
  <sheetData>
    <row r="1" ht="25.5" customHeight="1">
      <c r="K1" s="105" t="s">
        <v>243</v>
      </c>
    </row>
    <row r="2" ht="24.75" customHeight="1">
      <c r="K2" s="105" t="s">
        <v>242</v>
      </c>
    </row>
    <row r="3" spans="1:11" ht="55.5" customHeight="1" thickBot="1">
      <c r="A3" s="147"/>
      <c r="B3" s="148"/>
      <c r="C3" s="148"/>
      <c r="D3" s="148"/>
      <c r="E3" s="148"/>
      <c r="F3" s="148"/>
      <c r="G3" s="31"/>
      <c r="H3" s="12"/>
      <c r="I3" s="12"/>
      <c r="K3" s="20" t="s">
        <v>23</v>
      </c>
    </row>
    <row r="4" spans="1:11" ht="21.75" thickBot="1">
      <c r="A4" s="155" t="s">
        <v>21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13.5" customHeight="1" thickBot="1">
      <c r="A5" s="107" t="s">
        <v>1</v>
      </c>
      <c r="B5" s="108"/>
      <c r="C5" s="109"/>
      <c r="D5" s="149" t="s">
        <v>51</v>
      </c>
      <c r="E5" s="150"/>
      <c r="F5" s="150"/>
      <c r="G5" s="150"/>
      <c r="H5" s="150"/>
      <c r="I5" s="150"/>
      <c r="J5" s="150"/>
      <c r="K5" s="151"/>
    </row>
    <row r="6" spans="1:11" ht="13.5" thickBot="1">
      <c r="A6" s="107" t="s">
        <v>0</v>
      </c>
      <c r="B6" s="108"/>
      <c r="C6" s="109"/>
      <c r="D6" s="152" t="s">
        <v>52</v>
      </c>
      <c r="E6" s="153"/>
      <c r="F6" s="153"/>
      <c r="G6" s="153"/>
      <c r="H6" s="153"/>
      <c r="I6" s="153"/>
      <c r="J6" s="153"/>
      <c r="K6" s="154"/>
    </row>
    <row r="7" spans="1:11" ht="13.5" thickBot="1">
      <c r="A7" s="21" t="s">
        <v>3</v>
      </c>
      <c r="B7" s="22"/>
      <c r="C7" s="23"/>
      <c r="D7" s="55" t="s">
        <v>53</v>
      </c>
      <c r="E7" s="56"/>
      <c r="F7" s="56"/>
      <c r="G7" s="56"/>
      <c r="H7" s="90"/>
      <c r="I7" s="90"/>
      <c r="J7" s="90"/>
      <c r="K7" s="57"/>
    </row>
    <row r="8" spans="1:11" ht="13.5" thickBot="1">
      <c r="A8" s="107" t="s">
        <v>8</v>
      </c>
      <c r="B8" s="108"/>
      <c r="C8" s="109"/>
      <c r="D8" s="52" t="s">
        <v>62</v>
      </c>
      <c r="E8" s="53"/>
      <c r="F8" s="53"/>
      <c r="G8" s="53"/>
      <c r="H8" s="91"/>
      <c r="I8" s="91"/>
      <c r="J8" s="91"/>
      <c r="K8" s="54"/>
    </row>
    <row r="9" spans="1:12" ht="13.5" thickBot="1">
      <c r="A9" s="107" t="s">
        <v>34</v>
      </c>
      <c r="B9" s="145"/>
      <c r="C9" s="146"/>
      <c r="D9" s="52" t="s">
        <v>60</v>
      </c>
      <c r="E9" s="53"/>
      <c r="F9" s="53"/>
      <c r="G9" s="53"/>
      <c r="H9" s="91"/>
      <c r="I9" s="91"/>
      <c r="J9" s="91"/>
      <c r="K9" s="54"/>
      <c r="L9" s="34"/>
    </row>
    <row r="10" spans="1:12" ht="15" customHeight="1" thickBot="1">
      <c r="A10" s="35"/>
      <c r="B10" s="36"/>
      <c r="C10" s="37"/>
      <c r="D10" s="37"/>
      <c r="E10" s="37"/>
      <c r="F10" s="37"/>
      <c r="G10" s="37"/>
      <c r="H10" s="92"/>
      <c r="I10" s="92"/>
      <c r="J10" s="92"/>
      <c r="K10" s="37"/>
      <c r="L10" s="34"/>
    </row>
    <row r="11" spans="1:12" ht="15" customHeight="1" thickBot="1">
      <c r="A11" s="11"/>
      <c r="B11" s="11"/>
      <c r="C11" s="158" t="s">
        <v>29</v>
      </c>
      <c r="D11" s="159"/>
      <c r="E11" s="46"/>
      <c r="F11" s="45">
        <f>SUM(F12:F14)</f>
        <v>1511257.12</v>
      </c>
      <c r="I11" s="93"/>
      <c r="J11" s="93"/>
      <c r="K11" s="34"/>
      <c r="L11" s="34"/>
    </row>
    <row r="12" spans="1:12" ht="15" customHeight="1">
      <c r="A12" s="11"/>
      <c r="B12" s="11"/>
      <c r="C12" s="135" t="s">
        <v>30</v>
      </c>
      <c r="D12" s="136"/>
      <c r="E12" s="47"/>
      <c r="F12" s="43">
        <f>ROUNDDOWN(G82,2)</f>
        <v>0</v>
      </c>
      <c r="I12" s="93"/>
      <c r="J12" s="93"/>
      <c r="K12" s="34"/>
      <c r="L12" s="34"/>
    </row>
    <row r="13" spans="1:12" ht="15" customHeight="1" thickBot="1">
      <c r="A13" s="11"/>
      <c r="B13" s="11"/>
      <c r="C13" s="110" t="s">
        <v>32</v>
      </c>
      <c r="D13" s="111"/>
      <c r="E13" s="48"/>
      <c r="F13" s="44">
        <f>ROUNDDOWN(G80,2)</f>
        <v>0</v>
      </c>
      <c r="I13" s="93"/>
      <c r="J13" s="93"/>
      <c r="K13" s="34"/>
      <c r="L13" s="34"/>
    </row>
    <row r="14" spans="1:12" ht="15" customHeight="1" thickBot="1">
      <c r="A14" s="11"/>
      <c r="B14" s="11"/>
      <c r="C14" s="158" t="s">
        <v>31</v>
      </c>
      <c r="D14" s="159"/>
      <c r="E14" s="46"/>
      <c r="F14" s="45">
        <f>ROUNDDOWN((F84-G84),2)</f>
        <v>1511257.12</v>
      </c>
      <c r="I14" s="93"/>
      <c r="J14" s="93"/>
      <c r="K14" s="34"/>
      <c r="L14" s="34"/>
    </row>
    <row r="15" spans="1:12" ht="15" customHeight="1" thickBot="1">
      <c r="A15" s="11"/>
      <c r="B15" s="11"/>
      <c r="C15" s="110" t="s">
        <v>33</v>
      </c>
      <c r="D15" s="111"/>
      <c r="E15" s="48"/>
      <c r="F15" s="45">
        <f>ROUNDDOWN((F80-G80),2)</f>
        <v>22750</v>
      </c>
      <c r="I15" s="93"/>
      <c r="J15" s="93"/>
      <c r="K15" s="34"/>
      <c r="L15" s="34"/>
    </row>
    <row r="16" spans="1:12" ht="15" customHeight="1" thickBot="1">
      <c r="A16" s="32"/>
      <c r="B16" s="33"/>
      <c r="C16" s="34"/>
      <c r="D16" s="34"/>
      <c r="E16" s="34"/>
      <c r="F16" s="34"/>
      <c r="G16" s="34"/>
      <c r="H16" s="93"/>
      <c r="I16" s="93"/>
      <c r="J16" s="93"/>
      <c r="K16" s="34"/>
      <c r="L16" s="34"/>
    </row>
    <row r="17" spans="1:11" ht="81" customHeight="1" thickBot="1">
      <c r="A17" s="38" t="s">
        <v>5</v>
      </c>
      <c r="B17" s="24" t="s">
        <v>6</v>
      </c>
      <c r="C17" s="24" t="s">
        <v>17</v>
      </c>
      <c r="D17" s="24" t="s">
        <v>50</v>
      </c>
      <c r="E17" s="24" t="s">
        <v>37</v>
      </c>
      <c r="F17" s="24" t="s">
        <v>35</v>
      </c>
      <c r="G17" s="24" t="s">
        <v>36</v>
      </c>
      <c r="H17" s="94" t="s">
        <v>16</v>
      </c>
      <c r="I17" s="94" t="s">
        <v>19</v>
      </c>
      <c r="J17" s="94" t="s">
        <v>13</v>
      </c>
      <c r="K17" s="24" t="s">
        <v>15</v>
      </c>
    </row>
    <row r="18" spans="1:11" ht="51">
      <c r="A18" s="2" t="s">
        <v>147</v>
      </c>
      <c r="B18" s="69" t="s">
        <v>54</v>
      </c>
      <c r="C18" s="70" t="s">
        <v>59</v>
      </c>
      <c r="D18" s="71">
        <v>69452</v>
      </c>
      <c r="E18" s="71">
        <f aca="true" t="shared" si="0" ref="E18:E25">D18</f>
        <v>69452</v>
      </c>
      <c r="F18" s="71">
        <f>D18</f>
        <v>69452</v>
      </c>
      <c r="G18" s="71">
        <v>0</v>
      </c>
      <c r="H18" s="72" t="s">
        <v>226</v>
      </c>
      <c r="I18" s="73" t="s">
        <v>55</v>
      </c>
      <c r="J18" s="100"/>
      <c r="K18" s="74"/>
    </row>
    <row r="19" spans="1:11" ht="63.75">
      <c r="A19" s="2" t="s">
        <v>148</v>
      </c>
      <c r="B19" s="61" t="s">
        <v>54</v>
      </c>
      <c r="C19" s="62" t="s">
        <v>63</v>
      </c>
      <c r="D19" s="63">
        <v>118609</v>
      </c>
      <c r="E19" s="63">
        <f t="shared" si="0"/>
        <v>118609</v>
      </c>
      <c r="F19" s="63">
        <f aca="true" t="shared" si="1" ref="F19:F25">E19</f>
        <v>118609</v>
      </c>
      <c r="G19" s="63">
        <v>0</v>
      </c>
      <c r="H19" s="64" t="s">
        <v>232</v>
      </c>
      <c r="I19" s="65" t="s">
        <v>55</v>
      </c>
      <c r="J19" s="101"/>
      <c r="K19" s="60"/>
    </row>
    <row r="20" spans="1:11" ht="76.5">
      <c r="A20" s="2" t="s">
        <v>149</v>
      </c>
      <c r="B20" s="61" t="s">
        <v>54</v>
      </c>
      <c r="C20" s="62" t="s">
        <v>64</v>
      </c>
      <c r="D20" s="63">
        <v>91999</v>
      </c>
      <c r="E20" s="63">
        <f t="shared" si="0"/>
        <v>91999</v>
      </c>
      <c r="F20" s="63">
        <f t="shared" si="1"/>
        <v>91999</v>
      </c>
      <c r="G20" s="63">
        <v>0</v>
      </c>
      <c r="H20" s="64" t="s">
        <v>233</v>
      </c>
      <c r="I20" s="65" t="s">
        <v>55</v>
      </c>
      <c r="J20" s="101"/>
      <c r="K20" s="60"/>
    </row>
    <row r="21" spans="1:11" ht="63.75">
      <c r="A21" s="2" t="s">
        <v>150</v>
      </c>
      <c r="B21" s="61" t="s">
        <v>54</v>
      </c>
      <c r="C21" s="62" t="s">
        <v>65</v>
      </c>
      <c r="D21" s="63">
        <v>132585</v>
      </c>
      <c r="E21" s="63">
        <f t="shared" si="0"/>
        <v>132585</v>
      </c>
      <c r="F21" s="63">
        <f t="shared" si="1"/>
        <v>132585</v>
      </c>
      <c r="G21" s="63">
        <v>0</v>
      </c>
      <c r="H21" s="64" t="s">
        <v>234</v>
      </c>
      <c r="I21" s="65" t="s">
        <v>55</v>
      </c>
      <c r="J21" s="101"/>
      <c r="K21" s="60"/>
    </row>
    <row r="22" spans="1:11" ht="51">
      <c r="A22" s="2" t="s">
        <v>151</v>
      </c>
      <c r="B22" s="61" t="s">
        <v>54</v>
      </c>
      <c r="C22" s="62" t="s">
        <v>66</v>
      </c>
      <c r="D22" s="63">
        <v>90001</v>
      </c>
      <c r="E22" s="63">
        <f>D22</f>
        <v>90001</v>
      </c>
      <c r="F22" s="63">
        <f t="shared" si="1"/>
        <v>90001</v>
      </c>
      <c r="G22" s="63">
        <v>0</v>
      </c>
      <c r="H22" s="64" t="s">
        <v>235</v>
      </c>
      <c r="I22" s="65" t="s">
        <v>55</v>
      </c>
      <c r="J22" s="101"/>
      <c r="K22" s="60"/>
    </row>
    <row r="23" spans="1:11" ht="63.75">
      <c r="A23" s="2" t="s">
        <v>152</v>
      </c>
      <c r="B23" s="61" t="s">
        <v>54</v>
      </c>
      <c r="C23" s="62" t="s">
        <v>67</v>
      </c>
      <c r="D23" s="63">
        <v>141737</v>
      </c>
      <c r="E23" s="63">
        <f t="shared" si="0"/>
        <v>141737</v>
      </c>
      <c r="F23" s="63">
        <f t="shared" si="1"/>
        <v>141737</v>
      </c>
      <c r="G23" s="63">
        <v>0</v>
      </c>
      <c r="H23" s="64" t="s">
        <v>236</v>
      </c>
      <c r="I23" s="65" t="s">
        <v>55</v>
      </c>
      <c r="J23" s="101"/>
      <c r="K23" s="60"/>
    </row>
    <row r="24" spans="1:11" ht="12.75">
      <c r="A24" s="2" t="s">
        <v>60</v>
      </c>
      <c r="B24" s="61" t="s">
        <v>135</v>
      </c>
      <c r="C24" s="62" t="s">
        <v>136</v>
      </c>
      <c r="D24" s="63">
        <v>750</v>
      </c>
      <c r="E24" s="63">
        <f t="shared" si="0"/>
        <v>750</v>
      </c>
      <c r="F24" s="63">
        <f t="shared" si="1"/>
        <v>750</v>
      </c>
      <c r="G24" s="63">
        <v>0</v>
      </c>
      <c r="H24" s="64" t="s">
        <v>137</v>
      </c>
      <c r="I24" s="65" t="s">
        <v>56</v>
      </c>
      <c r="J24" s="101" t="s">
        <v>138</v>
      </c>
      <c r="K24" s="60"/>
    </row>
    <row r="25" spans="1:11" ht="12.75">
      <c r="A25" s="2" t="s">
        <v>153</v>
      </c>
      <c r="B25" s="61" t="s">
        <v>135</v>
      </c>
      <c r="C25" s="62" t="s">
        <v>139</v>
      </c>
      <c r="D25" s="63">
        <v>1125</v>
      </c>
      <c r="E25" s="63">
        <f t="shared" si="0"/>
        <v>1125</v>
      </c>
      <c r="F25" s="63">
        <f t="shared" si="1"/>
        <v>1125</v>
      </c>
      <c r="G25" s="63">
        <v>0</v>
      </c>
      <c r="H25" s="64" t="s">
        <v>140</v>
      </c>
      <c r="I25" s="65" t="s">
        <v>56</v>
      </c>
      <c r="J25" s="101" t="s">
        <v>141</v>
      </c>
      <c r="K25" s="60"/>
    </row>
    <row r="26" spans="1:11" ht="12.75">
      <c r="A26" s="2" t="s">
        <v>154</v>
      </c>
      <c r="B26" s="61" t="s">
        <v>203</v>
      </c>
      <c r="C26" s="62" t="s">
        <v>204</v>
      </c>
      <c r="D26" s="63">
        <v>10350</v>
      </c>
      <c r="E26" s="63">
        <f aca="true" t="shared" si="2" ref="E26:F30">D26</f>
        <v>10350</v>
      </c>
      <c r="F26" s="63">
        <f t="shared" si="2"/>
        <v>10350</v>
      </c>
      <c r="G26" s="63">
        <v>0</v>
      </c>
      <c r="H26" s="64" t="s">
        <v>213</v>
      </c>
      <c r="I26" s="65" t="s">
        <v>56</v>
      </c>
      <c r="J26" s="101" t="s">
        <v>205</v>
      </c>
      <c r="K26" s="60"/>
    </row>
    <row r="27" spans="1:11" ht="12.75">
      <c r="A27" s="2" t="s">
        <v>155</v>
      </c>
      <c r="B27" s="61" t="s">
        <v>203</v>
      </c>
      <c r="C27" s="62" t="s">
        <v>204</v>
      </c>
      <c r="D27" s="63">
        <v>10350</v>
      </c>
      <c r="E27" s="63">
        <f t="shared" si="2"/>
        <v>10350</v>
      </c>
      <c r="F27" s="63">
        <f t="shared" si="2"/>
        <v>10350</v>
      </c>
      <c r="G27" s="63">
        <v>0</v>
      </c>
      <c r="H27" s="64" t="s">
        <v>213</v>
      </c>
      <c r="I27" s="65" t="s">
        <v>56</v>
      </c>
      <c r="J27" s="101" t="s">
        <v>206</v>
      </c>
      <c r="K27" s="60"/>
    </row>
    <row r="28" spans="1:11" ht="12.75">
      <c r="A28" s="2" t="s">
        <v>156</v>
      </c>
      <c r="B28" s="61" t="s">
        <v>200</v>
      </c>
      <c r="C28" s="62" t="s">
        <v>211</v>
      </c>
      <c r="D28" s="63">
        <v>20000</v>
      </c>
      <c r="E28" s="63">
        <f t="shared" si="2"/>
        <v>20000</v>
      </c>
      <c r="F28" s="63">
        <f t="shared" si="2"/>
        <v>20000</v>
      </c>
      <c r="G28" s="63">
        <v>0</v>
      </c>
      <c r="H28" s="64" t="s">
        <v>201</v>
      </c>
      <c r="I28" s="65" t="s">
        <v>56</v>
      </c>
      <c r="J28" s="101" t="s">
        <v>202</v>
      </c>
      <c r="K28" s="60"/>
    </row>
    <row r="29" spans="1:11" ht="12.75">
      <c r="A29" s="2" t="s">
        <v>157</v>
      </c>
      <c r="B29" s="61" t="s">
        <v>207</v>
      </c>
      <c r="C29" s="62" t="s">
        <v>212</v>
      </c>
      <c r="D29" s="63">
        <v>10000</v>
      </c>
      <c r="E29" s="63">
        <f t="shared" si="2"/>
        <v>10000</v>
      </c>
      <c r="F29" s="63">
        <f t="shared" si="2"/>
        <v>10000</v>
      </c>
      <c r="G29" s="63">
        <v>0</v>
      </c>
      <c r="H29" s="64" t="s">
        <v>214</v>
      </c>
      <c r="I29" s="65" t="s">
        <v>56</v>
      </c>
      <c r="J29" s="101" t="s">
        <v>202</v>
      </c>
      <c r="K29" s="60"/>
    </row>
    <row r="30" spans="1:11" ht="25.5">
      <c r="A30" s="2" t="s">
        <v>158</v>
      </c>
      <c r="B30" s="61" t="s">
        <v>207</v>
      </c>
      <c r="C30" s="62" t="s">
        <v>208</v>
      </c>
      <c r="D30" s="63">
        <v>102120</v>
      </c>
      <c r="E30" s="63">
        <f t="shared" si="2"/>
        <v>102120</v>
      </c>
      <c r="F30" s="63">
        <f t="shared" si="2"/>
        <v>102120</v>
      </c>
      <c r="G30" s="63">
        <v>0</v>
      </c>
      <c r="H30" s="64" t="s">
        <v>209</v>
      </c>
      <c r="I30" s="65" t="s">
        <v>56</v>
      </c>
      <c r="J30" s="101" t="s">
        <v>210</v>
      </c>
      <c r="K30" s="60"/>
    </row>
    <row r="31" spans="1:11" ht="38.25">
      <c r="A31" s="2" t="s">
        <v>159</v>
      </c>
      <c r="B31" s="61" t="s">
        <v>81</v>
      </c>
      <c r="C31" s="75" t="s">
        <v>83</v>
      </c>
      <c r="D31" s="76">
        <v>33880</v>
      </c>
      <c r="E31" s="76">
        <v>33880</v>
      </c>
      <c r="F31" s="76">
        <v>33880</v>
      </c>
      <c r="G31" s="77">
        <v>0</v>
      </c>
      <c r="H31" s="79" t="s">
        <v>215</v>
      </c>
      <c r="I31" s="95" t="s">
        <v>56</v>
      </c>
      <c r="J31" s="101" t="s">
        <v>84</v>
      </c>
      <c r="K31" s="78"/>
    </row>
    <row r="32" spans="1:11" ht="38.25">
      <c r="A32" s="2" t="s">
        <v>160</v>
      </c>
      <c r="B32" s="61" t="s">
        <v>144</v>
      </c>
      <c r="C32" s="75" t="s">
        <v>77</v>
      </c>
      <c r="D32" s="76">
        <v>12000</v>
      </c>
      <c r="E32" s="76">
        <v>12000</v>
      </c>
      <c r="F32" s="76">
        <v>12000</v>
      </c>
      <c r="G32" s="77">
        <v>0</v>
      </c>
      <c r="H32" s="79" t="s">
        <v>216</v>
      </c>
      <c r="I32" s="95" t="s">
        <v>78</v>
      </c>
      <c r="J32" s="102" t="s">
        <v>79</v>
      </c>
      <c r="K32" s="78"/>
    </row>
    <row r="33" spans="1:11" ht="12.75">
      <c r="A33" s="2" t="s">
        <v>161</v>
      </c>
      <c r="B33" s="61" t="s">
        <v>142</v>
      </c>
      <c r="C33" s="75" t="s">
        <v>76</v>
      </c>
      <c r="D33" s="76">
        <v>28400</v>
      </c>
      <c r="E33" s="76">
        <v>28400</v>
      </c>
      <c r="F33" s="76">
        <v>28400</v>
      </c>
      <c r="G33" s="77">
        <v>0</v>
      </c>
      <c r="H33" s="79" t="s">
        <v>217</v>
      </c>
      <c r="I33" s="95" t="s">
        <v>56</v>
      </c>
      <c r="J33" s="101" t="s">
        <v>75</v>
      </c>
      <c r="K33" s="78"/>
    </row>
    <row r="34" spans="1:11" ht="25.5">
      <c r="A34" s="2" t="s">
        <v>162</v>
      </c>
      <c r="B34" s="2" t="s">
        <v>58</v>
      </c>
      <c r="C34" s="3" t="s">
        <v>102</v>
      </c>
      <c r="D34" s="4">
        <v>11926</v>
      </c>
      <c r="E34" s="4">
        <f>D34</f>
        <v>11926</v>
      </c>
      <c r="F34" s="4">
        <f>E34</f>
        <v>11926</v>
      </c>
      <c r="G34" s="4">
        <v>0</v>
      </c>
      <c r="H34" s="5" t="s">
        <v>218</v>
      </c>
      <c r="I34" s="6" t="s">
        <v>55</v>
      </c>
      <c r="J34" s="103" t="s">
        <v>72</v>
      </c>
      <c r="K34" s="7"/>
    </row>
    <row r="35" spans="1:11" ht="42.75" customHeight="1">
      <c r="A35" s="2" t="s">
        <v>163</v>
      </c>
      <c r="B35" s="2" t="s">
        <v>58</v>
      </c>
      <c r="C35" s="3" t="s">
        <v>101</v>
      </c>
      <c r="D35" s="4">
        <v>11926</v>
      </c>
      <c r="E35" s="4">
        <f aca="true" t="shared" si="3" ref="E35:F37">D35</f>
        <v>11926</v>
      </c>
      <c r="F35" s="4">
        <f t="shared" si="3"/>
        <v>11926</v>
      </c>
      <c r="G35" s="4">
        <v>0</v>
      </c>
      <c r="H35" s="5" t="s">
        <v>218</v>
      </c>
      <c r="I35" s="6" t="s">
        <v>55</v>
      </c>
      <c r="J35" s="103" t="s">
        <v>72</v>
      </c>
      <c r="K35" s="7"/>
    </row>
    <row r="36" spans="1:11" ht="25.5">
      <c r="A36" s="2" t="s">
        <v>164</v>
      </c>
      <c r="B36" s="2" t="s">
        <v>58</v>
      </c>
      <c r="C36" s="3" t="s">
        <v>104</v>
      </c>
      <c r="D36" s="4">
        <v>11926</v>
      </c>
      <c r="E36" s="4">
        <f t="shared" si="3"/>
        <v>11926</v>
      </c>
      <c r="F36" s="4">
        <f t="shared" si="3"/>
        <v>11926</v>
      </c>
      <c r="G36" s="4">
        <v>0</v>
      </c>
      <c r="H36" s="5" t="s">
        <v>218</v>
      </c>
      <c r="I36" s="6" t="s">
        <v>55</v>
      </c>
      <c r="J36" s="103" t="s">
        <v>72</v>
      </c>
      <c r="K36" s="7"/>
    </row>
    <row r="37" spans="1:11" ht="25.5">
      <c r="A37" s="2" t="s">
        <v>165</v>
      </c>
      <c r="B37" s="2" t="s">
        <v>58</v>
      </c>
      <c r="C37" s="3" t="s">
        <v>103</v>
      </c>
      <c r="D37" s="4">
        <v>11926</v>
      </c>
      <c r="E37" s="4">
        <f t="shared" si="3"/>
        <v>11926</v>
      </c>
      <c r="F37" s="4">
        <f t="shared" si="3"/>
        <v>11926</v>
      </c>
      <c r="G37" s="4">
        <v>0</v>
      </c>
      <c r="H37" s="5" t="s">
        <v>218</v>
      </c>
      <c r="I37" s="6" t="s">
        <v>55</v>
      </c>
      <c r="J37" s="103" t="s">
        <v>72</v>
      </c>
      <c r="K37" s="7"/>
    </row>
    <row r="38" spans="1:11" ht="25.5">
      <c r="A38" s="2" t="s">
        <v>166</v>
      </c>
      <c r="B38" s="2" t="s">
        <v>58</v>
      </c>
      <c r="C38" s="3" t="s">
        <v>105</v>
      </c>
      <c r="D38" s="4">
        <v>11926</v>
      </c>
      <c r="E38" s="4">
        <f aca="true" t="shared" si="4" ref="E38:F40">D38</f>
        <v>11926</v>
      </c>
      <c r="F38" s="4">
        <f t="shared" si="4"/>
        <v>11926</v>
      </c>
      <c r="G38" s="4">
        <v>0</v>
      </c>
      <c r="H38" s="5" t="s">
        <v>219</v>
      </c>
      <c r="I38" s="6" t="s">
        <v>55</v>
      </c>
      <c r="J38" s="103" t="s">
        <v>71</v>
      </c>
      <c r="K38" s="7"/>
    </row>
    <row r="39" spans="1:11" ht="25.5">
      <c r="A39" s="2" t="s">
        <v>167</v>
      </c>
      <c r="B39" s="2" t="s">
        <v>58</v>
      </c>
      <c r="C39" s="3" t="s">
        <v>106</v>
      </c>
      <c r="D39" s="4">
        <v>11926</v>
      </c>
      <c r="E39" s="4">
        <f t="shared" si="4"/>
        <v>11926</v>
      </c>
      <c r="F39" s="4">
        <f t="shared" si="4"/>
        <v>11926</v>
      </c>
      <c r="G39" s="4">
        <v>0</v>
      </c>
      <c r="H39" s="5" t="s">
        <v>219</v>
      </c>
      <c r="I39" s="6" t="s">
        <v>55</v>
      </c>
      <c r="J39" s="103" t="s">
        <v>71</v>
      </c>
      <c r="K39" s="7"/>
    </row>
    <row r="40" spans="1:11" ht="25.5">
      <c r="A40" s="2" t="s">
        <v>168</v>
      </c>
      <c r="B40" s="2" t="s">
        <v>58</v>
      </c>
      <c r="C40" s="3" t="s">
        <v>113</v>
      </c>
      <c r="D40" s="4">
        <v>11926</v>
      </c>
      <c r="E40" s="4">
        <f t="shared" si="4"/>
        <v>11926</v>
      </c>
      <c r="F40" s="4">
        <f t="shared" si="4"/>
        <v>11926</v>
      </c>
      <c r="G40" s="4">
        <v>0</v>
      </c>
      <c r="H40" s="5" t="s">
        <v>219</v>
      </c>
      <c r="I40" s="6" t="s">
        <v>55</v>
      </c>
      <c r="J40" s="103" t="s">
        <v>71</v>
      </c>
      <c r="K40" s="7"/>
    </row>
    <row r="41" spans="1:11" ht="43.5" customHeight="1">
      <c r="A41" s="2" t="s">
        <v>169</v>
      </c>
      <c r="B41" s="2" t="s">
        <v>58</v>
      </c>
      <c r="C41" s="3" t="s">
        <v>107</v>
      </c>
      <c r="D41" s="4">
        <v>11926</v>
      </c>
      <c r="E41" s="4">
        <f aca="true" t="shared" si="5" ref="E41:F43">D41</f>
        <v>11926</v>
      </c>
      <c r="F41" s="4">
        <f t="shared" si="5"/>
        <v>11926</v>
      </c>
      <c r="G41" s="4">
        <v>0</v>
      </c>
      <c r="H41" s="5" t="s">
        <v>219</v>
      </c>
      <c r="I41" s="6" t="s">
        <v>55</v>
      </c>
      <c r="J41" s="103" t="s">
        <v>71</v>
      </c>
      <c r="K41" s="7"/>
    </row>
    <row r="42" spans="1:11" ht="25.5">
      <c r="A42" s="2" t="s">
        <v>170</v>
      </c>
      <c r="B42" s="2" t="s">
        <v>58</v>
      </c>
      <c r="C42" s="3" t="s">
        <v>108</v>
      </c>
      <c r="D42" s="4">
        <v>13226</v>
      </c>
      <c r="E42" s="4">
        <f t="shared" si="5"/>
        <v>13226</v>
      </c>
      <c r="F42" s="4">
        <f t="shared" si="5"/>
        <v>13226</v>
      </c>
      <c r="G42" s="4">
        <v>0</v>
      </c>
      <c r="H42" s="5" t="s">
        <v>219</v>
      </c>
      <c r="I42" s="6" t="s">
        <v>55</v>
      </c>
      <c r="J42" s="103" t="s">
        <v>71</v>
      </c>
      <c r="K42" s="7"/>
    </row>
    <row r="43" spans="1:11" ht="36" customHeight="1">
      <c r="A43" s="2" t="s">
        <v>171</v>
      </c>
      <c r="B43" s="2" t="s">
        <v>58</v>
      </c>
      <c r="C43" s="3" t="s">
        <v>109</v>
      </c>
      <c r="D43" s="4">
        <v>16530</v>
      </c>
      <c r="E43" s="4">
        <f t="shared" si="5"/>
        <v>16530</v>
      </c>
      <c r="F43" s="4">
        <v>14400</v>
      </c>
      <c r="G43" s="4">
        <v>0</v>
      </c>
      <c r="H43" s="5" t="s">
        <v>219</v>
      </c>
      <c r="I43" s="6" t="s">
        <v>55</v>
      </c>
      <c r="J43" s="103" t="s">
        <v>71</v>
      </c>
      <c r="K43" s="7"/>
    </row>
    <row r="44" spans="1:11" ht="25.5">
      <c r="A44" s="2" t="s">
        <v>172</v>
      </c>
      <c r="B44" s="2" t="s">
        <v>58</v>
      </c>
      <c r="C44" s="3" t="s">
        <v>110</v>
      </c>
      <c r="D44" s="4">
        <v>11926</v>
      </c>
      <c r="E44" s="4">
        <f aca="true" t="shared" si="6" ref="E44:F67">D44</f>
        <v>11926</v>
      </c>
      <c r="F44" s="4">
        <f t="shared" si="6"/>
        <v>11926</v>
      </c>
      <c r="G44" s="4">
        <v>0</v>
      </c>
      <c r="H44" s="5" t="s">
        <v>220</v>
      </c>
      <c r="I44" s="6" t="s">
        <v>55</v>
      </c>
      <c r="J44" s="103" t="s">
        <v>73</v>
      </c>
      <c r="K44" s="7"/>
    </row>
    <row r="45" spans="1:11" ht="25.5">
      <c r="A45" s="2" t="s">
        <v>173</v>
      </c>
      <c r="B45" s="2" t="s">
        <v>58</v>
      </c>
      <c r="C45" s="3" t="s">
        <v>111</v>
      </c>
      <c r="D45" s="4">
        <v>11926</v>
      </c>
      <c r="E45" s="4">
        <f t="shared" si="6"/>
        <v>11926</v>
      </c>
      <c r="F45" s="4">
        <f t="shared" si="6"/>
        <v>11926</v>
      </c>
      <c r="G45" s="4">
        <v>0</v>
      </c>
      <c r="H45" s="5" t="s">
        <v>220</v>
      </c>
      <c r="I45" s="6" t="s">
        <v>55</v>
      </c>
      <c r="J45" s="103" t="s">
        <v>73</v>
      </c>
      <c r="K45" s="7"/>
    </row>
    <row r="46" spans="1:11" ht="25.5">
      <c r="A46" s="2" t="s">
        <v>174</v>
      </c>
      <c r="B46" s="2" t="s">
        <v>58</v>
      </c>
      <c r="C46" s="3" t="s">
        <v>112</v>
      </c>
      <c r="D46" s="4">
        <v>11926</v>
      </c>
      <c r="E46" s="4">
        <f t="shared" si="6"/>
        <v>11926</v>
      </c>
      <c r="F46" s="4">
        <f t="shared" si="6"/>
        <v>11926</v>
      </c>
      <c r="G46" s="4">
        <v>0</v>
      </c>
      <c r="H46" s="5" t="s">
        <v>220</v>
      </c>
      <c r="I46" s="6" t="s">
        <v>55</v>
      </c>
      <c r="J46" s="103" t="s">
        <v>73</v>
      </c>
      <c r="K46" s="7"/>
    </row>
    <row r="47" spans="1:11" ht="43.5" customHeight="1">
      <c r="A47" s="2" t="s">
        <v>175</v>
      </c>
      <c r="B47" s="2" t="s">
        <v>58</v>
      </c>
      <c r="C47" s="3" t="s">
        <v>114</v>
      </c>
      <c r="D47" s="4">
        <v>11926</v>
      </c>
      <c r="E47" s="4">
        <f t="shared" si="6"/>
        <v>11926</v>
      </c>
      <c r="F47" s="4">
        <f t="shared" si="6"/>
        <v>11926</v>
      </c>
      <c r="G47" s="4">
        <v>0</v>
      </c>
      <c r="H47" s="5" t="s">
        <v>220</v>
      </c>
      <c r="I47" s="6" t="s">
        <v>55</v>
      </c>
      <c r="J47" s="103" t="s">
        <v>73</v>
      </c>
      <c r="K47" s="7"/>
    </row>
    <row r="48" spans="1:11" ht="25.5">
      <c r="A48" s="2" t="s">
        <v>176</v>
      </c>
      <c r="B48" s="2" t="s">
        <v>58</v>
      </c>
      <c r="C48" s="3" t="s">
        <v>115</v>
      </c>
      <c r="D48" s="4">
        <v>13226</v>
      </c>
      <c r="E48" s="4">
        <f t="shared" si="6"/>
        <v>13226</v>
      </c>
      <c r="F48" s="4">
        <f t="shared" si="6"/>
        <v>13226</v>
      </c>
      <c r="G48" s="4">
        <v>0</v>
      </c>
      <c r="H48" s="5" t="s">
        <v>220</v>
      </c>
      <c r="I48" s="6" t="s">
        <v>55</v>
      </c>
      <c r="J48" s="103" t="s">
        <v>73</v>
      </c>
      <c r="K48" s="7"/>
    </row>
    <row r="49" spans="1:11" ht="36" customHeight="1">
      <c r="A49" s="2" t="s">
        <v>177</v>
      </c>
      <c r="B49" s="2" t="s">
        <v>58</v>
      </c>
      <c r="C49" s="3" t="s">
        <v>116</v>
      </c>
      <c r="D49" s="4">
        <v>16530</v>
      </c>
      <c r="E49" s="4">
        <f t="shared" si="6"/>
        <v>16530</v>
      </c>
      <c r="F49" s="4">
        <v>14400</v>
      </c>
      <c r="G49" s="4">
        <v>0</v>
      </c>
      <c r="H49" s="5" t="s">
        <v>220</v>
      </c>
      <c r="I49" s="6" t="s">
        <v>55</v>
      </c>
      <c r="J49" s="103" t="s">
        <v>73</v>
      </c>
      <c r="K49" s="7"/>
    </row>
    <row r="50" spans="1:11" ht="25.5">
      <c r="A50" s="2" t="s">
        <v>178</v>
      </c>
      <c r="B50" s="2" t="s">
        <v>58</v>
      </c>
      <c r="C50" s="3" t="s">
        <v>117</v>
      </c>
      <c r="D50" s="4">
        <v>11926</v>
      </c>
      <c r="E50" s="4">
        <f t="shared" si="6"/>
        <v>11926</v>
      </c>
      <c r="F50" s="4">
        <f t="shared" si="6"/>
        <v>11926</v>
      </c>
      <c r="G50" s="4">
        <v>0</v>
      </c>
      <c r="H50" s="5" t="s">
        <v>221</v>
      </c>
      <c r="I50" s="6" t="s">
        <v>55</v>
      </c>
      <c r="J50" s="103" t="s">
        <v>74</v>
      </c>
      <c r="K50" s="7"/>
    </row>
    <row r="51" spans="1:11" ht="25.5">
      <c r="A51" s="2" t="s">
        <v>179</v>
      </c>
      <c r="B51" s="2" t="s">
        <v>58</v>
      </c>
      <c r="C51" s="3" t="s">
        <v>118</v>
      </c>
      <c r="D51" s="4">
        <v>11926</v>
      </c>
      <c r="E51" s="4">
        <f t="shared" si="6"/>
        <v>11926</v>
      </c>
      <c r="F51" s="4">
        <f t="shared" si="6"/>
        <v>11926</v>
      </c>
      <c r="G51" s="4">
        <v>0</v>
      </c>
      <c r="H51" s="5" t="s">
        <v>221</v>
      </c>
      <c r="I51" s="6" t="s">
        <v>55</v>
      </c>
      <c r="J51" s="103" t="s">
        <v>74</v>
      </c>
      <c r="K51" s="7"/>
    </row>
    <row r="52" spans="1:11" ht="25.5">
      <c r="A52" s="2" t="s">
        <v>180</v>
      </c>
      <c r="B52" s="2" t="s">
        <v>58</v>
      </c>
      <c r="C52" s="3" t="s">
        <v>119</v>
      </c>
      <c r="D52" s="4">
        <v>11926</v>
      </c>
      <c r="E52" s="4">
        <f t="shared" si="6"/>
        <v>11926</v>
      </c>
      <c r="F52" s="4">
        <f t="shared" si="6"/>
        <v>11926</v>
      </c>
      <c r="G52" s="4">
        <v>0</v>
      </c>
      <c r="H52" s="5" t="s">
        <v>221</v>
      </c>
      <c r="I52" s="6" t="s">
        <v>55</v>
      </c>
      <c r="J52" s="103" t="s">
        <v>74</v>
      </c>
      <c r="K52" s="7"/>
    </row>
    <row r="53" spans="1:11" ht="43.5" customHeight="1">
      <c r="A53" s="2" t="s">
        <v>181</v>
      </c>
      <c r="B53" s="2" t="s">
        <v>58</v>
      </c>
      <c r="C53" s="3" t="s">
        <v>120</v>
      </c>
      <c r="D53" s="4">
        <v>11926</v>
      </c>
      <c r="E53" s="4">
        <f t="shared" si="6"/>
        <v>11926</v>
      </c>
      <c r="F53" s="4">
        <f t="shared" si="6"/>
        <v>11926</v>
      </c>
      <c r="G53" s="4">
        <v>0</v>
      </c>
      <c r="H53" s="5" t="s">
        <v>221</v>
      </c>
      <c r="I53" s="6" t="s">
        <v>55</v>
      </c>
      <c r="J53" s="103" t="s">
        <v>74</v>
      </c>
      <c r="K53" s="7"/>
    </row>
    <row r="54" spans="1:11" ht="25.5">
      <c r="A54" s="2" t="s">
        <v>182</v>
      </c>
      <c r="B54" s="2" t="s">
        <v>58</v>
      </c>
      <c r="C54" s="3" t="s">
        <v>121</v>
      </c>
      <c r="D54" s="4">
        <v>13226</v>
      </c>
      <c r="E54" s="4">
        <f t="shared" si="6"/>
        <v>13226</v>
      </c>
      <c r="F54" s="4">
        <f t="shared" si="6"/>
        <v>13226</v>
      </c>
      <c r="G54" s="4">
        <v>0</v>
      </c>
      <c r="H54" s="5" t="s">
        <v>221</v>
      </c>
      <c r="I54" s="6" t="s">
        <v>55</v>
      </c>
      <c r="J54" s="103" t="s">
        <v>74</v>
      </c>
      <c r="K54" s="7"/>
    </row>
    <row r="55" spans="1:11" ht="36" customHeight="1">
      <c r="A55" s="2" t="s">
        <v>183</v>
      </c>
      <c r="B55" s="2" t="s">
        <v>58</v>
      </c>
      <c r="C55" s="3" t="s">
        <v>122</v>
      </c>
      <c r="D55" s="4">
        <v>16530</v>
      </c>
      <c r="E55" s="4">
        <f t="shared" si="6"/>
        <v>16530</v>
      </c>
      <c r="F55" s="4">
        <v>14400</v>
      </c>
      <c r="G55" s="4">
        <v>0</v>
      </c>
      <c r="H55" s="5" t="s">
        <v>221</v>
      </c>
      <c r="I55" s="6" t="s">
        <v>55</v>
      </c>
      <c r="J55" s="103" t="s">
        <v>74</v>
      </c>
      <c r="K55" s="7"/>
    </row>
    <row r="56" spans="1:11" ht="25.5">
      <c r="A56" s="2" t="s">
        <v>184</v>
      </c>
      <c r="B56" s="2" t="s">
        <v>58</v>
      </c>
      <c r="C56" s="3" t="s">
        <v>123</v>
      </c>
      <c r="D56" s="4">
        <v>11926</v>
      </c>
      <c r="E56" s="4">
        <f t="shared" si="6"/>
        <v>11926</v>
      </c>
      <c r="F56" s="4">
        <f t="shared" si="6"/>
        <v>11926</v>
      </c>
      <c r="G56" s="4">
        <v>0</v>
      </c>
      <c r="H56" s="5" t="s">
        <v>222</v>
      </c>
      <c r="I56" s="6" t="s">
        <v>55</v>
      </c>
      <c r="J56" s="103" t="s">
        <v>80</v>
      </c>
      <c r="K56" s="7"/>
    </row>
    <row r="57" spans="1:11" ht="25.5">
      <c r="A57" s="2" t="s">
        <v>185</v>
      </c>
      <c r="B57" s="2" t="s">
        <v>58</v>
      </c>
      <c r="C57" s="3" t="s">
        <v>124</v>
      </c>
      <c r="D57" s="4">
        <v>11926</v>
      </c>
      <c r="E57" s="4">
        <f t="shared" si="6"/>
        <v>11926</v>
      </c>
      <c r="F57" s="4">
        <f t="shared" si="6"/>
        <v>11926</v>
      </c>
      <c r="G57" s="4">
        <v>0</v>
      </c>
      <c r="H57" s="5" t="s">
        <v>222</v>
      </c>
      <c r="I57" s="6" t="s">
        <v>55</v>
      </c>
      <c r="J57" s="103" t="s">
        <v>80</v>
      </c>
      <c r="K57" s="7"/>
    </row>
    <row r="58" spans="1:11" ht="25.5">
      <c r="A58" s="2" t="s">
        <v>186</v>
      </c>
      <c r="B58" s="2" t="s">
        <v>58</v>
      </c>
      <c r="C58" s="3" t="s">
        <v>125</v>
      </c>
      <c r="D58" s="4">
        <v>11926</v>
      </c>
      <c r="E58" s="4">
        <f t="shared" si="6"/>
        <v>11926</v>
      </c>
      <c r="F58" s="4">
        <f t="shared" si="6"/>
        <v>11926</v>
      </c>
      <c r="G58" s="4">
        <v>0</v>
      </c>
      <c r="H58" s="5" t="s">
        <v>222</v>
      </c>
      <c r="I58" s="6" t="s">
        <v>55</v>
      </c>
      <c r="J58" s="103" t="s">
        <v>80</v>
      </c>
      <c r="K58" s="7"/>
    </row>
    <row r="59" spans="1:11" ht="43.5" customHeight="1">
      <c r="A59" s="2" t="s">
        <v>187</v>
      </c>
      <c r="B59" s="2" t="s">
        <v>58</v>
      </c>
      <c r="C59" s="3" t="s">
        <v>126</v>
      </c>
      <c r="D59" s="4">
        <v>11926</v>
      </c>
      <c r="E59" s="4">
        <f t="shared" si="6"/>
        <v>11926</v>
      </c>
      <c r="F59" s="4">
        <f t="shared" si="6"/>
        <v>11926</v>
      </c>
      <c r="G59" s="4">
        <v>0</v>
      </c>
      <c r="H59" s="5" t="s">
        <v>222</v>
      </c>
      <c r="I59" s="6" t="s">
        <v>55</v>
      </c>
      <c r="J59" s="103" t="s">
        <v>80</v>
      </c>
      <c r="K59" s="7"/>
    </row>
    <row r="60" spans="1:11" ht="25.5">
      <c r="A60" s="2" t="s">
        <v>188</v>
      </c>
      <c r="B60" s="2" t="s">
        <v>58</v>
      </c>
      <c r="C60" s="3" t="s">
        <v>127</v>
      </c>
      <c r="D60" s="4">
        <v>13226</v>
      </c>
      <c r="E60" s="4">
        <f t="shared" si="6"/>
        <v>13226</v>
      </c>
      <c r="F60" s="4">
        <f t="shared" si="6"/>
        <v>13226</v>
      </c>
      <c r="G60" s="4">
        <v>0</v>
      </c>
      <c r="H60" s="5" t="s">
        <v>222</v>
      </c>
      <c r="I60" s="6" t="s">
        <v>55</v>
      </c>
      <c r="J60" s="103" t="s">
        <v>80</v>
      </c>
      <c r="K60" s="7"/>
    </row>
    <row r="61" spans="1:11" ht="36" customHeight="1">
      <c r="A61" s="2" t="s">
        <v>189</v>
      </c>
      <c r="B61" s="2" t="s">
        <v>58</v>
      </c>
      <c r="C61" s="3" t="s">
        <v>128</v>
      </c>
      <c r="D61" s="4">
        <v>17152</v>
      </c>
      <c r="E61" s="4">
        <f t="shared" si="6"/>
        <v>17152</v>
      </c>
      <c r="F61" s="4">
        <v>14400</v>
      </c>
      <c r="G61" s="4">
        <v>0</v>
      </c>
      <c r="H61" s="5" t="s">
        <v>222</v>
      </c>
      <c r="I61" s="6" t="s">
        <v>55</v>
      </c>
      <c r="J61" s="103" t="s">
        <v>80</v>
      </c>
      <c r="K61" s="7"/>
    </row>
    <row r="62" spans="1:11" ht="25.5">
      <c r="A62" s="2" t="s">
        <v>190</v>
      </c>
      <c r="B62" s="2" t="s">
        <v>58</v>
      </c>
      <c r="C62" s="3" t="s">
        <v>129</v>
      </c>
      <c r="D62" s="4">
        <v>11926</v>
      </c>
      <c r="E62" s="4">
        <f t="shared" si="6"/>
        <v>11926</v>
      </c>
      <c r="F62" s="4">
        <f t="shared" si="6"/>
        <v>11926</v>
      </c>
      <c r="G62" s="4">
        <v>0</v>
      </c>
      <c r="H62" s="5" t="s">
        <v>223</v>
      </c>
      <c r="I62" s="6" t="s">
        <v>55</v>
      </c>
      <c r="J62" s="103" t="s">
        <v>82</v>
      </c>
      <c r="K62" s="7"/>
    </row>
    <row r="63" spans="1:11" ht="25.5">
      <c r="A63" s="2" t="s">
        <v>191</v>
      </c>
      <c r="B63" s="2" t="s">
        <v>58</v>
      </c>
      <c r="C63" s="3" t="s">
        <v>130</v>
      </c>
      <c r="D63" s="4">
        <v>11926</v>
      </c>
      <c r="E63" s="4">
        <f t="shared" si="6"/>
        <v>11926</v>
      </c>
      <c r="F63" s="4">
        <f t="shared" si="6"/>
        <v>11926</v>
      </c>
      <c r="G63" s="4">
        <v>0</v>
      </c>
      <c r="H63" s="5" t="s">
        <v>223</v>
      </c>
      <c r="I63" s="6" t="s">
        <v>55</v>
      </c>
      <c r="J63" s="103" t="s">
        <v>82</v>
      </c>
      <c r="K63" s="7"/>
    </row>
    <row r="64" spans="1:11" ht="25.5">
      <c r="A64" s="2" t="s">
        <v>192</v>
      </c>
      <c r="B64" s="2" t="s">
        <v>58</v>
      </c>
      <c r="C64" s="3" t="s">
        <v>131</v>
      </c>
      <c r="D64" s="4">
        <v>11926</v>
      </c>
      <c r="E64" s="4">
        <f t="shared" si="6"/>
        <v>11926</v>
      </c>
      <c r="F64" s="4">
        <f t="shared" si="6"/>
        <v>11926</v>
      </c>
      <c r="G64" s="4">
        <v>0</v>
      </c>
      <c r="H64" s="5" t="s">
        <v>223</v>
      </c>
      <c r="I64" s="6" t="s">
        <v>55</v>
      </c>
      <c r="J64" s="103" t="s">
        <v>82</v>
      </c>
      <c r="K64" s="7"/>
    </row>
    <row r="65" spans="1:11" ht="43.5" customHeight="1">
      <c r="A65" s="2" t="s">
        <v>193</v>
      </c>
      <c r="B65" s="2" t="s">
        <v>58</v>
      </c>
      <c r="C65" s="3" t="s">
        <v>132</v>
      </c>
      <c r="D65" s="4">
        <v>11926</v>
      </c>
      <c r="E65" s="4">
        <f t="shared" si="6"/>
        <v>11926</v>
      </c>
      <c r="F65" s="4">
        <f t="shared" si="6"/>
        <v>11926</v>
      </c>
      <c r="G65" s="4">
        <v>0</v>
      </c>
      <c r="H65" s="5" t="s">
        <v>223</v>
      </c>
      <c r="I65" s="6" t="s">
        <v>55</v>
      </c>
      <c r="J65" s="103" t="s">
        <v>82</v>
      </c>
      <c r="K65" s="7"/>
    </row>
    <row r="66" spans="1:11" ht="25.5">
      <c r="A66" s="2" t="s">
        <v>194</v>
      </c>
      <c r="B66" s="2" t="s">
        <v>58</v>
      </c>
      <c r="C66" s="3" t="s">
        <v>133</v>
      </c>
      <c r="D66" s="4">
        <v>18488</v>
      </c>
      <c r="E66" s="4">
        <f t="shared" si="6"/>
        <v>18488</v>
      </c>
      <c r="F66" s="4">
        <v>14400</v>
      </c>
      <c r="G66" s="4">
        <v>0</v>
      </c>
      <c r="H66" s="5" t="s">
        <v>223</v>
      </c>
      <c r="I66" s="6" t="s">
        <v>55</v>
      </c>
      <c r="J66" s="103" t="s">
        <v>82</v>
      </c>
      <c r="K66" s="7"/>
    </row>
    <row r="67" spans="1:11" ht="36" customHeight="1">
      <c r="A67" s="2" t="s">
        <v>195</v>
      </c>
      <c r="B67" s="2" t="s">
        <v>58</v>
      </c>
      <c r="C67" s="3" t="s">
        <v>134</v>
      </c>
      <c r="D67" s="4">
        <v>17064</v>
      </c>
      <c r="E67" s="4">
        <f t="shared" si="6"/>
        <v>17064</v>
      </c>
      <c r="F67" s="4">
        <v>14400</v>
      </c>
      <c r="G67" s="4">
        <v>0</v>
      </c>
      <c r="H67" s="5" t="s">
        <v>223</v>
      </c>
      <c r="I67" s="6" t="s">
        <v>55</v>
      </c>
      <c r="J67" s="103" t="s">
        <v>82</v>
      </c>
      <c r="K67" s="7"/>
    </row>
    <row r="68" spans="1:11" ht="36" customHeight="1">
      <c r="A68" s="2" t="s">
        <v>195</v>
      </c>
      <c r="B68" s="2" t="s">
        <v>238</v>
      </c>
      <c r="C68" s="3" t="s">
        <v>239</v>
      </c>
      <c r="D68" s="4">
        <v>910</v>
      </c>
      <c r="E68" s="4">
        <f>D68</f>
        <v>910</v>
      </c>
      <c r="F68" s="4">
        <f>E68</f>
        <v>910</v>
      </c>
      <c r="G68" s="4">
        <v>0</v>
      </c>
      <c r="H68" s="5"/>
      <c r="I68" s="6" t="s">
        <v>241</v>
      </c>
      <c r="J68" s="103"/>
      <c r="K68" s="7"/>
    </row>
    <row r="69" spans="1:11" ht="36" customHeight="1">
      <c r="A69" s="2" t="s">
        <v>195</v>
      </c>
      <c r="B69" s="2" t="s">
        <v>237</v>
      </c>
      <c r="C69" s="3" t="s">
        <v>240</v>
      </c>
      <c r="D69" s="4">
        <v>1914</v>
      </c>
      <c r="E69" s="4">
        <f>D69</f>
        <v>1914</v>
      </c>
      <c r="F69" s="4">
        <f>E69</f>
        <v>1914</v>
      </c>
      <c r="G69" s="4">
        <v>0</v>
      </c>
      <c r="H69" s="5"/>
      <c r="I69" s="6" t="s">
        <v>241</v>
      </c>
      <c r="J69" s="103"/>
      <c r="K69" s="7"/>
    </row>
    <row r="70" spans="1:11" ht="43.5" customHeight="1">
      <c r="A70" s="2" t="s">
        <v>196</v>
      </c>
      <c r="B70" s="61" t="s">
        <v>68</v>
      </c>
      <c r="C70" s="62" t="s">
        <v>69</v>
      </c>
      <c r="D70" s="63">
        <v>3998</v>
      </c>
      <c r="E70" s="63">
        <v>3998</v>
      </c>
      <c r="F70" s="63">
        <v>3998</v>
      </c>
      <c r="G70" s="63">
        <v>0</v>
      </c>
      <c r="H70" s="64" t="s">
        <v>224</v>
      </c>
      <c r="I70" s="65" t="s">
        <v>56</v>
      </c>
      <c r="J70" s="101" t="s">
        <v>70</v>
      </c>
      <c r="K70" s="7"/>
    </row>
    <row r="71" spans="1:11" ht="50.25" customHeight="1">
      <c r="A71" s="2" t="s">
        <v>197</v>
      </c>
      <c r="B71" s="61" t="s">
        <v>57</v>
      </c>
      <c r="C71" s="62" t="s">
        <v>94</v>
      </c>
      <c r="D71" s="66">
        <v>237402</v>
      </c>
      <c r="E71" s="66">
        <v>1500</v>
      </c>
      <c r="F71" s="66">
        <v>1500</v>
      </c>
      <c r="G71" s="63">
        <v>0</v>
      </c>
      <c r="H71" s="67" t="s">
        <v>225</v>
      </c>
      <c r="I71" s="68" t="s">
        <v>93</v>
      </c>
      <c r="J71" s="101" t="s">
        <v>95</v>
      </c>
      <c r="K71" s="7"/>
    </row>
    <row r="72" spans="1:11" ht="13.5" customHeight="1">
      <c r="A72" s="2" t="s">
        <v>198</v>
      </c>
      <c r="B72" s="61" t="s">
        <v>96</v>
      </c>
      <c r="C72" s="62" t="s">
        <v>97</v>
      </c>
      <c r="D72" s="66">
        <v>237402</v>
      </c>
      <c r="E72" s="66">
        <v>4000</v>
      </c>
      <c r="F72" s="66">
        <v>4000</v>
      </c>
      <c r="G72" s="63">
        <v>0</v>
      </c>
      <c r="H72" s="67" t="s">
        <v>225</v>
      </c>
      <c r="I72" s="68" t="s">
        <v>93</v>
      </c>
      <c r="J72" s="101" t="s">
        <v>95</v>
      </c>
      <c r="K72" s="7"/>
    </row>
    <row r="73" spans="1:11" ht="24.75" customHeight="1">
      <c r="A73" s="2" t="s">
        <v>199</v>
      </c>
      <c r="B73" s="61" t="s">
        <v>98</v>
      </c>
      <c r="C73" s="62" t="s">
        <v>99</v>
      </c>
      <c r="D73" s="66">
        <v>237402</v>
      </c>
      <c r="E73" s="66">
        <v>600</v>
      </c>
      <c r="F73" s="66">
        <v>600</v>
      </c>
      <c r="G73" s="63">
        <v>0</v>
      </c>
      <c r="H73" s="67" t="s">
        <v>225</v>
      </c>
      <c r="I73" s="68" t="s">
        <v>93</v>
      </c>
      <c r="J73" s="101" t="s">
        <v>95</v>
      </c>
      <c r="K73" s="7"/>
    </row>
    <row r="74" spans="1:11" ht="25.5">
      <c r="A74" s="2" t="s">
        <v>227</v>
      </c>
      <c r="B74" s="61" t="s">
        <v>61</v>
      </c>
      <c r="C74" s="62" t="s">
        <v>100</v>
      </c>
      <c r="D74" s="66">
        <v>237402</v>
      </c>
      <c r="E74" s="63">
        <v>3000</v>
      </c>
      <c r="F74" s="66">
        <v>3000</v>
      </c>
      <c r="G74" s="63">
        <v>0</v>
      </c>
      <c r="H74" s="67" t="s">
        <v>225</v>
      </c>
      <c r="I74" s="68" t="s">
        <v>93</v>
      </c>
      <c r="J74" s="101" t="s">
        <v>95</v>
      </c>
      <c r="K74" s="7"/>
    </row>
    <row r="75" spans="1:11" ht="36.75" customHeight="1">
      <c r="A75" s="2" t="s">
        <v>228</v>
      </c>
      <c r="B75" s="80" t="s">
        <v>143</v>
      </c>
      <c r="C75" s="81" t="s">
        <v>92</v>
      </c>
      <c r="D75" s="82">
        <v>58648.7</v>
      </c>
      <c r="E75" s="82">
        <v>2000</v>
      </c>
      <c r="F75" s="83">
        <v>2000</v>
      </c>
      <c r="G75" s="63">
        <v>0</v>
      </c>
      <c r="H75" s="67" t="s">
        <v>225</v>
      </c>
      <c r="I75" s="84" t="s">
        <v>93</v>
      </c>
      <c r="J75" s="101" t="s">
        <v>91</v>
      </c>
      <c r="K75" s="7"/>
    </row>
    <row r="76" spans="1:11" ht="48" customHeight="1">
      <c r="A76" s="2" t="s">
        <v>229</v>
      </c>
      <c r="B76" s="61" t="s">
        <v>145</v>
      </c>
      <c r="C76" s="62" t="s">
        <v>87</v>
      </c>
      <c r="D76" s="63">
        <v>3248</v>
      </c>
      <c r="E76" s="63">
        <v>3000</v>
      </c>
      <c r="F76" s="63">
        <v>3000</v>
      </c>
      <c r="G76" s="63">
        <v>0</v>
      </c>
      <c r="H76" s="67" t="s">
        <v>225</v>
      </c>
      <c r="I76" s="65" t="s">
        <v>86</v>
      </c>
      <c r="J76" s="101" t="s">
        <v>85</v>
      </c>
      <c r="K76" s="7"/>
    </row>
    <row r="77" spans="1:11" ht="36.75" customHeight="1">
      <c r="A77" s="2" t="s">
        <v>230</v>
      </c>
      <c r="B77" s="61" t="s">
        <v>145</v>
      </c>
      <c r="C77" s="62" t="s">
        <v>88</v>
      </c>
      <c r="D77" s="63">
        <v>500</v>
      </c>
      <c r="E77" s="63">
        <v>500</v>
      </c>
      <c r="F77" s="63">
        <v>500</v>
      </c>
      <c r="G77" s="63">
        <v>0</v>
      </c>
      <c r="H77" s="67" t="s">
        <v>225</v>
      </c>
      <c r="I77" s="65" t="s">
        <v>78</v>
      </c>
      <c r="J77" s="101" t="s">
        <v>85</v>
      </c>
      <c r="K77" s="7"/>
    </row>
    <row r="78" spans="1:11" ht="41.25" customHeight="1" thickBot="1">
      <c r="A78" s="2" t="s">
        <v>231</v>
      </c>
      <c r="B78" s="85" t="s">
        <v>146</v>
      </c>
      <c r="C78" s="86" t="s">
        <v>89</v>
      </c>
      <c r="D78" s="87">
        <v>58648.7</v>
      </c>
      <c r="E78" s="87">
        <v>8150</v>
      </c>
      <c r="F78" s="87">
        <v>8150</v>
      </c>
      <c r="G78" s="87">
        <v>0</v>
      </c>
      <c r="H78" s="67" t="s">
        <v>225</v>
      </c>
      <c r="I78" s="88" t="s">
        <v>90</v>
      </c>
      <c r="J78" s="104" t="s">
        <v>91</v>
      </c>
      <c r="K78" s="89"/>
    </row>
    <row r="79" spans="1:11" ht="13.5" thickBot="1">
      <c r="A79" s="125" t="s">
        <v>24</v>
      </c>
      <c r="B79" s="126"/>
      <c r="C79" s="126"/>
      <c r="D79" s="25"/>
      <c r="E79" s="25">
        <f>ROUNDDOWN(SUM(E18:E78),2)</f>
        <v>1344352</v>
      </c>
      <c r="F79" s="25">
        <f>ROUNDDOWN(SUM(F18:F78),2)</f>
        <v>1328458</v>
      </c>
      <c r="G79" s="25">
        <f>ROUNDDOWN(SUM(G18:G78),2)</f>
        <v>0</v>
      </c>
      <c r="H79" s="127"/>
      <c r="I79" s="128"/>
      <c r="J79" s="128"/>
      <c r="K79" s="129"/>
    </row>
    <row r="80" spans="1:11" ht="13.5" thickBot="1">
      <c r="A80" s="122" t="s">
        <v>26</v>
      </c>
      <c r="B80" s="123"/>
      <c r="C80" s="124"/>
      <c r="D80" s="58"/>
      <c r="E80" s="58">
        <v>22750</v>
      </c>
      <c r="F80" s="58">
        <v>22750</v>
      </c>
      <c r="G80" s="51">
        <v>0</v>
      </c>
      <c r="H80" s="119"/>
      <c r="I80" s="120"/>
      <c r="J80" s="120"/>
      <c r="K80" s="121"/>
    </row>
    <row r="81" spans="1:11" ht="13.5" thickBot="1">
      <c r="A81" s="125" t="s">
        <v>25</v>
      </c>
      <c r="B81" s="126"/>
      <c r="C81" s="126"/>
      <c r="D81" s="27"/>
      <c r="E81" s="27">
        <f>ROUNDDOWN((E79-E80),2)</f>
        <v>1321602</v>
      </c>
      <c r="F81" s="27">
        <f>ROUNDDOWN((F79-F80),2)</f>
        <v>1305708</v>
      </c>
      <c r="G81" s="39"/>
      <c r="H81" s="119"/>
      <c r="I81" s="120"/>
      <c r="J81" s="120"/>
      <c r="K81" s="121"/>
    </row>
    <row r="82" spans="1:11" ht="13.5" thickBot="1">
      <c r="A82" s="122" t="s">
        <v>28</v>
      </c>
      <c r="B82" s="144"/>
      <c r="C82" s="29">
        <v>0.14</v>
      </c>
      <c r="D82" s="27"/>
      <c r="E82" s="27">
        <f>ROUNDDOWN(E81*C82,2)</f>
        <v>185024.28</v>
      </c>
      <c r="F82" s="27">
        <f>ROUNDDOWN(F81*C82,2)</f>
        <v>182799.12</v>
      </c>
      <c r="G82" s="39"/>
      <c r="H82" s="119"/>
      <c r="I82" s="120"/>
      <c r="J82" s="120"/>
      <c r="K82" s="121"/>
    </row>
    <row r="83" ht="13.5" thickBot="1"/>
    <row r="84" spans="1:11" ht="13.5" thickBot="1">
      <c r="A84" s="122" t="s">
        <v>27</v>
      </c>
      <c r="B84" s="123"/>
      <c r="C84" s="124"/>
      <c r="D84" s="28"/>
      <c r="E84" s="27">
        <f>E79+E82</f>
        <v>1529376.28</v>
      </c>
      <c r="F84" s="27">
        <f>F79+F82</f>
        <v>1511257.12</v>
      </c>
      <c r="G84" s="39">
        <f>G79</f>
        <v>0</v>
      </c>
      <c r="H84" s="119"/>
      <c r="I84" s="120"/>
      <c r="J84" s="120"/>
      <c r="K84" s="121"/>
    </row>
    <row r="85" ht="12.75"/>
    <row r="86" spans="1:11" ht="12.75">
      <c r="A86" s="134" t="s">
        <v>18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</row>
    <row r="87" spans="1:11" ht="12.75">
      <c r="A87" s="17" t="s">
        <v>22</v>
      </c>
      <c r="B87" s="18"/>
      <c r="C87" s="18"/>
      <c r="D87" s="18"/>
      <c r="E87" s="18"/>
      <c r="F87" s="18"/>
      <c r="G87" s="18"/>
      <c r="H87" s="97"/>
      <c r="I87" s="97"/>
      <c r="J87" s="97"/>
      <c r="K87" s="18"/>
    </row>
    <row r="88" spans="1:11" ht="12.75">
      <c r="A88" s="19" t="s">
        <v>20</v>
      </c>
      <c r="B88" s="16"/>
      <c r="C88" s="16"/>
      <c r="D88" s="18"/>
      <c r="E88" s="18"/>
      <c r="F88" s="18"/>
      <c r="G88" s="18"/>
      <c r="H88" s="97"/>
      <c r="I88" s="97"/>
      <c r="J88" s="97"/>
      <c r="K88" s="18"/>
    </row>
    <row r="89" spans="1:11" ht="13.5" thickBot="1">
      <c r="A89" s="14"/>
      <c r="B89" s="15"/>
      <c r="C89" s="15"/>
      <c r="D89" s="13"/>
      <c r="E89" s="13"/>
      <c r="F89" s="13"/>
      <c r="G89" s="13"/>
      <c r="H89" s="98"/>
      <c r="I89" s="98"/>
      <c r="J89" s="98"/>
      <c r="K89" s="13"/>
    </row>
    <row r="90" spans="1:11" ht="13.5" thickBot="1">
      <c r="A90" s="130" t="s">
        <v>7</v>
      </c>
      <c r="B90" s="131"/>
      <c r="C90" s="132"/>
      <c r="D90" s="132"/>
      <c r="E90" s="132"/>
      <c r="F90" s="132"/>
      <c r="G90" s="132"/>
      <c r="H90" s="132"/>
      <c r="I90" s="132"/>
      <c r="J90" s="132"/>
      <c r="K90" s="133"/>
    </row>
    <row r="91" spans="1:11" ht="12.75">
      <c r="A91" s="115" t="s">
        <v>14</v>
      </c>
      <c r="B91" s="116"/>
      <c r="C91" s="117"/>
      <c r="D91" s="117"/>
      <c r="E91" s="117"/>
      <c r="F91" s="117"/>
      <c r="G91" s="117"/>
      <c r="H91" s="117"/>
      <c r="I91" s="117"/>
      <c r="J91" s="117"/>
      <c r="K91" s="118"/>
    </row>
    <row r="92" spans="1:11" ht="12.75">
      <c r="A92" s="115" t="s">
        <v>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37"/>
    </row>
    <row r="93" spans="1:11" ht="12.75">
      <c r="A93" s="115" t="s">
        <v>11</v>
      </c>
      <c r="B93" s="116"/>
      <c r="C93" s="138"/>
      <c r="D93" s="138"/>
      <c r="E93" s="138"/>
      <c r="F93" s="138"/>
      <c r="G93" s="138"/>
      <c r="H93" s="138"/>
      <c r="I93" s="138"/>
      <c r="J93" s="138"/>
      <c r="K93" s="139"/>
    </row>
    <row r="94" spans="1:11" ht="13.5" thickBot="1">
      <c r="A94" s="140" t="s">
        <v>10</v>
      </c>
      <c r="B94" s="141"/>
      <c r="C94" s="142"/>
      <c r="D94" s="142"/>
      <c r="E94" s="142"/>
      <c r="F94" s="142"/>
      <c r="G94" s="142"/>
      <c r="H94" s="142"/>
      <c r="I94" s="142"/>
      <c r="J94" s="142"/>
      <c r="K94" s="143"/>
    </row>
    <row r="95" ht="13.5" thickBot="1"/>
    <row r="96" spans="1:11" ht="13.5" thickBot="1">
      <c r="A96" s="26" t="s">
        <v>2</v>
      </c>
      <c r="B96" s="59">
        <v>42205</v>
      </c>
      <c r="C96" s="10"/>
      <c r="D96" s="40" t="s">
        <v>4</v>
      </c>
      <c r="E96" s="42"/>
      <c r="F96" s="41"/>
      <c r="G96" s="30"/>
      <c r="H96" s="112"/>
      <c r="I96" s="113"/>
      <c r="J96" s="113"/>
      <c r="K96" s="114"/>
    </row>
    <row r="97" ht="13.5" thickBot="1">
      <c r="C97" s="11"/>
    </row>
    <row r="98" spans="1:11" ht="13.5" thickBot="1">
      <c r="A98" s="26" t="s">
        <v>2</v>
      </c>
      <c r="B98" s="59">
        <v>42205</v>
      </c>
      <c r="C98" s="10"/>
      <c r="D98" s="40" t="s">
        <v>12</v>
      </c>
      <c r="E98" s="42"/>
      <c r="F98" s="42"/>
      <c r="G98" s="30"/>
      <c r="H98" s="112"/>
      <c r="I98" s="113"/>
      <c r="J98" s="113"/>
      <c r="K98" s="114"/>
    </row>
    <row r="100" spans="1:11" ht="12.75">
      <c r="A100" s="49" t="s">
        <v>38</v>
      </c>
      <c r="B100" s="50"/>
      <c r="C100" s="50"/>
      <c r="D100" s="50"/>
      <c r="E100" s="50"/>
      <c r="F100" s="50"/>
      <c r="G100" s="50"/>
      <c r="H100" s="99"/>
      <c r="I100" s="99"/>
      <c r="J100" s="99"/>
      <c r="K100" s="50"/>
    </row>
    <row r="101" spans="1:11" ht="31.5" customHeight="1">
      <c r="A101" s="106" t="s">
        <v>39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1:11" ht="12.75" customHeight="1">
      <c r="A102" s="106" t="s">
        <v>40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1:11" ht="12.75" customHeight="1">
      <c r="A103" s="106" t="s">
        <v>41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1:11" ht="12.75" customHeight="1">
      <c r="A104" s="106" t="s">
        <v>42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1:11" ht="38.25" customHeight="1">
      <c r="A105" s="106" t="s">
        <v>43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1:11" ht="12.75">
      <c r="A106" s="106" t="s">
        <v>44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1:11" ht="19.5" customHeight="1">
      <c r="A107" s="106" t="s">
        <v>45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1:11" ht="12.75">
      <c r="A108" s="106" t="s">
        <v>46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1:11" ht="12.75" customHeight="1">
      <c r="A109" s="106" t="s">
        <v>47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1:11" ht="14.25" customHeight="1">
      <c r="A110" s="106" t="s">
        <v>48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1:11" ht="14.25" customHeight="1">
      <c r="A111" s="106" t="s">
        <v>49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1:11" ht="14.25" customHeight="1">
      <c r="A112" s="50"/>
      <c r="B112" s="50"/>
      <c r="C112" s="50"/>
      <c r="D112" s="50"/>
      <c r="E112" s="50"/>
      <c r="F112" s="50"/>
      <c r="G112" s="50"/>
      <c r="H112" s="99"/>
      <c r="I112" s="99"/>
      <c r="J112" s="99"/>
      <c r="K112" s="50"/>
    </row>
    <row r="113" ht="17.25" customHeight="1">
      <c r="L113" s="8"/>
    </row>
    <row r="114" ht="16.5" customHeight="1">
      <c r="L114" s="9"/>
    </row>
    <row r="115" ht="15.75" customHeight="1">
      <c r="L115" s="8"/>
    </row>
    <row r="116" ht="19.5" customHeight="1">
      <c r="L116" s="8"/>
    </row>
    <row r="117" ht="20.25" customHeight="1">
      <c r="L117" s="8"/>
    </row>
    <row r="118" ht="17.25" customHeight="1"/>
    <row r="124" ht="13.5" customHeight="1"/>
    <row r="125" ht="13.5" customHeight="1"/>
    <row r="126" ht="27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42">
    <mergeCell ref="A9:C9"/>
    <mergeCell ref="A3:F3"/>
    <mergeCell ref="A80:C80"/>
    <mergeCell ref="A81:C81"/>
    <mergeCell ref="H80:K80"/>
    <mergeCell ref="D5:K5"/>
    <mergeCell ref="D6:K6"/>
    <mergeCell ref="A4:K4"/>
    <mergeCell ref="C14:D14"/>
    <mergeCell ref="C11:D11"/>
    <mergeCell ref="A5:C5"/>
    <mergeCell ref="C12:D12"/>
    <mergeCell ref="A92:K92"/>
    <mergeCell ref="A93:K93"/>
    <mergeCell ref="A94:K94"/>
    <mergeCell ref="H96:K96"/>
    <mergeCell ref="C15:D15"/>
    <mergeCell ref="A8:C8"/>
    <mergeCell ref="A82:B82"/>
    <mergeCell ref="H82:K82"/>
    <mergeCell ref="H79:K79"/>
    <mergeCell ref="A107:K107"/>
    <mergeCell ref="A108:K108"/>
    <mergeCell ref="A109:K109"/>
    <mergeCell ref="A90:K90"/>
    <mergeCell ref="A86:K86"/>
    <mergeCell ref="A6:C6"/>
    <mergeCell ref="C13:D13"/>
    <mergeCell ref="A102:K102"/>
    <mergeCell ref="H98:K98"/>
    <mergeCell ref="A91:K91"/>
    <mergeCell ref="A101:K101"/>
    <mergeCell ref="H81:K81"/>
    <mergeCell ref="A84:C84"/>
    <mergeCell ref="H84:K84"/>
    <mergeCell ref="A79:C79"/>
    <mergeCell ref="A110:K110"/>
    <mergeCell ref="A111:K111"/>
    <mergeCell ref="A103:K103"/>
    <mergeCell ref="A104:K104"/>
    <mergeCell ref="A105:K105"/>
    <mergeCell ref="A106:K106"/>
  </mergeCells>
  <dataValidations count="1">
    <dataValidation showInputMessage="1" showErrorMessage="1" sqref="B74:B75 B31:B33"/>
  </dataValidation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Jakoubková Marie</cp:lastModifiedBy>
  <cp:lastPrinted>2015-07-23T12:50:33Z</cp:lastPrinted>
  <dcterms:created xsi:type="dcterms:W3CDTF">2006-02-27T13:53:24Z</dcterms:created>
  <dcterms:modified xsi:type="dcterms:W3CDTF">2015-07-23T12:51:09Z</dcterms:modified>
  <cp:category/>
  <cp:version/>
  <cp:contentType/>
  <cp:contentStatus/>
</cp:coreProperties>
</file>