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576" windowHeight="10680" activeTab="0"/>
  </bookViews>
  <sheets>
    <sheet name="RK-37-2014-39, př. 3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<sst xmlns="http://schemas.openxmlformats.org/spreadsheetml/2006/main" count="78" uniqueCount="70">
  <si>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</si>
  <si>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</si>
  <si>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</si>
  <si>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</si>
  <si>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</si>
  <si>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Kč</t>
  </si>
  <si>
    <t>Doprava celkem</t>
  </si>
  <si>
    <t>x</t>
  </si>
  <si>
    <t>z toho: KSÚS Vysočina</t>
  </si>
  <si>
    <t>Sociální péče celkem</t>
  </si>
  <si>
    <t xml:space="preserve">z toho: Diagnostický ústav sociální péče Černovice </t>
  </si>
  <si>
    <t xml:space="preserve">           Domov pro seniory Velké Meziříčí</t>
  </si>
  <si>
    <t>Zdravotnictví celkem</t>
  </si>
  <si>
    <t>z toho: Nemocnice Jihlava</t>
  </si>
  <si>
    <t>příspěvek na provoz - částečné krytí provozních nákladů dle finančního plánu</t>
  </si>
  <si>
    <t>Školství celkem</t>
  </si>
  <si>
    <t>PO úhrnem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</si>
  <si>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</si>
  <si>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</si>
  <si>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</si>
  <si>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 xml:space="preserve">Střední odborná škola a Střední odborné učiliště Třešť                                                   </t>
  </si>
  <si>
    <t xml:space="preserve">Střední škola řemesel a služeb Moravské Budějovice              </t>
  </si>
  <si>
    <t xml:space="preserve">Střední odborná škola Nové Město na Moravě                                       </t>
  </si>
  <si>
    <t>Odborné učiliště a Praktická škola, Černovice, Mariánské náměstí 72</t>
  </si>
  <si>
    <t>nákup spotřebního materiálu</t>
  </si>
  <si>
    <t>nákup materiálu pro odborný výcvik</t>
  </si>
  <si>
    <t>opravy svěřeného majetku</t>
  </si>
  <si>
    <t>nákup potřeb pro výuku</t>
  </si>
  <si>
    <t xml:space="preserve">          Zdravotnická záchranná služba Kraje Vysočina</t>
  </si>
  <si>
    <t>Kultura celkem</t>
  </si>
  <si>
    <t>obnova výpočetní techniky v odborných učebnách</t>
  </si>
  <si>
    <t>Hotelová škola Světlá a Střední odborná škola řemesel Velké Meziříčí</t>
  </si>
  <si>
    <t>Vyšší odborná škola a Střední průmyslová škola Žďár nad Sázavou</t>
  </si>
  <si>
    <t>pořízení drobného dlouhodobého hmotného majetku</t>
  </si>
  <si>
    <t>Střední škola průmyslová, technická a automobilní Jihlava</t>
  </si>
  <si>
    <t>Střední průmyslová škola Střední odborné učiliiště Pelhřimov</t>
  </si>
  <si>
    <t>Obchodní akademie a Hotelová škola Havlíčkův Brod</t>
  </si>
  <si>
    <t>Akademie - VOŠ, Gymnázium, SOŠ uměleckoprůmyslová Světlá nad Sázavou</t>
  </si>
  <si>
    <t>posílení provozních prostředků organizace</t>
  </si>
  <si>
    <t>investiční dotace - nákup soupravy na mrazové trhliny</t>
  </si>
  <si>
    <t xml:space="preserve">z toho: Horácké divadlo Jihlava, p. o. </t>
  </si>
  <si>
    <t xml:space="preserve">           Muzeum Vysočiny Pelhřimov</t>
  </si>
  <si>
    <t xml:space="preserve">           Muzeum Vysočiny Havlíčkův Brod</t>
  </si>
  <si>
    <t xml:space="preserve">           Domov pro seniory Mitrov</t>
  </si>
  <si>
    <t xml:space="preserve">           Muzeum Vysočiny Jihlava</t>
  </si>
  <si>
    <t>příspěvek na provoz - nákup PC, notebooku, audiopřehrávače</t>
  </si>
  <si>
    <t>příspěvek na provoz - nákup knih pro muzejní knihovnu</t>
  </si>
  <si>
    <t>příspěvek na provoz - údržba a opravy majetku</t>
  </si>
  <si>
    <t>přízpěvek na provoz - udržba a opravy majetku</t>
  </si>
  <si>
    <t>nákup učebních pomůcek</t>
  </si>
  <si>
    <t>Gymnázium a Obchodní akademie Pelhřimov</t>
  </si>
  <si>
    <t>opravy svěřeného majetku ve školní jídelně</t>
  </si>
  <si>
    <t>Gymnázium Velké Meziříčí</t>
  </si>
  <si>
    <t>krytí nákladů souvisejících s běžným provozem školy</t>
  </si>
  <si>
    <t>obnova drobného hmotného majetku</t>
  </si>
  <si>
    <t>krytí nákladů na běžné opravy tříd a domova mládeže)</t>
  </si>
  <si>
    <t>dofinancování nákupu movitého majetku</t>
  </si>
  <si>
    <t>Střední průmyslová škola stavební akademika Stanislava Bechyně</t>
  </si>
  <si>
    <t>poplatek sběrným surovinám za sběr separovaného odpadu</t>
  </si>
  <si>
    <t>nákup materiálu pro výuku</t>
  </si>
  <si>
    <t>nákup spotřebního materiálu pro odborný výcvik</t>
  </si>
  <si>
    <t>pořízení vybavení pro praktickou výuku</t>
  </si>
  <si>
    <t>Školní statek Humpolec, Dusilov 384</t>
  </si>
  <si>
    <t>Gymnázium Třebíč</t>
  </si>
  <si>
    <t>Gymnázium Otokara Březiny a střední odborná škola Telč</t>
  </si>
  <si>
    <t>nákup materiálu pro výuku přírodovědných předmětů</t>
  </si>
  <si>
    <t>příspěvek na provoz - nákup materiálu</t>
  </si>
  <si>
    <t>příspěvek na provoz - krytí provozních nákladů vozového parku</t>
  </si>
  <si>
    <t>OA, SZŠ, SOŠ služeb a Jazyková škola s právem státní jazykové zkoušky Jihlava</t>
  </si>
  <si>
    <t xml:space="preserve">                                                                             RK-37-2014-39,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</si>
</sst>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38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20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>
      <alignment wrapText="1"/>
    </xf>
    <xf numFmtId="49" fontId="6" fillId="33" borderId="20" xfId="0" applyNumberFormat="1" applyFont="1" applyFill="1" applyBorder="1" applyAlignment="1" applyProtection="1">
      <alignment/>
      <protection locked="0"/>
    </xf>
    <xf numFmtId="49" fontId="6" fillId="33" borderId="20" xfId="0" applyNumberFormat="1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10" fillId="34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4" fontId="5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/>
    </xf>
    <xf numFmtId="0" fontId="11" fillId="0" borderId="0" xfId="0" applyFont="1" applyAlignment="1">
      <alignment horizontal="center"/>
    </xf>
    <xf numFmtId="4" fontId="5" fillId="34" borderId="22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4" fontId="0" fillId="0" borderId="19" xfId="0" applyNumberFormat="1" applyBorder="1" applyAlignment="1">
      <alignment/>
    </xf>
    <xf numFmtId="0" fontId="3" fillId="0" borderId="17" xfId="0" applyFont="1" applyFill="1" applyBorder="1" applyAlignment="1">
      <alignment/>
    </xf>
    <xf numFmtId="49" fontId="6" fillId="0" borderId="2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4" borderId="25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C1">
      <selection activeCell="A3" sqref="A3:C3"/>
    </sheetView>
  </sheetViews>
  <sheetFormatPr defaultColWidth="9.140625" defaultRowHeight="15"/>
  <cols>
    <col min="1" max="1" width="89.421875" style="0" customWidth="1"/>
    <col min="2" max="2" width="12.28125" style="0" customWidth="1"/>
    <col min="3" max="3" width="64.00390625" style="0" customWidth="1"/>
    <col min="4" max="4" width="11.57421875" style="4" customWidth="1"/>
    <col min="5" max="5" width="15.28125" style="4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4.25">
      <c r="C1" s="74" t="s">
        <v>69</v>
      </c>
      <c r="D1" s="75"/>
      <c r="E1" s="1"/>
    </row>
    <row r="2" spans="3:5" ht="14.25">
      <c r="C2" s="2" t="s">
        <v>0</v>
      </c>
      <c r="D2" s="3"/>
      <c r="E2" s="1"/>
    </row>
    <row r="3" spans="1:3" ht="15">
      <c r="A3" s="76" t="s">
        <v>1</v>
      </c>
      <c r="B3" s="76"/>
      <c r="C3" s="76"/>
    </row>
    <row r="4" ht="15" thickBot="1"/>
    <row r="5" spans="1:3" ht="14.25">
      <c r="A5" s="77" t="s">
        <v>2</v>
      </c>
      <c r="B5" s="63" t="s">
        <v>3</v>
      </c>
      <c r="C5" s="77" t="s">
        <v>4</v>
      </c>
    </row>
    <row r="6" spans="1:3" ht="15" thickBot="1">
      <c r="A6" s="78"/>
      <c r="B6" s="64" t="s">
        <v>5</v>
      </c>
      <c r="C6" s="78"/>
    </row>
    <row r="7" spans="1:3" ht="15" thickBot="1">
      <c r="A7" s="5"/>
      <c r="B7" s="61"/>
      <c r="C7" s="62"/>
    </row>
    <row r="8" spans="1:3" ht="14.25">
      <c r="A8" s="6" t="s">
        <v>6</v>
      </c>
      <c r="B8" s="42">
        <f>SUM(B9)</f>
        <v>314638</v>
      </c>
      <c r="C8" s="7" t="s">
        <v>7</v>
      </c>
    </row>
    <row r="9" spans="1:3" ht="14.25">
      <c r="A9" s="14" t="s">
        <v>8</v>
      </c>
      <c r="B9" s="43">
        <v>314638</v>
      </c>
      <c r="C9" s="8" t="s">
        <v>39</v>
      </c>
    </row>
    <row r="10" spans="1:3" ht="9" customHeight="1">
      <c r="A10" s="14"/>
      <c r="B10" s="43"/>
      <c r="C10" s="51"/>
    </row>
    <row r="11" spans="1:3" ht="9" customHeight="1" thickBot="1">
      <c r="A11" s="14"/>
      <c r="B11" s="43"/>
      <c r="C11" s="51"/>
    </row>
    <row r="12" spans="1:3" ht="14.25">
      <c r="A12" s="6" t="s">
        <v>29</v>
      </c>
      <c r="B12" s="42">
        <f>SUM(B14+B16+B15+B13)</f>
        <v>72697</v>
      </c>
      <c r="C12" s="7" t="s">
        <v>7</v>
      </c>
    </row>
    <row r="13" spans="1:4" ht="14.25">
      <c r="A13" s="54" t="s">
        <v>40</v>
      </c>
      <c r="B13" s="56">
        <v>56839</v>
      </c>
      <c r="C13" s="70" t="s">
        <v>45</v>
      </c>
      <c r="D13" s="71"/>
    </row>
    <row r="14" spans="1:4" ht="14.25">
      <c r="A14" s="54" t="s">
        <v>42</v>
      </c>
      <c r="B14" s="66">
        <v>0</v>
      </c>
      <c r="C14" s="70"/>
      <c r="D14" s="71"/>
    </row>
    <row r="15" spans="1:4" ht="14.25">
      <c r="A15" s="55" t="s">
        <v>44</v>
      </c>
      <c r="B15" s="45">
        <v>15200</v>
      </c>
      <c r="C15" s="72" t="s">
        <v>67</v>
      </c>
      <c r="D15" s="71"/>
    </row>
    <row r="16" spans="1:4" ht="14.25">
      <c r="A16" s="55" t="s">
        <v>41</v>
      </c>
      <c r="B16" s="57">
        <v>658</v>
      </c>
      <c r="C16" s="72" t="s">
        <v>46</v>
      </c>
      <c r="D16" s="71"/>
    </row>
    <row r="17" spans="1:3" ht="7.5" customHeight="1" thickBot="1">
      <c r="A17" s="52"/>
      <c r="B17" s="58"/>
      <c r="C17" s="59"/>
    </row>
    <row r="18" spans="1:3" ht="12.75" customHeight="1">
      <c r="A18" s="53" t="s">
        <v>9</v>
      </c>
      <c r="B18" s="60">
        <f>SUM(B19+B21+B20)</f>
        <v>91775</v>
      </c>
      <c r="C18" s="32" t="s">
        <v>7</v>
      </c>
    </row>
    <row r="19" spans="1:3" ht="12" customHeight="1">
      <c r="A19" s="14" t="s">
        <v>10</v>
      </c>
      <c r="B19" s="44">
        <v>74748</v>
      </c>
      <c r="C19" s="11" t="s">
        <v>66</v>
      </c>
    </row>
    <row r="20" spans="1:4" ht="12.75" customHeight="1">
      <c r="A20" s="14" t="s">
        <v>43</v>
      </c>
      <c r="B20" s="43">
        <v>16960</v>
      </c>
      <c r="C20" s="15" t="s">
        <v>47</v>
      </c>
      <c r="D20" s="12"/>
    </row>
    <row r="21" spans="1:3" ht="12" customHeight="1">
      <c r="A21" s="14" t="s">
        <v>11</v>
      </c>
      <c r="B21" s="43">
        <v>67</v>
      </c>
      <c r="C21" s="65" t="s">
        <v>48</v>
      </c>
    </row>
    <row r="22" spans="1:3" ht="7.5" customHeight="1" thickBot="1">
      <c r="A22" s="16"/>
      <c r="B22" s="46"/>
      <c r="C22" s="67"/>
    </row>
    <row r="23" spans="1:3" ht="12.75" customHeight="1">
      <c r="A23" s="9" t="s">
        <v>12</v>
      </c>
      <c r="B23" s="47">
        <f>SUM(B24:B25)</f>
        <v>486470</v>
      </c>
      <c r="C23" s="10" t="s">
        <v>7</v>
      </c>
    </row>
    <row r="24" spans="1:3" ht="12.75" customHeight="1">
      <c r="A24" s="17" t="s">
        <v>13</v>
      </c>
      <c r="B24" s="48">
        <v>48470</v>
      </c>
      <c r="C24" s="11" t="s">
        <v>47</v>
      </c>
    </row>
    <row r="25" spans="1:3" ht="12.75" customHeight="1">
      <c r="A25" s="18" t="s">
        <v>28</v>
      </c>
      <c r="B25" s="49">
        <v>438000</v>
      </c>
      <c r="C25" s="13" t="s">
        <v>14</v>
      </c>
    </row>
    <row r="26" spans="1:3" ht="15.75" customHeight="1" thickBot="1">
      <c r="A26" s="19"/>
      <c r="B26" s="50"/>
      <c r="C26" s="41"/>
    </row>
    <row r="27" spans="1:12" ht="15" customHeight="1">
      <c r="A27" s="32" t="s">
        <v>15</v>
      </c>
      <c r="B27" s="34">
        <f>SUM(B28:B47)</f>
        <v>640760.97</v>
      </c>
      <c r="C27" s="37" t="s">
        <v>7</v>
      </c>
      <c r="F27" s="20"/>
      <c r="G27" s="20"/>
      <c r="H27" s="21"/>
      <c r="K27" s="20"/>
      <c r="L27" s="20"/>
    </row>
    <row r="28" spans="1:12" ht="15" customHeight="1">
      <c r="A28" s="27" t="s">
        <v>63</v>
      </c>
      <c r="B28" s="35">
        <v>3000</v>
      </c>
      <c r="C28" s="39" t="s">
        <v>65</v>
      </c>
      <c r="F28" s="20"/>
      <c r="G28" s="20"/>
      <c r="H28" s="21"/>
      <c r="K28" s="20"/>
      <c r="L28" s="20"/>
    </row>
    <row r="29" spans="1:12" ht="15" customHeight="1">
      <c r="A29" s="27" t="s">
        <v>64</v>
      </c>
      <c r="B29" s="35">
        <v>3000</v>
      </c>
      <c r="C29" s="39" t="s">
        <v>49</v>
      </c>
      <c r="F29" s="20"/>
      <c r="G29" s="20"/>
      <c r="H29" s="21"/>
      <c r="K29" s="20"/>
      <c r="L29" s="20"/>
    </row>
    <row r="30" spans="1:12" ht="15" customHeight="1">
      <c r="A30" s="28" t="s">
        <v>50</v>
      </c>
      <c r="B30" s="36">
        <v>1520</v>
      </c>
      <c r="C30" s="39" t="s">
        <v>51</v>
      </c>
      <c r="F30" s="20"/>
      <c r="G30" s="20"/>
      <c r="H30" s="21"/>
      <c r="K30" s="20"/>
      <c r="L30" s="20"/>
    </row>
    <row r="31" spans="1:12" ht="15" customHeight="1">
      <c r="A31" s="29" t="s">
        <v>52</v>
      </c>
      <c r="B31" s="36">
        <v>2971</v>
      </c>
      <c r="C31" s="39" t="s">
        <v>53</v>
      </c>
      <c r="F31" s="20"/>
      <c r="G31" s="20"/>
      <c r="H31" s="21"/>
      <c r="K31" s="20"/>
      <c r="L31" s="20"/>
    </row>
    <row r="32" spans="1:12" ht="15" customHeight="1">
      <c r="A32" s="29" t="s">
        <v>17</v>
      </c>
      <c r="B32" s="35">
        <v>400</v>
      </c>
      <c r="C32" s="40" t="s">
        <v>54</v>
      </c>
      <c r="F32" s="20"/>
      <c r="G32" s="20"/>
      <c r="H32" s="21"/>
      <c r="K32" s="20"/>
      <c r="L32" s="20"/>
    </row>
    <row r="33" spans="1:12" ht="15" customHeight="1">
      <c r="A33" s="29" t="s">
        <v>18</v>
      </c>
      <c r="B33" s="35">
        <v>25326</v>
      </c>
      <c r="C33" s="39" t="s">
        <v>30</v>
      </c>
      <c r="F33" s="20"/>
      <c r="G33" s="20"/>
      <c r="H33" s="21"/>
      <c r="K33" s="20"/>
      <c r="L33" s="20"/>
    </row>
    <row r="34" spans="1:12" ht="15" customHeight="1">
      <c r="A34" s="29" t="s">
        <v>31</v>
      </c>
      <c r="B34" s="35">
        <v>21000</v>
      </c>
      <c r="C34" s="39" t="s">
        <v>55</v>
      </c>
      <c r="F34" s="20"/>
      <c r="G34" s="20"/>
      <c r="H34" s="21"/>
      <c r="K34" s="20"/>
      <c r="L34" s="20"/>
    </row>
    <row r="35" spans="1:12" ht="15" customHeight="1">
      <c r="A35" s="29" t="s">
        <v>19</v>
      </c>
      <c r="B35" s="35">
        <v>383816</v>
      </c>
      <c r="C35" s="39" t="s">
        <v>56</v>
      </c>
      <c r="F35" s="20"/>
      <c r="G35" s="20"/>
      <c r="H35" s="21"/>
      <c r="K35" s="20"/>
      <c r="L35" s="20"/>
    </row>
    <row r="36" spans="1:12" ht="15" customHeight="1">
      <c r="A36" s="29" t="s">
        <v>32</v>
      </c>
      <c r="B36" s="35">
        <v>20089.67</v>
      </c>
      <c r="C36" s="39" t="s">
        <v>33</v>
      </c>
      <c r="F36" s="20"/>
      <c r="G36" s="20"/>
      <c r="H36" s="21"/>
      <c r="K36" s="20"/>
      <c r="L36" s="20"/>
    </row>
    <row r="37" spans="1:12" ht="15" customHeight="1">
      <c r="A37" s="29" t="s">
        <v>57</v>
      </c>
      <c r="B37" s="35">
        <v>450</v>
      </c>
      <c r="C37" s="39" t="s">
        <v>58</v>
      </c>
      <c r="F37" s="20"/>
      <c r="G37" s="20"/>
      <c r="H37" s="21"/>
      <c r="K37" s="20"/>
      <c r="L37" s="20"/>
    </row>
    <row r="38" spans="1:12" ht="15" customHeight="1">
      <c r="A38" s="29" t="s">
        <v>34</v>
      </c>
      <c r="B38" s="35">
        <v>3616</v>
      </c>
      <c r="C38" s="39" t="s">
        <v>59</v>
      </c>
      <c r="F38" s="20"/>
      <c r="G38" s="20"/>
      <c r="H38" s="21"/>
      <c r="K38" s="20"/>
      <c r="L38" s="20"/>
    </row>
    <row r="39" spans="1:12" ht="15" customHeight="1">
      <c r="A39" s="73" t="s">
        <v>68</v>
      </c>
      <c r="B39" s="35">
        <v>600</v>
      </c>
      <c r="C39" s="39" t="s">
        <v>60</v>
      </c>
      <c r="F39" s="20"/>
      <c r="G39" s="20"/>
      <c r="H39" s="21"/>
      <c r="K39" s="20"/>
      <c r="L39" s="20"/>
    </row>
    <row r="40" spans="1:12" ht="15" customHeight="1">
      <c r="A40" s="31" t="s">
        <v>20</v>
      </c>
      <c r="B40" s="35">
        <v>25570</v>
      </c>
      <c r="C40" s="39" t="s">
        <v>26</v>
      </c>
      <c r="F40" s="20"/>
      <c r="G40" s="20"/>
      <c r="H40" s="21"/>
      <c r="K40" s="20"/>
      <c r="L40" s="20"/>
    </row>
    <row r="41" spans="1:12" s="24" customFormat="1" ht="15" customHeight="1">
      <c r="A41" s="30" t="s">
        <v>35</v>
      </c>
      <c r="B41" s="35">
        <v>16879</v>
      </c>
      <c r="C41" s="39" t="s">
        <v>26</v>
      </c>
      <c r="D41" s="22"/>
      <c r="E41" s="23"/>
      <c r="F41" s="22"/>
      <c r="G41" s="22"/>
      <c r="H41" s="22"/>
      <c r="J41" s="23"/>
      <c r="K41" s="22"/>
      <c r="L41" s="22"/>
    </row>
    <row r="42" spans="1:12" s="24" customFormat="1" ht="15" customHeight="1">
      <c r="A42" s="30" t="s">
        <v>22</v>
      </c>
      <c r="B42" s="35">
        <v>6785</v>
      </c>
      <c r="C42" s="39" t="s">
        <v>61</v>
      </c>
      <c r="D42" s="22"/>
      <c r="E42" s="23"/>
      <c r="F42" s="22"/>
      <c r="G42" s="22"/>
      <c r="H42" s="22"/>
      <c r="J42" s="23"/>
      <c r="K42" s="22"/>
      <c r="L42" s="22"/>
    </row>
    <row r="43" spans="1:8" s="24" customFormat="1" ht="15" customHeight="1">
      <c r="A43" s="30" t="s">
        <v>21</v>
      </c>
      <c r="B43" s="35">
        <v>6480</v>
      </c>
      <c r="C43" s="39" t="s">
        <v>25</v>
      </c>
      <c r="D43" s="22"/>
      <c r="E43" s="23"/>
      <c r="F43" s="22"/>
      <c r="G43" s="22"/>
      <c r="H43" s="22"/>
    </row>
    <row r="44" spans="1:4" s="24" customFormat="1" ht="15" customHeight="1">
      <c r="A44" s="30" t="s">
        <v>36</v>
      </c>
      <c r="B44" s="35">
        <v>7240</v>
      </c>
      <c r="C44" s="39" t="s">
        <v>33</v>
      </c>
      <c r="D44" s="22"/>
    </row>
    <row r="45" spans="1:4" s="24" customFormat="1" ht="15" customHeight="1">
      <c r="A45" s="30" t="s">
        <v>37</v>
      </c>
      <c r="B45" s="35">
        <v>40590</v>
      </c>
      <c r="C45" s="39" t="s">
        <v>27</v>
      </c>
      <c r="D45" s="22"/>
    </row>
    <row r="46" spans="1:8" s="24" customFormat="1" ht="15" customHeight="1">
      <c r="A46" s="30" t="s">
        <v>23</v>
      </c>
      <c r="B46" s="35">
        <v>428.3</v>
      </c>
      <c r="C46" s="39" t="s">
        <v>24</v>
      </c>
      <c r="D46" s="25"/>
      <c r="E46" s="23"/>
      <c r="F46" s="22"/>
      <c r="G46" s="22"/>
      <c r="H46" s="22"/>
    </row>
    <row r="47" spans="1:8" s="24" customFormat="1" ht="15" customHeight="1" thickBot="1">
      <c r="A47" s="30" t="s">
        <v>62</v>
      </c>
      <c r="B47" s="35">
        <v>71000</v>
      </c>
      <c r="C47" s="39" t="s">
        <v>38</v>
      </c>
      <c r="D47" s="25"/>
      <c r="E47" s="23"/>
      <c r="F47" s="22"/>
      <c r="G47" s="22"/>
      <c r="H47" s="22"/>
    </row>
    <row r="48" spans="1:3" ht="15" customHeight="1" thickBot="1">
      <c r="A48" s="33" t="s">
        <v>16</v>
      </c>
      <c r="B48" s="69">
        <f>SUM(B8+B12+B18+B23+B27)</f>
        <v>1606340.97</v>
      </c>
      <c r="C48" s="38" t="s">
        <v>7</v>
      </c>
    </row>
    <row r="49" ht="14.25">
      <c r="B49" s="68"/>
    </row>
    <row r="51" ht="14.25">
      <c r="B51" s="4"/>
    </row>
    <row r="52" ht="14.25">
      <c r="C52" s="26"/>
    </row>
    <row r="53" ht="14.25">
      <c r="B53" s="4"/>
    </row>
  </sheetData>
  <sheetProtection/>
  <mergeCells count="4">
    <mergeCell ref="C1:D1"/>
    <mergeCell ref="A3:C3"/>
    <mergeCell ref="A5:A6"/>
    <mergeCell ref="C5:C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2014-12-04T13:32:37Z</cp:lastPrinted>
  <dcterms:created xsi:type="dcterms:W3CDTF">2013-07-30T09:16:04Z</dcterms:created>
  <dcterms:modified xsi:type="dcterms:W3CDTF">2014-12-04T13:32:40Z</dcterms:modified>
  <cp:category/>
  <cp:version/>
  <cp:contentType/>
  <cp:contentStatus/>
</cp:coreProperties>
</file>