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11700" activeTab="0"/>
  </bookViews>
  <sheets>
    <sheet name="RK-31-2014-49, př. 2" sheetId="1" r:id="rId1"/>
  </sheets>
  <definedNames>
    <definedName name="_xlnm.Print_Area" localSheetId="0">'RK-31-2014-49, př. 2'!$A$1:$O$30</definedName>
  </definedNames>
  <calcPr fullCalcOnLoad="1"/>
</workbook>
</file>

<file path=xl/sharedStrings.xml><?xml version="1.0" encoding="utf-8"?>
<sst xmlns="http://schemas.openxmlformats.org/spreadsheetml/2006/main" count="47" uniqueCount="41">
  <si>
    <t>Finanční prostředky kraje převedené na účet VT</t>
  </si>
  <si>
    <t>Vrácená část půjčky</t>
  </si>
  <si>
    <t>Dotace poskytnuta</t>
  </si>
  <si>
    <t>VT dluží kraji</t>
  </si>
  <si>
    <t xml:space="preserve">Celkem </t>
  </si>
  <si>
    <t>Investiční náklady</t>
  </si>
  <si>
    <t>Neinvestiční náklady</t>
  </si>
  <si>
    <t>počet stran: 1</t>
  </si>
  <si>
    <t xml:space="preserve">*  Neuznatelné náklady   </t>
  </si>
  <si>
    <r>
      <t>Finanční stránka projektu "NEWMARKETS</t>
    </r>
    <r>
      <rPr>
        <sz val="14"/>
        <rFont val="Arial"/>
        <family val="2"/>
      </rPr>
      <t xml:space="preserve"> " </t>
    </r>
  </si>
  <si>
    <t>1. platba</t>
  </si>
  <si>
    <t>2. platba</t>
  </si>
  <si>
    <t>Datum pokytnutí</t>
  </si>
  <si>
    <t>ERDF (85 %)</t>
  </si>
  <si>
    <t>MMR (5 %)</t>
  </si>
  <si>
    <t>Výše dotace v Kč</t>
  </si>
  <si>
    <t>Výše dotace v EUR</t>
  </si>
  <si>
    <t>Poskytnutí dotace</t>
  </si>
  <si>
    <t>Požádání o dotaci</t>
  </si>
  <si>
    <t>Celkové uznatelné náklady v Kč</t>
  </si>
  <si>
    <t>Celkové uznatelné náklady v EUR</t>
  </si>
  <si>
    <t>Datum požádání o dotaci</t>
  </si>
  <si>
    <t>Kurz CZK/EUR</t>
  </si>
  <si>
    <t xml:space="preserve">Kurzovní rozdíl  </t>
  </si>
  <si>
    <t>3. platba</t>
  </si>
  <si>
    <t xml:space="preserve">* Neuznatelné náklady - náklady související s projektem: </t>
  </si>
  <si>
    <t>CELKEM</t>
  </si>
  <si>
    <t>Vlastní podíl spolufinancování VT (10 %)</t>
  </si>
  <si>
    <t>Celkové náklady projektu v Kč</t>
  </si>
  <si>
    <t>25,24 EUR</t>
  </si>
  <si>
    <t>24,342 EUR</t>
  </si>
  <si>
    <t>25,652 EUR</t>
  </si>
  <si>
    <t>neuznáno CRR</t>
  </si>
  <si>
    <t>vícenáklady projektu</t>
  </si>
  <si>
    <t>Vlastní podíl VT (10 %) z uznatelných nákladů</t>
  </si>
  <si>
    <t>Dotace (EU+SR) 90%</t>
  </si>
  <si>
    <t>Vlastní podíl</t>
  </si>
  <si>
    <t>ROZDÍL</t>
  </si>
  <si>
    <t>Celkem projekt 100%</t>
  </si>
  <si>
    <t>Reálné výdaje celkem</t>
  </si>
  <si>
    <t>RK-31-2014-49,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</si>
</sst>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;[Red]\-#,##0.0000\ &quot;Kč&quot;"/>
    <numFmt numFmtId="166" formatCode="#,##0.00_ ;[Red]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0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165" fontId="0" fillId="0" borderId="14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4" fontId="2" fillId="0" borderId="19" xfId="0" applyNumberFormat="1" applyFont="1" applyBorder="1" applyAlignment="1">
      <alignment/>
    </xf>
    <xf numFmtId="1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8" fontId="2" fillId="0" borderId="19" xfId="0" applyNumberFormat="1" applyFont="1" applyFill="1" applyBorder="1" applyAlignment="1">
      <alignment/>
    </xf>
    <xf numFmtId="8" fontId="0" fillId="0" borderId="20" xfId="0" applyNumberFormat="1" applyBorder="1" applyAlignment="1">
      <alignment/>
    </xf>
    <xf numFmtId="8" fontId="0" fillId="0" borderId="21" xfId="0" applyNumberFormat="1" applyFont="1" applyBorder="1" applyAlignment="1">
      <alignment/>
    </xf>
    <xf numFmtId="8" fontId="0" fillId="0" borderId="17" xfId="0" applyNumberFormat="1" applyBorder="1" applyAlignment="1">
      <alignment/>
    </xf>
    <xf numFmtId="8" fontId="0" fillId="0" borderId="18" xfId="0" applyNumberFormat="1" applyFont="1" applyBorder="1" applyAlignment="1">
      <alignment/>
    </xf>
    <xf numFmtId="8" fontId="2" fillId="33" borderId="22" xfId="0" applyNumberFormat="1" applyFont="1" applyFill="1" applyBorder="1" applyAlignment="1">
      <alignment/>
    </xf>
    <xf numFmtId="8" fontId="2" fillId="33" borderId="23" xfId="0" applyNumberFormat="1" applyFont="1" applyFill="1" applyBorder="1" applyAlignment="1">
      <alignment/>
    </xf>
    <xf numFmtId="8" fontId="2" fillId="33" borderId="24" xfId="0" applyNumberFormat="1" applyFont="1" applyFill="1" applyBorder="1" applyAlignment="1">
      <alignment/>
    </xf>
    <xf numFmtId="8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2" fillId="0" borderId="16" xfId="0" applyNumberFormat="1" applyFont="1" applyFill="1" applyBorder="1" applyAlignment="1">
      <alignment/>
    </xf>
    <xf numFmtId="8" fontId="0" fillId="0" borderId="26" xfId="0" applyNumberFormat="1" applyFont="1" applyBorder="1" applyAlignment="1">
      <alignment/>
    </xf>
    <xf numFmtId="166" fontId="2" fillId="33" borderId="24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2" fillId="33" borderId="24" xfId="0" applyNumberFormat="1" applyFont="1" applyFill="1" applyBorder="1" applyAlignment="1">
      <alignment/>
    </xf>
    <xf numFmtId="8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8" fontId="2" fillId="0" borderId="17" xfId="0" applyNumberFormat="1" applyFont="1" applyBorder="1" applyAlignment="1">
      <alignment/>
    </xf>
    <xf numFmtId="8" fontId="2" fillId="0" borderId="20" xfId="0" applyNumberFormat="1" applyFont="1" applyBorder="1" applyAlignment="1">
      <alignment/>
    </xf>
    <xf numFmtId="8" fontId="0" fillId="0" borderId="20" xfId="0" applyNumberFormat="1" applyBorder="1" applyAlignment="1">
      <alignment horizontal="center"/>
    </xf>
    <xf numFmtId="8" fontId="0" fillId="0" borderId="17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18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8" fontId="0" fillId="0" borderId="27" xfId="0" applyNumberFormat="1" applyBorder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8" fontId="0" fillId="34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8" fontId="2" fillId="0" borderId="12" xfId="0" applyNumberFormat="1" applyFont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7" xfId="0" applyNumberFormat="1" applyFill="1" applyBorder="1" applyAlignment="1">
      <alignment/>
    </xf>
    <xf numFmtId="8" fontId="0" fillId="0" borderId="20" xfId="0" applyNumberFormat="1" applyFill="1" applyBorder="1" applyAlignment="1">
      <alignment/>
    </xf>
    <xf numFmtId="8" fontId="0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8" fontId="0" fillId="0" borderId="28" xfId="0" applyNumberFormat="1" applyFont="1" applyFill="1" applyBorder="1" applyAlignment="1">
      <alignment/>
    </xf>
    <xf numFmtId="8" fontId="0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8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8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6" fontId="2" fillId="0" borderId="34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35" borderId="3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8" fontId="0" fillId="0" borderId="12" xfId="0" applyNumberFormat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8" fontId="0" fillId="0" borderId="37" xfId="0" applyNumberFormat="1" applyFon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14" fontId="2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14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G1">
      <selection activeCell="K2" sqref="K2"/>
    </sheetView>
  </sheetViews>
  <sheetFormatPr defaultColWidth="9.140625" defaultRowHeight="12.75"/>
  <cols>
    <col min="1" max="3" width="12.8515625" style="0" customWidth="1"/>
    <col min="4" max="4" width="20.421875" style="0" customWidth="1"/>
    <col min="5" max="6" width="17.00390625" style="0" customWidth="1"/>
    <col min="7" max="7" width="13.8515625" style="0" customWidth="1"/>
    <col min="8" max="8" width="15.28125" style="0" customWidth="1"/>
    <col min="9" max="9" width="16.421875" style="0" customWidth="1"/>
    <col min="10" max="10" width="15.28125" style="0" customWidth="1"/>
    <col min="11" max="11" width="19.421875" style="0" customWidth="1"/>
    <col min="12" max="12" width="14.7109375" style="0" customWidth="1"/>
    <col min="13" max="13" width="17.140625" style="0" customWidth="1"/>
    <col min="14" max="15" width="14.140625" style="0" customWidth="1"/>
    <col min="16" max="16" width="8.140625" style="0" customWidth="1"/>
  </cols>
  <sheetData>
    <row r="1" ht="21.75" customHeight="1">
      <c r="N1" s="10" t="s">
        <v>40</v>
      </c>
    </row>
    <row r="2" ht="22.5" customHeight="1">
      <c r="N2" s="10" t="s">
        <v>7</v>
      </c>
    </row>
    <row r="3" ht="13.5" thickBot="1"/>
    <row r="4" spans="1:16" ht="35.25" customHeight="1" thickBot="1">
      <c r="A4" s="108" t="s">
        <v>9</v>
      </c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8"/>
      <c r="P4" s="9"/>
    </row>
    <row r="5" spans="1:16" ht="35.25" customHeight="1">
      <c r="A5" s="21"/>
      <c r="B5" s="114" t="s">
        <v>17</v>
      </c>
      <c r="C5" s="115"/>
      <c r="D5" s="115"/>
      <c r="E5" s="115"/>
      <c r="F5" s="116"/>
      <c r="G5" s="114" t="s">
        <v>18</v>
      </c>
      <c r="H5" s="115"/>
      <c r="I5" s="115"/>
      <c r="J5" s="115"/>
      <c r="K5" s="115"/>
      <c r="L5" s="115"/>
      <c r="M5" s="115"/>
      <c r="N5" s="128"/>
      <c r="O5" s="8"/>
      <c r="P5" s="9"/>
    </row>
    <row r="6" spans="1:16" ht="54.75" customHeight="1">
      <c r="A6" s="22"/>
      <c r="B6" s="19" t="s">
        <v>2</v>
      </c>
      <c r="C6" s="16" t="s">
        <v>12</v>
      </c>
      <c r="D6" s="16" t="s">
        <v>15</v>
      </c>
      <c r="E6" s="16" t="s">
        <v>16</v>
      </c>
      <c r="F6" s="20" t="s">
        <v>22</v>
      </c>
      <c r="G6" s="19" t="s">
        <v>21</v>
      </c>
      <c r="H6" s="16" t="s">
        <v>19</v>
      </c>
      <c r="I6" s="16" t="s">
        <v>20</v>
      </c>
      <c r="J6" s="16" t="s">
        <v>22</v>
      </c>
      <c r="K6" s="16" t="s">
        <v>28</v>
      </c>
      <c r="L6" s="16" t="s">
        <v>34</v>
      </c>
      <c r="M6" s="16" t="s">
        <v>23</v>
      </c>
      <c r="N6" s="16" t="s">
        <v>8</v>
      </c>
      <c r="O6" s="2"/>
      <c r="P6" s="2"/>
    </row>
    <row r="7" spans="1:16" ht="32.25" customHeight="1">
      <c r="A7" s="124" t="s">
        <v>10</v>
      </c>
      <c r="B7" s="15" t="s">
        <v>13</v>
      </c>
      <c r="C7" s="18">
        <v>41129</v>
      </c>
      <c r="D7" s="80">
        <v>431702.71</v>
      </c>
      <c r="E7" s="14">
        <v>17321</v>
      </c>
      <c r="F7" s="17">
        <v>24.9236</v>
      </c>
      <c r="G7" s="118">
        <v>40571</v>
      </c>
      <c r="H7" s="117">
        <v>514094.51</v>
      </c>
      <c r="I7" s="120">
        <v>20378.02</v>
      </c>
      <c r="J7" s="122" t="s">
        <v>29</v>
      </c>
      <c r="K7" s="99">
        <v>514094.51</v>
      </c>
      <c r="L7" s="97">
        <f>H7*0.1</f>
        <v>51409.451</v>
      </c>
      <c r="M7" s="97">
        <f>H7-D7-D8-L7</f>
        <v>5829.318999999989</v>
      </c>
      <c r="N7" s="47"/>
      <c r="O7" s="3"/>
      <c r="P7" s="4"/>
    </row>
    <row r="8" spans="1:16" ht="32.25" customHeight="1" thickBot="1">
      <c r="A8" s="125"/>
      <c r="B8" s="27" t="s">
        <v>14</v>
      </c>
      <c r="C8" s="28">
        <v>41138</v>
      </c>
      <c r="D8" s="81">
        <v>25153.03</v>
      </c>
      <c r="E8" s="29">
        <v>1018.9</v>
      </c>
      <c r="F8" s="30">
        <v>24.6864</v>
      </c>
      <c r="G8" s="119"/>
      <c r="H8" s="98"/>
      <c r="I8" s="121"/>
      <c r="J8" s="123"/>
      <c r="K8" s="100"/>
      <c r="L8" s="98"/>
      <c r="M8" s="98"/>
      <c r="N8" s="39">
        <f>K7-H7</f>
        <v>0</v>
      </c>
      <c r="O8" s="3" t="s">
        <v>33</v>
      </c>
      <c r="P8" s="4"/>
    </row>
    <row r="9" spans="1:16" ht="32.25" customHeight="1" thickBot="1" thickTop="1">
      <c r="A9" s="126" t="s">
        <v>11</v>
      </c>
      <c r="B9" s="31" t="s">
        <v>13</v>
      </c>
      <c r="C9" s="32">
        <v>41235</v>
      </c>
      <c r="D9" s="82">
        <v>348195.31</v>
      </c>
      <c r="E9" s="33">
        <v>13766</v>
      </c>
      <c r="F9" s="34">
        <v>25.2938</v>
      </c>
      <c r="G9" s="35"/>
      <c r="H9" s="36"/>
      <c r="I9" s="49"/>
      <c r="J9" s="55"/>
      <c r="K9" s="53"/>
      <c r="L9" s="36"/>
      <c r="M9" s="36"/>
      <c r="N9" s="37"/>
      <c r="O9" s="3"/>
      <c r="P9" s="4"/>
    </row>
    <row r="10" spans="1:16" ht="36.75" customHeight="1" thickBot="1" thickTop="1">
      <c r="A10" s="127"/>
      <c r="B10" s="27" t="s">
        <v>14</v>
      </c>
      <c r="C10" s="28">
        <v>41254</v>
      </c>
      <c r="D10" s="83">
        <v>20297.61</v>
      </c>
      <c r="E10" s="29">
        <v>809.79</v>
      </c>
      <c r="F10" s="30">
        <v>25.0653</v>
      </c>
      <c r="G10" s="46">
        <v>40753</v>
      </c>
      <c r="H10" s="38">
        <v>394230.75</v>
      </c>
      <c r="I10" s="29">
        <v>16195.5</v>
      </c>
      <c r="J10" s="56" t="s">
        <v>30</v>
      </c>
      <c r="K10" s="53">
        <v>395586.75</v>
      </c>
      <c r="L10" s="38">
        <f>H10*0.1</f>
        <v>39423.075000000004</v>
      </c>
      <c r="M10" s="38">
        <f>H10-D9-D10-L10</f>
        <v>-13685.245000000003</v>
      </c>
      <c r="N10" s="39">
        <v>1356</v>
      </c>
      <c r="O10" s="12" t="s">
        <v>32</v>
      </c>
      <c r="P10" s="4"/>
    </row>
    <row r="11" spans="1:16" ht="36.75" customHeight="1" thickBot="1" thickTop="1">
      <c r="A11" s="126" t="s">
        <v>24</v>
      </c>
      <c r="B11" s="31" t="s">
        <v>13</v>
      </c>
      <c r="C11" s="32">
        <v>41345</v>
      </c>
      <c r="D11" s="82">
        <v>85389.7</v>
      </c>
      <c r="E11" s="33">
        <v>3366</v>
      </c>
      <c r="F11" s="34">
        <v>25.3683</v>
      </c>
      <c r="G11" s="35"/>
      <c r="H11" s="36"/>
      <c r="I11" s="49"/>
      <c r="J11" s="55"/>
      <c r="K11" s="54"/>
      <c r="L11" s="36"/>
      <c r="M11" s="36"/>
      <c r="N11" s="39"/>
      <c r="O11" s="12"/>
      <c r="P11" s="4"/>
    </row>
    <row r="12" spans="1:16" ht="36.75" customHeight="1" thickBot="1" thickTop="1">
      <c r="A12" s="127"/>
      <c r="B12" s="27" t="s">
        <v>14</v>
      </c>
      <c r="C12" s="28">
        <v>41862</v>
      </c>
      <c r="D12" s="83">
        <v>5514.15</v>
      </c>
      <c r="E12" s="29">
        <v>198.03</v>
      </c>
      <c r="F12" s="61">
        <v>27.845</v>
      </c>
      <c r="G12" s="46">
        <v>40990</v>
      </c>
      <c r="H12" s="38">
        <v>101598.84</v>
      </c>
      <c r="I12" s="29">
        <v>3960.66</v>
      </c>
      <c r="J12" s="56" t="s">
        <v>31</v>
      </c>
      <c r="K12" s="53">
        <v>118602.84</v>
      </c>
      <c r="L12" s="38">
        <f>H12*0.1</f>
        <v>10159.884</v>
      </c>
      <c r="M12" s="38">
        <f>H12-D11-D12-L12</f>
        <v>535.1059999999998</v>
      </c>
      <c r="N12" s="39">
        <v>17004</v>
      </c>
      <c r="O12" s="12" t="s">
        <v>32</v>
      </c>
      <c r="P12" s="4"/>
    </row>
    <row r="13" spans="1:16" ht="36.75" customHeight="1" thickBot="1" thickTop="1">
      <c r="A13" s="40" t="s">
        <v>26</v>
      </c>
      <c r="B13" s="41"/>
      <c r="C13" s="42"/>
      <c r="D13" s="42">
        <f>SUM(D7:D12)</f>
        <v>916252.51</v>
      </c>
      <c r="E13" s="48">
        <f>SUM(E7:E12)</f>
        <v>36479.72</v>
      </c>
      <c r="F13" s="43"/>
      <c r="G13" s="41"/>
      <c r="H13" s="42">
        <f>SUM(H7:H12)</f>
        <v>1009924.1</v>
      </c>
      <c r="I13" s="50">
        <f>SUM(I7:I12)</f>
        <v>40534.18000000001</v>
      </c>
      <c r="J13" s="42"/>
      <c r="K13" s="42">
        <f>SUM(K7:K12)</f>
        <v>1028284.1</v>
      </c>
      <c r="L13" s="42">
        <f>SUM(L7:L12)</f>
        <v>100992.41000000002</v>
      </c>
      <c r="M13" s="42">
        <f>SUM(M7:M12)</f>
        <v>-7320.820000000014</v>
      </c>
      <c r="N13" s="43">
        <f>SUM(N8:N12)</f>
        <v>18360</v>
      </c>
      <c r="O13" s="12"/>
      <c r="P13" s="4"/>
    </row>
    <row r="14" spans="1:13" ht="18" customHeight="1">
      <c r="A14" s="13"/>
      <c r="B14" s="13"/>
      <c r="C14" s="13"/>
      <c r="D14" s="1"/>
      <c r="G14" s="1"/>
      <c r="H14" s="1"/>
      <c r="I14" s="1"/>
      <c r="J14" s="1"/>
      <c r="K14" s="1"/>
      <c r="L14" s="1"/>
      <c r="M14" s="1"/>
    </row>
    <row r="15" spans="1:15" ht="32.25" customHeight="1" thickBot="1">
      <c r="A15" s="112" t="s">
        <v>25</v>
      </c>
      <c r="B15" s="11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67"/>
    </row>
    <row r="16" spans="2:15" ht="42.75" customHeight="1">
      <c r="B16" s="101" t="s">
        <v>0</v>
      </c>
      <c r="C16" s="102"/>
      <c r="D16" s="6" t="s">
        <v>1</v>
      </c>
      <c r="E16" s="7" t="s">
        <v>3</v>
      </c>
      <c r="G16" s="105" t="s">
        <v>27</v>
      </c>
      <c r="H16" s="106"/>
      <c r="I16" s="107"/>
      <c r="J16" s="23"/>
      <c r="K16" s="74" t="s">
        <v>35</v>
      </c>
      <c r="L16" s="75">
        <f>H13*0.9</f>
        <v>908931.69</v>
      </c>
      <c r="M16" s="57"/>
      <c r="N16" s="23"/>
      <c r="O16" s="1"/>
    </row>
    <row r="17" spans="2:14" ht="35.25" customHeight="1" thickBot="1">
      <c r="B17" s="103">
        <v>1362250</v>
      </c>
      <c r="C17" s="104"/>
      <c r="D17" s="90">
        <v>1260252.51</v>
      </c>
      <c r="E17" s="91">
        <f>B17-D17</f>
        <v>101997.48999999999</v>
      </c>
      <c r="G17" s="93" t="s">
        <v>5</v>
      </c>
      <c r="H17" s="94"/>
      <c r="I17" s="51">
        <v>0</v>
      </c>
      <c r="J17" s="5"/>
      <c r="K17" s="76" t="s">
        <v>36</v>
      </c>
      <c r="L17" s="77">
        <f>H13*0.1</f>
        <v>100992.41</v>
      </c>
      <c r="M17" s="24"/>
      <c r="N17" s="24"/>
    </row>
    <row r="18" spans="6:14" ht="29.25" customHeight="1">
      <c r="F18" s="73"/>
      <c r="G18" s="93" t="s">
        <v>6</v>
      </c>
      <c r="H18" s="94"/>
      <c r="I18" s="51">
        <f>L17</f>
        <v>100992.41</v>
      </c>
      <c r="J18" s="5"/>
      <c r="K18" s="78" t="s">
        <v>38</v>
      </c>
      <c r="L18" s="79">
        <f>SUM(L16:L17)</f>
        <v>1009924.1</v>
      </c>
      <c r="M18" s="5"/>
      <c r="N18" s="24"/>
    </row>
    <row r="19" spans="2:14" ht="32.25" customHeight="1" thickBot="1">
      <c r="B19" s="45"/>
      <c r="C19" s="72"/>
      <c r="D19" s="69"/>
      <c r="E19" s="84"/>
      <c r="F19" s="69"/>
      <c r="G19" s="95" t="s">
        <v>4</v>
      </c>
      <c r="H19" s="96"/>
      <c r="I19" s="68">
        <f>SUM(I17:I18)</f>
        <v>100992.41</v>
      </c>
      <c r="J19" s="25"/>
      <c r="K19" s="78" t="s">
        <v>39</v>
      </c>
      <c r="L19" s="79">
        <f>H13+N13</f>
        <v>1028284.1</v>
      </c>
      <c r="M19" s="25"/>
      <c r="N19" s="26"/>
    </row>
    <row r="20" spans="2:12" ht="36" customHeight="1">
      <c r="B20" s="60"/>
      <c r="C20" s="10"/>
      <c r="D20" s="69"/>
      <c r="E20" s="66"/>
      <c r="F20" s="69"/>
      <c r="G20" s="25"/>
      <c r="H20" s="5"/>
      <c r="I20" s="5"/>
      <c r="K20" s="76" t="s">
        <v>37</v>
      </c>
      <c r="L20" s="77">
        <f>L19-L18</f>
        <v>18360</v>
      </c>
    </row>
    <row r="21" spans="2:9" ht="13.5">
      <c r="B21" s="62"/>
      <c r="C21" s="65"/>
      <c r="D21" s="69"/>
      <c r="E21" s="66"/>
      <c r="F21" s="69"/>
      <c r="G21" s="92"/>
      <c r="H21" s="92"/>
      <c r="I21" s="24"/>
    </row>
    <row r="22" spans="2:6" ht="13.5">
      <c r="B22" s="62"/>
      <c r="C22" s="65"/>
      <c r="D22" s="69"/>
      <c r="E22" s="66"/>
      <c r="F22" s="69"/>
    </row>
    <row r="23" spans="2:12" ht="13.5">
      <c r="B23" s="62"/>
      <c r="C23" s="65"/>
      <c r="D23" s="69"/>
      <c r="E23" s="66"/>
      <c r="F23" s="69"/>
      <c r="K23" s="52"/>
      <c r="L23" s="1"/>
    </row>
    <row r="24" spans="1:13" ht="14.25">
      <c r="A24" s="11"/>
      <c r="B24" s="64"/>
      <c r="C24" s="71"/>
      <c r="D24" s="69"/>
      <c r="E24" s="66"/>
      <c r="F24" s="69"/>
      <c r="G24" s="13"/>
      <c r="H24" s="59"/>
      <c r="J24" s="44"/>
      <c r="K24" s="52"/>
      <c r="L24" s="1"/>
      <c r="M24" s="1"/>
    </row>
    <row r="25" spans="1:12" ht="14.25">
      <c r="A25" s="11"/>
      <c r="B25" s="64"/>
      <c r="C25" s="71"/>
      <c r="D25" s="85"/>
      <c r="E25" s="86"/>
      <c r="F25" s="85"/>
      <c r="H25" s="59"/>
      <c r="J25" s="44"/>
      <c r="K25" s="5"/>
      <c r="L25" s="1"/>
    </row>
    <row r="26" spans="2:11" ht="13.5">
      <c r="B26" s="65"/>
      <c r="C26" s="89"/>
      <c r="D26" s="87"/>
      <c r="E26" s="88"/>
      <c r="F26" s="70"/>
      <c r="H26" s="59"/>
      <c r="I26" s="58"/>
      <c r="J26" s="44"/>
      <c r="K26" s="25"/>
    </row>
    <row r="27" spans="2:11" ht="13.5">
      <c r="B27" s="63"/>
      <c r="C27" s="63"/>
      <c r="D27" s="69"/>
      <c r="E27" s="63"/>
      <c r="H27" s="59"/>
      <c r="J27" s="44"/>
      <c r="K27" s="25"/>
    </row>
    <row r="28" spans="2:10" ht="13.5">
      <c r="B28" s="63"/>
      <c r="C28" s="63"/>
      <c r="D28" s="69"/>
      <c r="E28" s="63"/>
      <c r="H28" s="59"/>
      <c r="J28" s="44"/>
    </row>
    <row r="29" spans="4:9" ht="13.5">
      <c r="D29" s="44"/>
      <c r="H29" s="59"/>
      <c r="I29" s="45"/>
    </row>
    <row r="30" ht="13.5">
      <c r="H30" s="59"/>
    </row>
  </sheetData>
  <sheetProtection/>
  <mergeCells count="21">
    <mergeCell ref="A11:A12"/>
    <mergeCell ref="G5:N5"/>
    <mergeCell ref="A4:N4"/>
    <mergeCell ref="A15:N15"/>
    <mergeCell ref="B5:F5"/>
    <mergeCell ref="H7:H8"/>
    <mergeCell ref="G7:G8"/>
    <mergeCell ref="I7:I8"/>
    <mergeCell ref="J7:J8"/>
    <mergeCell ref="A7:A8"/>
    <mergeCell ref="M7:M8"/>
    <mergeCell ref="A9:A10"/>
    <mergeCell ref="G21:H21"/>
    <mergeCell ref="G18:H18"/>
    <mergeCell ref="G19:H19"/>
    <mergeCell ref="L7:L8"/>
    <mergeCell ref="K7:K8"/>
    <mergeCell ref="B16:C16"/>
    <mergeCell ref="B17:C17"/>
    <mergeCell ref="G16:I16"/>
    <mergeCell ref="G17:H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2014-10-16T13:33:28Z</cp:lastPrinted>
  <dcterms:created xsi:type="dcterms:W3CDTF">2011-04-18T10:50:40Z</dcterms:created>
  <dcterms:modified xsi:type="dcterms:W3CDTF">2014-10-16T13:33:34Z</dcterms:modified>
  <cp:category/>
  <cp:version/>
  <cp:contentType/>
  <cp:contentStatus/>
</cp:coreProperties>
</file>