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4488" windowWidth="15396" windowHeight="4536" tabRatio="622" activeTab="0"/>
  </bookViews>
  <sheets>
    <sheet name="RK-25-2014-59, př. 1  " sheetId="1" r:id="rId1"/>
  </sheets>
  <definedNames>
    <definedName name="_xlnm.Print_Area" localSheetId="0">'RK-25-2014-59, př. 1  '!$A$1:$P$24</definedName>
  </definedNames>
  <calcPr fullCalcOnLoad="1"/>
</workbook>
</file>

<file path=xl/sharedStrings.xml><?xml version="1.0" encoding="utf-8"?>
<sst xmlns="http://schemas.openxmlformats.org/spreadsheetml/2006/main" count="48" uniqueCount="36">
  <si>
    <t>Organizace</t>
  </si>
  <si>
    <t>Použití</t>
  </si>
  <si>
    <t xml:space="preserve"> </t>
  </si>
  <si>
    <t>údržba a opravy majetku, který PO používá k činnosti</t>
  </si>
  <si>
    <t>v tis. Kč</t>
  </si>
  <si>
    <t>celkem vč. odvodu</t>
  </si>
  <si>
    <t>Pořízení movitého majetku</t>
  </si>
  <si>
    <t>Technické zhodnocení nem. maj., údržba a opravy maj., který PO používá k činnosti</t>
  </si>
  <si>
    <t>pořízení movitého majetku</t>
  </si>
  <si>
    <t>ponechání již v RK schváleného a platného požadavku</t>
  </si>
  <si>
    <t>xxxxxxxx</t>
  </si>
  <si>
    <t>změna výše čerpání, změna požadavku (nebude realizováno)</t>
  </si>
  <si>
    <t>nový požadavek k zařazení nemovitého, movitého majetku nebo nový objem použití</t>
  </si>
  <si>
    <t>Poznámka:</t>
  </si>
  <si>
    <t>název akce</t>
  </si>
  <si>
    <t>technické zhodnocení nemovitého majetku</t>
  </si>
  <si>
    <t>Tvorba celkem</t>
  </si>
  <si>
    <t>Investiční fond po úpravě</t>
  </si>
  <si>
    <t>Odsouhlasené čerpání investičního fondu</t>
  </si>
  <si>
    <t xml:space="preserve"> Organizace</t>
  </si>
  <si>
    <t>počet stran: 1</t>
  </si>
  <si>
    <t>Celkem  v tis. Kč</t>
  </si>
  <si>
    <t>Návrh na úpravu čerpání investičního fondu v roce 2014</t>
  </si>
  <si>
    <t>Zůstatek k 1. 1. 2014</t>
  </si>
  <si>
    <t>Zůstatek k 31.12.2014</t>
  </si>
  <si>
    <t>Upravený zůstatek k 31.12.2014</t>
  </si>
  <si>
    <t>Vyšší odborná škola a Střední průmyslová škola Žďár nad Sázavou</t>
  </si>
  <si>
    <t>Střední průmyslová škola Třebíč</t>
  </si>
  <si>
    <r>
      <t xml:space="preserve">Maker Boat - 3D tiskárna 45 tis. Kč, měřící a vyvažovací přístroj potrubních sítí 80 tis. Kč, analyzátor spalin 150 tis. Kč, svařovací agregát MIG/MAG (4 ks, 1 ks 45 tis. Kč) 180 tis. Kč, svařovací stůl (4ks, 1 ks 45 tis. Kč) 180 tis. Kč, interaktivní tabule (5ks, 1ks 60 tis. Kč) 300 tis. Kč, vstřikovací lis na plasty </t>
    </r>
    <r>
      <rPr>
        <strike/>
        <sz val="8"/>
        <rFont val="Arial"/>
        <family val="2"/>
      </rPr>
      <t>800 tis. Kč</t>
    </r>
    <r>
      <rPr>
        <sz val="8"/>
        <rFont val="Arial"/>
        <family val="2"/>
      </rPr>
      <t xml:space="preserve">, </t>
    </r>
    <r>
      <rPr>
        <b/>
        <sz val="8"/>
        <rFont val="Arial"/>
        <family val="2"/>
      </rPr>
      <t>1 250 tis. Kč</t>
    </r>
    <r>
      <rPr>
        <sz val="8"/>
        <rFont val="Arial"/>
        <family val="2"/>
      </rPr>
      <t xml:space="preserve">, software metrologie 100 tis. Kč, rozšíření mechatroniky 200 tis. Kč, myčka - výdejna stravy škola 150 tis. Kč, technické zhodnocení soustruhu SV18 a frézky FA 4V </t>
    </r>
    <r>
      <rPr>
        <strike/>
        <sz val="8"/>
        <rFont val="Arial"/>
        <family val="2"/>
      </rPr>
      <t>900 tis. Kč,</t>
    </r>
    <r>
      <rPr>
        <b/>
        <sz val="8"/>
        <rFont val="Arial"/>
        <family val="2"/>
      </rPr>
      <t xml:space="preserve"> 300 tis. Kč</t>
    </r>
  </si>
  <si>
    <r>
      <t xml:space="preserve">vzduchotechnika do tělocvičny 700 tis. Kč, malby a nátěry v areálu školy 200 tis. Kč, opravy a údržba nemovitého majetku 100 tis. Kč, technické zhodnocení budovy školy - učebna elektro 150 tis. Kč, technické zhodnocení haly v rámci projektu "Od myšlenky k výrobku" 239 tis. Kč, oprava vzduchotechniky svařovna 100 tis. Kč, oprava omítek, výmalba, obnova nátěrů 100 tis. Kč, běžné opravy 85 tis. Kč, </t>
    </r>
    <r>
      <rPr>
        <b/>
        <sz val="8"/>
        <rFont val="Arial"/>
        <family val="2"/>
      </rPr>
      <t>generální oprava soustruhu a frézky 950 tis. Kč</t>
    </r>
  </si>
  <si>
    <r>
      <t>rekonstrukce učebny silnoproudu (schváleno v roce 2013) 600 tis. Kč, rekonstrukce elektroinstalace - budova A (pokračování v rámci produktivní práce žáků dle projektu z roku 2012) 200 tis. Kč, rekonstrukce podlahy na hale - zpevnění podlahy u pódia 850 tis. Kč, malířské a natěračské práce - dílny OV 30 tis. Kč, malířské a natěračské práce - škola Demlova 20 tis. Kč,</t>
    </r>
    <r>
      <rPr>
        <b/>
        <sz val="8"/>
        <rFont val="Arial"/>
        <family val="2"/>
      </rPr>
      <t xml:space="preserve"> rekonstrukce sociálního zařízení, suterén školní kuchyně 200 tis. Kč</t>
    </r>
  </si>
  <si>
    <t>Střední zdravotnická škola a Vyšší odborná škola zdravotnická Žďár nad Sázavou</t>
  </si>
  <si>
    <t>stravovací terminály s propojením se softwarem 130 tis. Kč</t>
  </si>
  <si>
    <t xml:space="preserve">Střední průmyslová škola Třebíč </t>
  </si>
  <si>
    <r>
      <t xml:space="preserve">vybudování wifi sítě 1. a 2. etapa </t>
    </r>
    <r>
      <rPr>
        <strike/>
        <sz val="8"/>
        <rFont val="Arial"/>
        <family val="2"/>
      </rPr>
      <t>1400 tis. Kč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>1 200 tis. Kč</t>
    </r>
    <r>
      <rPr>
        <sz val="8"/>
        <rFont val="Arial"/>
        <family val="2"/>
      </rPr>
      <t xml:space="preserve">, zařízení IPS </t>
    </r>
    <r>
      <rPr>
        <strike/>
        <sz val="8"/>
        <rFont val="Arial"/>
        <family val="2"/>
      </rPr>
      <t>253 tis. Kč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>358 tis. Kč</t>
    </r>
    <r>
      <rPr>
        <sz val="8"/>
        <rFont val="Arial"/>
        <family val="2"/>
      </rPr>
      <t xml:space="preserve">, osobní automobil  578 tis. Kč (akce schváleny usnesením 1993/37/2013/RK), krouhač zeleniny do školní jídelny 70 tis. Kč, otočná vitrina 60 tis. Kč, </t>
    </r>
    <r>
      <rPr>
        <strike/>
        <sz val="8"/>
        <rFont val="Arial"/>
        <family val="2"/>
      </rPr>
      <t>svařovací trenažer 400 tis. Kč,</t>
    </r>
    <r>
      <rPr>
        <sz val="8"/>
        <rFont val="Arial"/>
        <family val="2"/>
      </rPr>
      <t xml:space="preserve"> virtualizace - server včetně softwaru a operačního systému </t>
    </r>
    <r>
      <rPr>
        <strike/>
        <sz val="8"/>
        <rFont val="Arial"/>
        <family val="2"/>
      </rPr>
      <t>300 tis. Kč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>375 tis. Kč,</t>
    </r>
    <r>
      <rPr>
        <sz val="8"/>
        <rFont val="Arial"/>
        <family val="2"/>
      </rPr>
      <t xml:space="preserve"> velkokapacitní úložiště storage 350 tis. Kč, docházkový terminál 100 tis. Kč, Modul KTS 570 pro diagnostiku elektron. systémů - dílny OV 70 tis. Kč, zkušební stolice OPAL (pro alternátory a startéry) - dílny OV 160 tis. Kč, spojovací zařízení pro karosáře+příslušenství-dílny OV 50 tis. Kč, myčka nádobí - školní jídelna 140 tis. Kč, </t>
    </r>
    <r>
      <rPr>
        <b/>
        <sz val="8"/>
        <rFont val="Arial"/>
        <family val="2"/>
      </rPr>
      <t>NAS (SAS) zálohovací zařízení 142 tis. Kč</t>
    </r>
  </si>
  <si>
    <t xml:space="preserve">        RK-25-2014-59, př. 1</t>
  </si>
</sst>
</file>

<file path=xl/styles.xml><?xml version="1.0" encoding="utf-8"?>
<styleSheet xmlns="http://schemas.openxmlformats.org/spreadsheetml/2006/main">
  <numFmts count="3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#,##0.00\ &quot;Kč&quot;"/>
    <numFmt numFmtId="185" formatCode="#,##0\ &quot;Kč&quot;"/>
    <numFmt numFmtId="186" formatCode="[$-405]d\.\ mmmm\ yyyy"/>
    <numFmt numFmtId="187" formatCode="000\ 00"/>
    <numFmt numFmtId="188" formatCode="0.0"/>
    <numFmt numFmtId="189" formatCode="0.0%"/>
    <numFmt numFmtId="190" formatCode="_-* #,##0.0\ &quot;Kč&quot;_-;\-* #,##0.0\ &quot;Kč&quot;_-;_-* &quot;-&quot;??\ &quot;Kč&quot;_-;_-@_-"/>
    <numFmt numFmtId="191" formatCode="_-* #,##0\ &quot;Kč&quot;_-;\-* #,##0\ &quot;Kč&quot;_-;_-* &quot;-&quot;??\ &quot;Kč&quot;_-;_-@_-"/>
    <numFmt numFmtId="192" formatCode="_-* #,##0.000\ &quot;Kč&quot;_-;\-* #,##0.000\ &quot;Kč&quot;_-;_-* &quot;-&quot;??\ &quot;Kč&quot;_-;_-@_-"/>
  </numFmts>
  <fonts count="57">
    <font>
      <sz val="10"/>
      <name val="Arial CE"/>
      <family val="0"/>
    </font>
    <font>
      <b/>
      <sz val="8"/>
      <name val="Arial CE"/>
      <family val="2"/>
    </font>
    <font>
      <sz val="9"/>
      <name val="Arial CE"/>
      <family val="2"/>
    </font>
    <font>
      <b/>
      <sz val="10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b/>
      <sz val="9"/>
      <name val="Arial CE"/>
      <family val="2"/>
    </font>
    <font>
      <sz val="8"/>
      <name val="Arial CE"/>
      <family val="0"/>
    </font>
    <font>
      <b/>
      <sz val="12"/>
      <name val="Arial CE"/>
      <family val="0"/>
    </font>
    <font>
      <strike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trike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0" fillId="24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5" borderId="8" applyNumberFormat="0" applyAlignment="0" applyProtection="0"/>
    <xf numFmtId="0" fontId="53" fillId="26" borderId="8" applyNumberFormat="0" applyAlignment="0" applyProtection="0"/>
    <xf numFmtId="0" fontId="54" fillId="26" borderId="9" applyNumberFormat="0" applyAlignment="0" applyProtection="0"/>
    <xf numFmtId="0" fontId="55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11" fillId="0" borderId="0" xfId="0" applyFont="1" applyAlignment="1">
      <alignment/>
    </xf>
    <xf numFmtId="3" fontId="0" fillId="0" borderId="0" xfId="0" applyNumberFormat="1" applyAlignment="1">
      <alignment/>
    </xf>
    <xf numFmtId="49" fontId="3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vertical="center" wrapText="1"/>
    </xf>
    <xf numFmtId="0" fontId="15" fillId="0" borderId="0" xfId="0" applyFont="1" applyAlignment="1">
      <alignment horizontal="right"/>
    </xf>
    <xf numFmtId="3" fontId="12" fillId="0" borderId="0" xfId="0" applyNumberFormat="1" applyFont="1" applyBorder="1" applyAlignment="1">
      <alignment/>
    </xf>
    <xf numFmtId="3" fontId="12" fillId="0" borderId="0" xfId="0" applyNumberFormat="1" applyFont="1" applyFill="1" applyBorder="1" applyAlignment="1">
      <alignment vertical="center"/>
    </xf>
    <xf numFmtId="0" fontId="12" fillId="0" borderId="0" xfId="0" applyFont="1" applyBorder="1" applyAlignment="1">
      <alignment vertical="center" wrapText="1"/>
    </xf>
    <xf numFmtId="3" fontId="12" fillId="33" borderId="0" xfId="0" applyNumberFormat="1" applyFont="1" applyFill="1" applyBorder="1" applyAlignment="1">
      <alignment vertical="center"/>
    </xf>
    <xf numFmtId="3" fontId="0" fillId="0" borderId="0" xfId="0" applyNumberFormat="1" applyFont="1" applyBorder="1" applyAlignment="1">
      <alignment horizontal="right" vertical="center" wrapText="1"/>
    </xf>
    <xf numFmtId="3" fontId="0" fillId="0" borderId="10" xfId="0" applyNumberFormat="1" applyBorder="1" applyAlignment="1">
      <alignment horizontal="right" vertical="center" wrapText="1"/>
    </xf>
    <xf numFmtId="3" fontId="12" fillId="33" borderId="11" xfId="0" applyNumberFormat="1" applyFont="1" applyFill="1" applyBorder="1" applyAlignment="1">
      <alignment vertical="center"/>
    </xf>
    <xf numFmtId="3" fontId="12" fillId="33" borderId="12" xfId="0" applyNumberFormat="1" applyFont="1" applyFill="1" applyBorder="1" applyAlignment="1">
      <alignment vertical="center"/>
    </xf>
    <xf numFmtId="180" fontId="12" fillId="33" borderId="13" xfId="0" applyNumberFormat="1" applyFont="1" applyFill="1" applyBorder="1" applyAlignment="1">
      <alignment vertical="center"/>
    </xf>
    <xf numFmtId="180" fontId="12" fillId="33" borderId="14" xfId="0" applyNumberFormat="1" applyFont="1" applyFill="1" applyBorder="1" applyAlignment="1">
      <alignment vertical="center"/>
    </xf>
    <xf numFmtId="180" fontId="12" fillId="33" borderId="15" xfId="0" applyNumberFormat="1" applyFont="1" applyFill="1" applyBorder="1" applyAlignment="1">
      <alignment vertical="center"/>
    </xf>
    <xf numFmtId="180" fontId="12" fillId="33" borderId="16" xfId="0" applyNumberFormat="1" applyFont="1" applyFill="1" applyBorder="1" applyAlignment="1">
      <alignment vertical="center"/>
    </xf>
    <xf numFmtId="180" fontId="0" fillId="0" borderId="0" xfId="0" applyNumberFormat="1" applyAlignment="1">
      <alignment/>
    </xf>
    <xf numFmtId="3" fontId="0" fillId="0" borderId="17" xfId="0" applyNumberFormat="1" applyFont="1" applyBorder="1" applyAlignment="1">
      <alignment horizontal="right" vertical="center" wrapText="1"/>
    </xf>
    <xf numFmtId="0" fontId="0" fillId="0" borderId="18" xfId="0" applyBorder="1" applyAlignment="1">
      <alignment horizontal="right" vertical="center" wrapText="1"/>
    </xf>
    <xf numFmtId="3" fontId="0" fillId="0" borderId="19" xfId="0" applyNumberFormat="1" applyBorder="1" applyAlignment="1">
      <alignment horizontal="right" vertical="center" wrapText="1"/>
    </xf>
    <xf numFmtId="3" fontId="9" fillId="33" borderId="11" xfId="0" applyNumberFormat="1" applyFont="1" applyFill="1" applyBorder="1" applyAlignment="1">
      <alignment vertical="center"/>
    </xf>
    <xf numFmtId="3" fontId="0" fillId="0" borderId="17" xfId="0" applyNumberFormat="1" applyBorder="1" applyAlignment="1">
      <alignment horizontal="right" vertical="center" wrapText="1"/>
    </xf>
    <xf numFmtId="3" fontId="56" fillId="0" borderId="0" xfId="0" applyNumberFormat="1" applyFont="1" applyAlignment="1">
      <alignment/>
    </xf>
    <xf numFmtId="3" fontId="0" fillId="0" borderId="11" xfId="0" applyNumberFormat="1" applyFont="1" applyBorder="1" applyAlignment="1">
      <alignment horizontal="right" vertical="center" wrapText="1"/>
    </xf>
    <xf numFmtId="3" fontId="12" fillId="0" borderId="20" xfId="0" applyNumberFormat="1" applyFont="1" applyFill="1" applyBorder="1" applyAlignment="1">
      <alignment vertical="center"/>
    </xf>
    <xf numFmtId="180" fontId="0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0" borderId="21" xfId="0" applyNumberFormat="1" applyFont="1" applyBorder="1" applyAlignment="1">
      <alignment horizontal="right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0" fontId="12" fillId="0" borderId="16" xfId="0" applyFont="1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15" fillId="0" borderId="27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3" fontId="9" fillId="0" borderId="0" xfId="0" applyNumberFormat="1" applyFont="1" applyBorder="1" applyAlignment="1">
      <alignment horizontal="left"/>
    </xf>
    <xf numFmtId="0" fontId="0" fillId="0" borderId="0" xfId="0" applyAlignment="1">
      <alignment/>
    </xf>
    <xf numFmtId="0" fontId="12" fillId="0" borderId="17" xfId="0" applyFont="1" applyBorder="1" applyAlignment="1">
      <alignment vertical="center" wrapText="1"/>
    </xf>
    <xf numFmtId="0" fontId="0" fillId="0" borderId="28" xfId="0" applyFont="1" applyBorder="1" applyAlignment="1">
      <alignment vertical="center" wrapText="1"/>
    </xf>
    <xf numFmtId="0" fontId="15" fillId="0" borderId="29" xfId="0" applyFont="1" applyBorder="1" applyAlignment="1">
      <alignment horizontal="center" wrapText="1"/>
    </xf>
    <xf numFmtId="0" fontId="15" fillId="0" borderId="29" xfId="0" applyFont="1" applyBorder="1" applyAlignment="1">
      <alignment horizontal="center" vertical="center" wrapText="1"/>
    </xf>
    <xf numFmtId="0" fontId="12" fillId="0" borderId="18" xfId="0" applyFont="1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10" fillId="0" borderId="16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wrapText="1"/>
    </xf>
    <xf numFmtId="0" fontId="0" fillId="0" borderId="15" xfId="0" applyFont="1" applyBorder="1" applyAlignment="1">
      <alignment horizontal="left" wrapText="1"/>
    </xf>
    <xf numFmtId="0" fontId="10" fillId="0" borderId="17" xfId="0" applyFont="1" applyBorder="1" applyAlignment="1">
      <alignment horizontal="left" vertical="center" wrapText="1"/>
    </xf>
    <xf numFmtId="0" fontId="10" fillId="0" borderId="28" xfId="0" applyFont="1" applyBorder="1" applyAlignment="1">
      <alignment horizontal="left" vertical="center" wrapText="1"/>
    </xf>
    <xf numFmtId="0" fontId="10" fillId="0" borderId="31" xfId="0" applyFont="1" applyBorder="1" applyAlignment="1">
      <alignment horizontal="left" vertical="center" wrapText="1"/>
    </xf>
    <xf numFmtId="0" fontId="1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3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4" fillId="0" borderId="0" xfId="0" applyFont="1" applyAlignment="1">
      <alignment horizontal="center"/>
    </xf>
    <xf numFmtId="0" fontId="16" fillId="0" borderId="24" xfId="0" applyFont="1" applyBorder="1" applyAlignment="1">
      <alignment horizontal="center" vertical="center" wrapText="1"/>
    </xf>
    <xf numFmtId="0" fontId="16" fillId="0" borderId="27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 wrapText="1"/>
    </xf>
    <xf numFmtId="0" fontId="16" fillId="0" borderId="32" xfId="0" applyFont="1" applyBorder="1" applyAlignment="1">
      <alignment horizontal="center" vertical="center" wrapText="1"/>
    </xf>
    <xf numFmtId="0" fontId="16" fillId="0" borderId="33" xfId="0" applyFont="1" applyBorder="1" applyAlignment="1">
      <alignment horizontal="center" vertical="center" wrapText="1"/>
    </xf>
    <xf numFmtId="0" fontId="14" fillId="0" borderId="34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37" xfId="0" applyFont="1" applyBorder="1" applyAlignment="1">
      <alignment horizontal="center" vertical="center" wrapText="1"/>
    </xf>
    <xf numFmtId="0" fontId="12" fillId="0" borderId="38" xfId="0" applyFont="1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10" fillId="0" borderId="20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10" fillId="0" borderId="40" xfId="0" applyFont="1" applyBorder="1" applyAlignment="1">
      <alignment horizontal="left" vertical="center" wrapText="1"/>
    </xf>
    <xf numFmtId="0" fontId="19" fillId="0" borderId="2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wrapText="1"/>
    </xf>
    <xf numFmtId="0" fontId="1" fillId="0" borderId="40" xfId="0" applyFont="1" applyBorder="1" applyAlignment="1">
      <alignment horizontal="left" wrapText="1"/>
    </xf>
    <xf numFmtId="0" fontId="4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15" xfId="0" applyBorder="1" applyAlignment="1">
      <alignment vertical="center" wrapText="1"/>
    </xf>
    <xf numFmtId="0" fontId="11" fillId="0" borderId="41" xfId="0" applyFont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10" fillId="0" borderId="16" xfId="0" applyFont="1" applyBorder="1" applyAlignment="1">
      <alignment horizontal="left" vertical="center" wrapText="1"/>
    </xf>
    <xf numFmtId="0" fontId="15" fillId="0" borderId="14" xfId="0" applyFont="1" applyBorder="1" applyAlignment="1">
      <alignment horizontal="left" wrapText="1"/>
    </xf>
    <xf numFmtId="0" fontId="15" fillId="0" borderId="26" xfId="0" applyFont="1" applyBorder="1" applyAlignment="1">
      <alignment horizontal="left" wrapText="1"/>
    </xf>
    <xf numFmtId="0" fontId="0" fillId="0" borderId="26" xfId="0" applyFont="1" applyBorder="1" applyAlignment="1">
      <alignment horizontal="left" wrapText="1"/>
    </xf>
    <xf numFmtId="0" fontId="11" fillId="0" borderId="43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44" xfId="0" applyFont="1" applyBorder="1" applyAlignment="1">
      <alignment horizontal="center"/>
    </xf>
    <xf numFmtId="0" fontId="8" fillId="0" borderId="36" xfId="0" applyFont="1" applyBorder="1" applyAlignment="1">
      <alignment horizontal="center" vertical="center" wrapText="1"/>
    </xf>
    <xf numFmtId="0" fontId="16" fillId="0" borderId="35" xfId="0" applyFont="1" applyBorder="1" applyAlignment="1">
      <alignment horizontal="center" vertical="center" wrapText="1"/>
    </xf>
    <xf numFmtId="0" fontId="16" fillId="0" borderId="43" xfId="0" applyFont="1" applyBorder="1" applyAlignment="1">
      <alignment horizontal="center" vertical="center" wrapText="1"/>
    </xf>
    <xf numFmtId="0" fontId="16" fillId="0" borderId="44" xfId="0" applyFont="1" applyBorder="1" applyAlignment="1">
      <alignment horizontal="center" vertical="center" wrapText="1"/>
    </xf>
    <xf numFmtId="0" fontId="18" fillId="0" borderId="45" xfId="0" applyFont="1" applyBorder="1" applyAlignment="1">
      <alignment horizontal="center" vertical="center" wrapText="1"/>
    </xf>
    <xf numFmtId="0" fontId="18" fillId="0" borderId="46" xfId="0" applyFont="1" applyBorder="1" applyAlignment="1">
      <alignment horizontal="center" vertical="center" wrapText="1"/>
    </xf>
    <xf numFmtId="0" fontId="18" fillId="0" borderId="47" xfId="0" applyFont="1" applyBorder="1" applyAlignment="1">
      <alignment horizontal="center" vertical="center" wrapText="1"/>
    </xf>
    <xf numFmtId="0" fontId="18" fillId="0" borderId="36" xfId="0" applyFont="1" applyBorder="1" applyAlignment="1">
      <alignment horizontal="center" vertical="center"/>
    </xf>
    <xf numFmtId="0" fontId="18" fillId="0" borderId="34" xfId="0" applyFont="1" applyBorder="1" applyAlignment="1">
      <alignment horizontal="center" vertical="center"/>
    </xf>
    <xf numFmtId="0" fontId="18" fillId="0" borderId="35" xfId="0" applyFont="1" applyBorder="1" applyAlignment="1">
      <alignment horizontal="center" vertical="center"/>
    </xf>
    <xf numFmtId="0" fontId="18" fillId="0" borderId="48" xfId="0" applyFont="1" applyBorder="1" applyAlignment="1">
      <alignment horizontal="center" vertical="center"/>
    </xf>
    <xf numFmtId="0" fontId="18" fillId="0" borderId="49" xfId="0" applyFont="1" applyBorder="1" applyAlignment="1">
      <alignment horizontal="center" vertical="center"/>
    </xf>
    <xf numFmtId="0" fontId="18" fillId="0" borderId="50" xfId="0" applyFont="1" applyBorder="1" applyAlignment="1">
      <alignment horizontal="center" vertical="center"/>
    </xf>
    <xf numFmtId="0" fontId="10" fillId="0" borderId="0" xfId="0" applyFont="1" applyBorder="1" applyAlignment="1">
      <alignment horizontal="righ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6"/>
  <sheetViews>
    <sheetView tabSelected="1" zoomScalePageLayoutView="0" workbookViewId="0" topLeftCell="C1">
      <selection activeCell="A3" sqref="A3:P3"/>
    </sheetView>
  </sheetViews>
  <sheetFormatPr defaultColWidth="9.00390625" defaultRowHeight="12.75"/>
  <cols>
    <col min="1" max="1" width="11.125" style="0" bestFit="1" customWidth="1"/>
    <col min="2" max="2" width="47.50390625" style="0" customWidth="1"/>
    <col min="3" max="16" width="8.625" style="0" customWidth="1"/>
  </cols>
  <sheetData>
    <row r="1" spans="14:16" ht="13.5">
      <c r="N1" s="60" t="s">
        <v>35</v>
      </c>
      <c r="O1" s="61"/>
      <c r="P1" s="61"/>
    </row>
    <row r="2" spans="2:16" s="1" customFormat="1" ht="13.5">
      <c r="B2" s="12"/>
      <c r="C2" s="12"/>
      <c r="D2" s="12"/>
      <c r="E2" s="12"/>
      <c r="F2" s="12"/>
      <c r="G2" s="12"/>
      <c r="H2" s="12"/>
      <c r="I2" s="12"/>
      <c r="N2" s="62" t="s">
        <v>20</v>
      </c>
      <c r="O2" s="63"/>
      <c r="P2" s="63"/>
    </row>
    <row r="3" spans="1:16" ht="20.25" customHeight="1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</row>
    <row r="4" spans="3:16" ht="10.5" customHeight="1" thickBot="1">
      <c r="C4" s="11"/>
      <c r="D4" s="11"/>
      <c r="E4" s="11"/>
      <c r="F4" s="11"/>
      <c r="G4" s="11"/>
      <c r="H4" s="11"/>
      <c r="I4" s="11"/>
      <c r="P4" s="10" t="s">
        <v>4</v>
      </c>
    </row>
    <row r="5" spans="1:16" ht="39" customHeight="1" thickBot="1">
      <c r="A5" s="65" t="s">
        <v>19</v>
      </c>
      <c r="B5" s="66"/>
      <c r="C5" s="71" t="s">
        <v>18</v>
      </c>
      <c r="D5" s="72"/>
      <c r="E5" s="72"/>
      <c r="F5" s="72"/>
      <c r="G5" s="72"/>
      <c r="H5" s="72"/>
      <c r="I5" s="73"/>
      <c r="J5" s="74" t="s">
        <v>17</v>
      </c>
      <c r="K5" s="75"/>
      <c r="L5" s="75"/>
      <c r="M5" s="75"/>
      <c r="N5" s="75"/>
      <c r="O5" s="75"/>
      <c r="P5" s="76"/>
    </row>
    <row r="6" spans="1:16" ht="12.75">
      <c r="A6" s="67"/>
      <c r="B6" s="68"/>
      <c r="C6" s="39" t="s">
        <v>23</v>
      </c>
      <c r="D6" s="51" t="s">
        <v>16</v>
      </c>
      <c r="E6" s="50" t="s">
        <v>1</v>
      </c>
      <c r="F6" s="50"/>
      <c r="G6" s="50"/>
      <c r="H6" s="50"/>
      <c r="I6" s="44" t="s">
        <v>24</v>
      </c>
      <c r="J6" s="36" t="s">
        <v>23</v>
      </c>
      <c r="K6" s="51" t="s">
        <v>16</v>
      </c>
      <c r="L6" s="50" t="s">
        <v>1</v>
      </c>
      <c r="M6" s="50"/>
      <c r="N6" s="50"/>
      <c r="O6" s="50"/>
      <c r="P6" s="77" t="s">
        <v>25</v>
      </c>
    </row>
    <row r="7" spans="1:16" ht="23.25" customHeight="1">
      <c r="A7" s="67"/>
      <c r="B7" s="68"/>
      <c r="C7" s="40"/>
      <c r="D7" s="35"/>
      <c r="E7" s="35" t="s">
        <v>8</v>
      </c>
      <c r="F7" s="35" t="s">
        <v>15</v>
      </c>
      <c r="G7" s="35" t="s">
        <v>3</v>
      </c>
      <c r="H7" s="35" t="s">
        <v>5</v>
      </c>
      <c r="I7" s="45"/>
      <c r="J7" s="37"/>
      <c r="K7" s="35"/>
      <c r="L7" s="35" t="s">
        <v>8</v>
      </c>
      <c r="M7" s="35" t="s">
        <v>15</v>
      </c>
      <c r="N7" s="35" t="s">
        <v>3</v>
      </c>
      <c r="O7" s="35" t="s">
        <v>5</v>
      </c>
      <c r="P7" s="78"/>
    </row>
    <row r="8" spans="1:16" ht="47.25" customHeight="1">
      <c r="A8" s="69"/>
      <c r="B8" s="70"/>
      <c r="C8" s="40"/>
      <c r="D8" s="35"/>
      <c r="E8" s="35"/>
      <c r="F8" s="35"/>
      <c r="G8" s="35"/>
      <c r="H8" s="35"/>
      <c r="I8" s="45"/>
      <c r="J8" s="38"/>
      <c r="K8" s="41"/>
      <c r="L8" s="41"/>
      <c r="M8" s="41"/>
      <c r="N8" s="41"/>
      <c r="O8" s="41"/>
      <c r="P8" s="79"/>
    </row>
    <row r="9" spans="1:17" ht="30.75" customHeight="1">
      <c r="A9" s="42" t="s">
        <v>26</v>
      </c>
      <c r="B9" s="43"/>
      <c r="C9" s="22">
        <v>3950</v>
      </c>
      <c r="D9" s="20">
        <v>5713</v>
      </c>
      <c r="E9" s="20">
        <v>3085</v>
      </c>
      <c r="F9" s="20">
        <v>1089</v>
      </c>
      <c r="G9" s="20">
        <v>585</v>
      </c>
      <c r="H9" s="20">
        <v>7744.4</v>
      </c>
      <c r="I9" s="21">
        <f>C9+D9-H9</f>
        <v>1918.6000000000004</v>
      </c>
      <c r="J9" s="19">
        <v>3950</v>
      </c>
      <c r="K9" s="20">
        <v>5713</v>
      </c>
      <c r="L9" s="20">
        <f>2000+935</f>
        <v>2935</v>
      </c>
      <c r="M9" s="20">
        <f>389+700</f>
        <v>1089</v>
      </c>
      <c r="N9" s="20">
        <f>1235+300</f>
        <v>1535</v>
      </c>
      <c r="O9" s="20">
        <f>L9+M9+N9+1492.7+1492.7</f>
        <v>8544.4</v>
      </c>
      <c r="P9" s="21">
        <f>J9+K9-O9</f>
        <v>1118.6000000000004</v>
      </c>
      <c r="Q9" s="23"/>
    </row>
    <row r="10" spans="1:17" s="33" customFormat="1" ht="30.75" customHeight="1">
      <c r="A10" s="48" t="s">
        <v>33</v>
      </c>
      <c r="B10" s="49"/>
      <c r="C10" s="22">
        <v>3512</v>
      </c>
      <c r="D10" s="20">
        <v>7805</v>
      </c>
      <c r="E10" s="20">
        <v>3821</v>
      </c>
      <c r="F10" s="20">
        <v>1650</v>
      </c>
      <c r="G10" s="20">
        <v>50</v>
      </c>
      <c r="H10" s="20">
        <v>10910.4</v>
      </c>
      <c r="I10" s="21">
        <f>C10+D10-H10</f>
        <v>406.60000000000036</v>
      </c>
      <c r="J10" s="19">
        <v>3512</v>
      </c>
      <c r="K10" s="20">
        <f>6611+1276</f>
        <v>7887</v>
      </c>
      <c r="L10" s="20">
        <v>3653</v>
      </c>
      <c r="M10" s="20">
        <v>1850</v>
      </c>
      <c r="N10" s="20">
        <v>50</v>
      </c>
      <c r="O10" s="20">
        <f>N10+M10+L10+4726.4+663</f>
        <v>10942.4</v>
      </c>
      <c r="P10" s="21">
        <f>J10+K10-O10</f>
        <v>456.60000000000036</v>
      </c>
      <c r="Q10" s="32"/>
    </row>
    <row r="11" spans="1:17" ht="35.25" customHeight="1" thickBot="1">
      <c r="A11" s="52" t="s">
        <v>31</v>
      </c>
      <c r="B11" s="53"/>
      <c r="C11" s="31">
        <v>229</v>
      </c>
      <c r="D11" s="17">
        <v>208</v>
      </c>
      <c r="E11" s="27">
        <v>0</v>
      </c>
      <c r="F11" s="27">
        <v>0</v>
      </c>
      <c r="G11" s="27">
        <v>0</v>
      </c>
      <c r="H11" s="17">
        <f>G11+F11+E11+171</f>
        <v>171</v>
      </c>
      <c r="I11" s="18">
        <f>C11+D11-H11</f>
        <v>266</v>
      </c>
      <c r="J11" s="34">
        <v>229</v>
      </c>
      <c r="K11" s="30">
        <v>208</v>
      </c>
      <c r="L11" s="30">
        <v>130</v>
      </c>
      <c r="M11" s="30">
        <v>0</v>
      </c>
      <c r="N11" s="30">
        <v>0</v>
      </c>
      <c r="O11" s="17">
        <f>171+L11+M11+N11</f>
        <v>301</v>
      </c>
      <c r="P11" s="18">
        <f>J11+K11-O11</f>
        <v>136</v>
      </c>
      <c r="Q11" s="29"/>
    </row>
    <row r="12" spans="1:17" ht="35.25" customHeight="1">
      <c r="A12" s="13"/>
      <c r="B12" s="9"/>
      <c r="C12" s="14"/>
      <c r="D12" s="14"/>
      <c r="E12" s="14"/>
      <c r="F12" s="14"/>
      <c r="G12" s="14"/>
      <c r="H12" s="14"/>
      <c r="I12" s="14"/>
      <c r="J12" s="15"/>
      <c r="K12" s="15"/>
      <c r="L12" s="15"/>
      <c r="M12" s="15"/>
      <c r="N12" s="15"/>
      <c r="O12" s="15"/>
      <c r="P12" s="14"/>
      <c r="Q12" s="6"/>
    </row>
    <row r="13" spans="1:18" ht="9.75" customHeight="1">
      <c r="A13" s="8"/>
      <c r="B13" s="7"/>
      <c r="C13" s="46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R13" s="6"/>
    </row>
    <row r="14" spans="1:16" ht="17.25">
      <c r="A14" s="88" t="s">
        <v>22</v>
      </c>
      <c r="B14" s="89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</row>
    <row r="15" spans="1:16" ht="15" customHeight="1" thickBot="1">
      <c r="A15" s="113"/>
      <c r="B15" s="113"/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113"/>
    </row>
    <row r="16" spans="1:16" ht="30.75" customHeight="1">
      <c r="A16" s="100" t="s">
        <v>0</v>
      </c>
      <c r="B16" s="101"/>
      <c r="C16" s="104" t="s">
        <v>7</v>
      </c>
      <c r="D16" s="105"/>
      <c r="E16" s="105"/>
      <c r="F16" s="105"/>
      <c r="G16" s="106"/>
      <c r="H16" s="91" t="s">
        <v>21</v>
      </c>
      <c r="I16" s="107" t="s">
        <v>6</v>
      </c>
      <c r="J16" s="108"/>
      <c r="K16" s="108"/>
      <c r="L16" s="108"/>
      <c r="M16" s="108"/>
      <c r="N16" s="108"/>
      <c r="O16" s="109"/>
      <c r="P16" s="91" t="s">
        <v>21</v>
      </c>
    </row>
    <row r="17" spans="1:16" ht="20.25" customHeight="1">
      <c r="A17" s="102"/>
      <c r="B17" s="103"/>
      <c r="C17" s="97" t="s">
        <v>14</v>
      </c>
      <c r="D17" s="98"/>
      <c r="E17" s="98"/>
      <c r="F17" s="98"/>
      <c r="G17" s="99"/>
      <c r="H17" s="92"/>
      <c r="I17" s="110"/>
      <c r="J17" s="111"/>
      <c r="K17" s="111"/>
      <c r="L17" s="111"/>
      <c r="M17" s="111"/>
      <c r="N17" s="111"/>
      <c r="O17" s="112"/>
      <c r="P17" s="92"/>
    </row>
    <row r="18" spans="1:16" ht="89.25" customHeight="1">
      <c r="A18" s="42" t="s">
        <v>26</v>
      </c>
      <c r="B18" s="90"/>
      <c r="C18" s="54" t="s">
        <v>29</v>
      </c>
      <c r="D18" s="55"/>
      <c r="E18" s="55"/>
      <c r="F18" s="55"/>
      <c r="G18" s="56"/>
      <c r="H18" s="24">
        <f>700+200+100+150+239+100+100+85+950</f>
        <v>2624</v>
      </c>
      <c r="I18" s="57" t="s">
        <v>28</v>
      </c>
      <c r="J18" s="58"/>
      <c r="K18" s="58"/>
      <c r="L18" s="58"/>
      <c r="M18" s="58"/>
      <c r="N18" s="58"/>
      <c r="O18" s="59"/>
      <c r="P18" s="16">
        <f>45+80+150+180+180+100+200+1250+100+200+150+300</f>
        <v>2935</v>
      </c>
    </row>
    <row r="19" spans="1:18" ht="105" customHeight="1">
      <c r="A19" s="42" t="s">
        <v>27</v>
      </c>
      <c r="B19" s="43"/>
      <c r="C19" s="93" t="s">
        <v>30</v>
      </c>
      <c r="D19" s="94"/>
      <c r="E19" s="94"/>
      <c r="F19" s="94"/>
      <c r="G19" s="95"/>
      <c r="H19" s="28">
        <f>600+200+850+30+20+200</f>
        <v>1900</v>
      </c>
      <c r="I19" s="54" t="s">
        <v>34</v>
      </c>
      <c r="J19" s="55"/>
      <c r="K19" s="55"/>
      <c r="L19" s="55"/>
      <c r="M19" s="55"/>
      <c r="N19" s="55"/>
      <c r="O19" s="96"/>
      <c r="P19" s="16">
        <f>1200+578+358+70+60+375+350+100+70+160+50+140+142</f>
        <v>3653</v>
      </c>
      <c r="R19" s="6"/>
    </row>
    <row r="20" spans="1:17" ht="46.5" customHeight="1" thickBot="1">
      <c r="A20" s="80" t="s">
        <v>31</v>
      </c>
      <c r="B20" s="81"/>
      <c r="C20" s="82"/>
      <c r="D20" s="83"/>
      <c r="E20" s="83"/>
      <c r="F20" s="83"/>
      <c r="G20" s="84"/>
      <c r="H20" s="25">
        <v>0</v>
      </c>
      <c r="I20" s="85" t="s">
        <v>32</v>
      </c>
      <c r="J20" s="86"/>
      <c r="K20" s="86"/>
      <c r="L20" s="86"/>
      <c r="M20" s="86"/>
      <c r="N20" s="86"/>
      <c r="O20" s="87"/>
      <c r="P20" s="26">
        <v>130</v>
      </c>
      <c r="Q20" s="23"/>
    </row>
    <row r="21" spans="1:18" ht="12.75">
      <c r="A21" s="5" t="s">
        <v>13</v>
      </c>
      <c r="B21" s="5" t="s">
        <v>10</v>
      </c>
      <c r="C21" s="5" t="s">
        <v>12</v>
      </c>
      <c r="D21" s="2"/>
      <c r="E21" s="2"/>
      <c r="F21" s="2"/>
      <c r="G21" s="2"/>
      <c r="H21" s="2"/>
      <c r="I21" s="2"/>
      <c r="J21" s="2"/>
      <c r="K21" s="3"/>
      <c r="L21" s="2"/>
      <c r="M21" s="2"/>
      <c r="N21" s="2"/>
      <c r="O21" s="2"/>
      <c r="P21" s="2"/>
      <c r="R21" s="23"/>
    </row>
    <row r="22" spans="1:16" ht="12.75">
      <c r="A22" s="2"/>
      <c r="B22" s="4" t="s">
        <v>10</v>
      </c>
      <c r="C22" s="2" t="s">
        <v>11</v>
      </c>
      <c r="D22" s="2"/>
      <c r="E22" s="2"/>
      <c r="F22" s="2"/>
      <c r="G22" s="2"/>
      <c r="H22" s="2"/>
      <c r="I22" s="2"/>
      <c r="J22" s="2"/>
      <c r="K22" s="3"/>
      <c r="L22" s="2" t="s">
        <v>2</v>
      </c>
      <c r="M22" s="2"/>
      <c r="N22" s="2"/>
      <c r="O22" s="2"/>
      <c r="P22" s="2"/>
    </row>
    <row r="23" spans="1:16" ht="12.75">
      <c r="A23" s="2"/>
      <c r="B23" s="2" t="s">
        <v>10</v>
      </c>
      <c r="C23" s="2" t="s">
        <v>9</v>
      </c>
      <c r="D23" s="2"/>
      <c r="E23" s="2"/>
      <c r="F23" s="2"/>
      <c r="G23" s="2"/>
      <c r="H23" s="2"/>
      <c r="I23" s="2"/>
      <c r="J23" s="2"/>
      <c r="K23" s="3"/>
      <c r="L23" s="2"/>
      <c r="M23" s="2"/>
      <c r="N23" s="2"/>
      <c r="O23" s="2"/>
      <c r="P23" s="2"/>
    </row>
    <row r="24" spans="1:16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</row>
    <row r="25" spans="1:16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</row>
    <row r="26" spans="1:16" ht="12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</row>
    <row r="27" spans="1:16" ht="12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</row>
    <row r="28" spans="1:16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</row>
    <row r="29" spans="1:16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</row>
    <row r="30" spans="1:16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</row>
    <row r="31" spans="1:16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</row>
    <row r="32" spans="1:16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</row>
    <row r="33" spans="1:16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</row>
    <row r="34" spans="1:16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</row>
    <row r="35" spans="1:16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</row>
    <row r="36" spans="1:16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</row>
    <row r="37" spans="1:16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</row>
    <row r="38" spans="1:16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</row>
    <row r="39" spans="1:16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</row>
    <row r="40" spans="1:16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</row>
    <row r="41" spans="1:16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</row>
    <row r="42" spans="1:16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</row>
    <row r="43" spans="1:16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</row>
    <row r="44" spans="1:16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</row>
    <row r="45" spans="1:16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</row>
    <row r="46" spans="1:16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</row>
    <row r="47" spans="1:16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</row>
    <row r="48" spans="1:16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1:16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1:16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</row>
    <row r="52" spans="1:16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</row>
    <row r="54" spans="1:16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</row>
    <row r="55" spans="1:16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</row>
    <row r="56" spans="1:16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</row>
    <row r="57" spans="1:16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</row>
    <row r="58" spans="1:16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</row>
    <row r="59" spans="1:16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</row>
    <row r="60" spans="1:16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</row>
    <row r="61" spans="1:16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</row>
    <row r="62" spans="1:16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</row>
    <row r="63" spans="1:16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</row>
    <row r="64" spans="1:16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</row>
    <row r="65" spans="1:10" ht="12.75">
      <c r="A65" s="2"/>
      <c r="B65" s="2"/>
      <c r="C65" s="2"/>
      <c r="D65" s="2"/>
      <c r="E65" s="2"/>
      <c r="F65" s="2"/>
      <c r="G65" s="2"/>
      <c r="H65" s="2"/>
      <c r="I65" s="2"/>
      <c r="J65" s="2"/>
    </row>
    <row r="66" spans="1:10" ht="12.75">
      <c r="A66" s="2"/>
      <c r="B66" s="2"/>
      <c r="C66" s="2"/>
      <c r="D66" s="2"/>
      <c r="E66" s="2"/>
      <c r="F66" s="2"/>
      <c r="G66" s="2"/>
      <c r="H66" s="2"/>
      <c r="I66" s="2"/>
      <c r="J66" s="2"/>
    </row>
  </sheetData>
  <sheetProtection/>
  <mergeCells count="43">
    <mergeCell ref="A16:B17"/>
    <mergeCell ref="O7:O8"/>
    <mergeCell ref="H7:H8"/>
    <mergeCell ref="H16:H17"/>
    <mergeCell ref="N7:N8"/>
    <mergeCell ref="C16:G16"/>
    <mergeCell ref="I16:O17"/>
    <mergeCell ref="K6:K8"/>
    <mergeCell ref="A15:P15"/>
    <mergeCell ref="M7:M8"/>
    <mergeCell ref="A20:B20"/>
    <mergeCell ref="C20:G20"/>
    <mergeCell ref="I20:O20"/>
    <mergeCell ref="A19:B19"/>
    <mergeCell ref="A14:P14"/>
    <mergeCell ref="A18:B18"/>
    <mergeCell ref="P16:P17"/>
    <mergeCell ref="C19:G19"/>
    <mergeCell ref="I19:O19"/>
    <mergeCell ref="C17:G17"/>
    <mergeCell ref="C18:G18"/>
    <mergeCell ref="I18:O18"/>
    <mergeCell ref="N1:P1"/>
    <mergeCell ref="N2:P2"/>
    <mergeCell ref="A3:P3"/>
    <mergeCell ref="A5:B8"/>
    <mergeCell ref="C5:I5"/>
    <mergeCell ref="E7:E8"/>
    <mergeCell ref="J5:P5"/>
    <mergeCell ref="P6:P8"/>
    <mergeCell ref="C13:P13"/>
    <mergeCell ref="A10:B10"/>
    <mergeCell ref="L6:O6"/>
    <mergeCell ref="D6:D8"/>
    <mergeCell ref="E6:H6"/>
    <mergeCell ref="A11:B11"/>
    <mergeCell ref="F7:F8"/>
    <mergeCell ref="J6:J8"/>
    <mergeCell ref="C6:C8"/>
    <mergeCell ref="L7:L8"/>
    <mergeCell ref="A9:B9"/>
    <mergeCell ref="I6:I8"/>
    <mergeCell ref="G7:G8"/>
  </mergeCells>
  <printOptions horizontalCentered="1" verticalCentered="1"/>
  <pageMargins left="0.37" right="0.31" top="0.3937007874015748" bottom="0.3937007874015748" header="0.5118110236220472" footer="0.5118110236220472"/>
  <pageSetup fitToHeight="2" horizontalDpi="600" verticalDpi="600" orientation="landscape" paperSize="9" scale="7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Palan</dc:creator>
  <cp:keywords/>
  <dc:description/>
  <cp:lastModifiedBy>Jakoubková Marie</cp:lastModifiedBy>
  <cp:lastPrinted>2014-08-21T12:02:20Z</cp:lastPrinted>
  <dcterms:created xsi:type="dcterms:W3CDTF">2002-01-30T15:48:46Z</dcterms:created>
  <dcterms:modified xsi:type="dcterms:W3CDTF">2014-08-21T12:02:23Z</dcterms:modified>
  <cp:category/>
  <cp:version/>
  <cp:contentType/>
  <cp:contentStatus/>
</cp:coreProperties>
</file>