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8" yWindow="65488" windowWidth="14232" windowHeight="12504" tabRatio="854" activeTab="0"/>
  </bookViews>
  <sheets>
    <sheet name="Soupiska účetních dokladů " sheetId="1" r:id="rId1"/>
    <sheet name="Přehled čerp. zp. výd." sheetId="2" r:id="rId2"/>
  </sheets>
  <definedNames>
    <definedName name="_xlnm.Print_Area" localSheetId="0">'Soupiska účetních dokladů '!$A$1:$O$42</definedName>
    <definedName name="Z_13EEF638_48D8_4E19_ACC9_EF4EB236B732_.wvu.PrintArea" localSheetId="0" hidden="1">'Soupiska účetních dokladů '!$A$1:$O$42</definedName>
  </definedNames>
  <calcPr fullCalcOnLoad="1"/>
</workbook>
</file>

<file path=xl/comments1.xml><?xml version="1.0" encoding="utf-8"?>
<comments xmlns="http://schemas.openxmlformats.org/spreadsheetml/2006/main">
  <authors>
    <author>Helena Barbořáková</author>
    <author>Jana Hvězdová</author>
    <author>Iva Tužinská</author>
    <author>prochazkovak</author>
    <author>Dana Mihulkova</author>
    <author>ugh</author>
    <author>svarickovap</author>
    <author>Zl?malov? Petra </author>
  </authors>
  <commentList>
    <comment ref="A8" authorId="0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9" authorId="1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Doplňte pořádové číslo veřejné zakázky/výběrového řízení uvedeného v monitorovací zprávě
</t>
        </r>
      </text>
    </comment>
    <comment ref="M11" authorId="6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N11" authorId="1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17" authorId="7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17" authorId="7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19" authorId="7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dopolňte také do žádosti o platbu do pole Zdůvodnění platby.
</t>
        </r>
        <r>
          <rPr>
            <b/>
            <sz val="8"/>
            <rFont val="Tahoma"/>
            <family val="2"/>
          </rPr>
          <t>Netýká se porjektů v režimu veřejné podpory/podpory de minimis</t>
        </r>
      </text>
    </comment>
    <comment ref="L19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comments2.xml><?xml version="1.0" encoding="utf-8"?>
<comments xmlns="http://schemas.openxmlformats.org/spreadsheetml/2006/main">
  <authors>
    <author>Vanda Lomeck?</author>
    <author>Iva Tužinská</author>
    <author>zachystalovad</author>
    <author>Burešová</author>
  </authors>
  <commentList>
    <comment ref="A9" authorId="0">
      <text>
        <r>
          <rPr>
            <sz val="8"/>
            <rFont val="Tahoma"/>
            <family val="2"/>
          </rPr>
          <t>Uveďte období, za které je předkládán přehled čerpání způsobilých výdajů projektu. Období musí navazovat na období uvedené v minulé MZ s žádostí o platbu.</t>
        </r>
      </text>
    </comment>
    <comment ref="C13" authorId="1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>uveďte veškeré dosud vykázané výdaje předložené ve všech žop, tzn. včetně těch, které 
byly poskytovatelem podpory označeny jako nezpůsobilé</t>
        </r>
        <r>
          <rPr>
            <b/>
            <sz val="8"/>
            <rFont val="Tahoma"/>
            <family val="2"/>
          </rPr>
          <t xml:space="preserve">
v případě financování ex-post:
 </t>
        </r>
        <r>
          <rPr>
            <sz val="8"/>
            <rFont val="Tahoma"/>
            <family val="2"/>
          </rPr>
          <t xml:space="preserve">uveďte veškeré dosud vykázané </t>
        </r>
        <r>
          <rPr>
            <u val="single"/>
            <sz val="8"/>
            <rFont val="Tahoma"/>
            <family val="2"/>
          </rPr>
          <t>způsobilé výdaje (schválené)</t>
        </r>
      </text>
    </comment>
    <comment ref="B9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90" authorId="3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</text>
    </comment>
  </commentList>
</comments>
</file>

<file path=xl/sharedStrings.xml><?xml version="1.0" encoding="utf-8"?>
<sst xmlns="http://schemas.openxmlformats.org/spreadsheetml/2006/main" count="168" uniqueCount="153">
  <si>
    <t>Registrační číslo projektu</t>
  </si>
  <si>
    <t>Název projektu</t>
  </si>
  <si>
    <t>Datum</t>
  </si>
  <si>
    <t>Podpis oprávněné osoby</t>
  </si>
  <si>
    <t>Pořadové číslo Monitorovací zprávy</t>
  </si>
  <si>
    <t>Název příjemce podpory</t>
  </si>
  <si>
    <t>Období</t>
  </si>
  <si>
    <t>Podpis oprávněné osoby ZS/ŘO</t>
  </si>
  <si>
    <t>PŘEHLED ČERPÁNÍ ZPŮSOBILÝCH VÝDAJŮ PROJEKTU</t>
  </si>
  <si>
    <t>Výdaje na celý projekt</t>
  </si>
  <si>
    <t>Druh výdajů rozpočtu</t>
  </si>
  <si>
    <t>Platný rozpočet (schválený či upravený příjemcem) v Kč*</t>
  </si>
  <si>
    <t>Dosud prokázané výdaje v Kč*</t>
  </si>
  <si>
    <t>Dosud prokázáno v % (vůči platnému rozpočtu)</t>
  </si>
  <si>
    <t>Aktuálně prokazované výdaje v Kč*</t>
  </si>
  <si>
    <t>Aktuálně prokazováno v % (vůči platnému rozpočtu)</t>
  </si>
  <si>
    <t>Součet prokázaného a prokazovaného v Kč</t>
  </si>
  <si>
    <t xml:space="preserve">Součet prokázaného a prokazovaného v % </t>
  </si>
  <si>
    <t>Pořadová čísla účetních dokladů na soupisce</t>
  </si>
  <si>
    <t>Nezpůsobilé výdaje - kumulovaně (Vyplňuje ŘO/ZS)</t>
  </si>
  <si>
    <t>1. Osobní výdaje</t>
  </si>
  <si>
    <t>1.1 Platy, odměny z dohod a pojistné</t>
  </si>
  <si>
    <t>1.1.1 Výdaje na odborné zaměstnance, v tom</t>
  </si>
  <si>
    <t>1.1.1.1 Platy</t>
  </si>
  <si>
    <t>1.1.1.2 Odměny z dohod (DPČ)</t>
  </si>
  <si>
    <t>1.1.1.3 Odměny z dohod (DPP)</t>
  </si>
  <si>
    <t>1.1.1.4 Autorské honoráře</t>
  </si>
  <si>
    <t>1.1.2 Výdaje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</si>
  <si>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</si>
  <si>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</si>
  <si>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</si>
  <si>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</si>
  <si>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</si>
  <si>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</si>
  <si>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</si>
  <si>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</si>
  <si>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</si>
  <si>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</si>
  <si>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</si>
  <si>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</si>
  <si>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</si>
  <si>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</si>
  <si>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</si>
  <si>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</si>
  <si>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</si>
  <si>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</si>
  <si>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</si>
  <si>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</si>
  <si>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</si>
  <si>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</si>
  <si>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</si>
  <si>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</si>
  <si>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</si>
  <si>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</si>
  <si>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</si>
  <si>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</si>
  <si>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</si>
  <si>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</si>
  <si>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</si>
  <si>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</si>
  <si>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</si>
  <si>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</si>
  <si>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</si>
  <si>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</si>
  <si>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</si>
  <si>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 xml:space="preserve">4.4 Nájemné </t>
  </si>
  <si>
    <t>5. Nákup služeb</t>
  </si>
  <si>
    <t>5.3 Výdaje na konference/kurzy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</si>
  <si>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</si>
  <si>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</si>
  <si>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</si>
  <si>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</si>
  <si>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</si>
  <si>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</si>
  <si>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</si>
  <si>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</si>
  <si>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Výdaje vyplývající přímo ze Smlouvy/Rozhodnutí</t>
  </si>
  <si>
    <t>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</si>
  <si>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</si>
  <si>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</si>
  <si>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</si>
  <si>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</si>
  <si>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</si>
  <si>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Mylné platby (Vyplňuje ŘO/ZS)</t>
  </si>
  <si>
    <t>Platné od 1.3.2011</t>
  </si>
  <si>
    <t>2.1.4 Nutné vedlejší výdaje</t>
  </si>
  <si>
    <t>5.1 Publikace/školící materiály/manuály</t>
  </si>
  <si>
    <t>5.2 Odborné služby/Studie a výzkum</t>
  </si>
  <si>
    <t>6.3 Stavební úpravy</t>
  </si>
  <si>
    <t>10. Celkové výdaje projektu</t>
  </si>
  <si>
    <t>10.1 Celkem investiční výdaje</t>
  </si>
  <si>
    <t>10.2 Celkem neinvestiční výdaje</t>
  </si>
  <si>
    <t>11. Křížové financování</t>
  </si>
  <si>
    <t>Kraj Vysočina</t>
  </si>
  <si>
    <t>5.4 Podpora účastníků (stravné, ubytování)</t>
  </si>
  <si>
    <t>5.4.1 Stravné pro účastníky semináře pro žadatele</t>
  </si>
  <si>
    <t>5.4.2 Stravné pro účastníky seminářů pro příjemce</t>
  </si>
  <si>
    <t>5.5.1 Školení pro příjemce - externí dodavatel</t>
  </si>
  <si>
    <t>CZ.1.07/5.3.00/39.0027</t>
  </si>
  <si>
    <t>Posilování absropční kapacity GG OP VK v Kraji Vysočina II</t>
  </si>
  <si>
    <t>3. MZ</t>
  </si>
  <si>
    <t>30. 7. 2013 - 29. 1. 2014</t>
  </si>
  <si>
    <t xml:space="preserve">  </t>
  </si>
  <si>
    <t>SOUPISKA ÚČETNÍCH DOKLADŮ</t>
  </si>
  <si>
    <t>CZ.1.07/5.2.00/39.0028</t>
  </si>
  <si>
    <t>Informovanost a publicita GG OP VK v Kraji Vysočina II</t>
  </si>
  <si>
    <t>Název příjemce (i případných partnerů)</t>
  </si>
  <si>
    <t>4. MZ</t>
  </si>
  <si>
    <t>30. 1. 2014 - 29. 7. 2014</t>
  </si>
  <si>
    <t>Pořadové číslo výdaje</t>
  </si>
  <si>
    <t>Číslo kapitoly/položky, do které je výdaj zahrnut</t>
  </si>
  <si>
    <t>Typ účetního dokladu</t>
  </si>
  <si>
    <t>Číslo účetního dokladu</t>
  </si>
  <si>
    <t>Popis výdaje</t>
  </si>
  <si>
    <t>Název dodavatele</t>
  </si>
  <si>
    <t>Částka uvedená na dokladu</t>
  </si>
  <si>
    <t>Částka zahrnutá k proplacení pro projekt</t>
  </si>
  <si>
    <t xml:space="preserve">Z toho částka připadající na investiční výdaje </t>
  </si>
  <si>
    <t>Částka uskutečněná v rámci VZ/VŘ</t>
  </si>
  <si>
    <t>Pořadové číslo VZ/VŘ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</si>
  <si>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</si>
  <si>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</si>
  <si>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</si>
  <si>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</si>
  <si>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</si>
  <si>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1</t>
  </si>
  <si>
    <t>Faktura</t>
  </si>
  <si>
    <t>XXX</t>
  </si>
  <si>
    <t>2</t>
  </si>
  <si>
    <t>Celkem</t>
  </si>
  <si>
    <t>Křížové financování celkem</t>
  </si>
  <si>
    <t>Úroky vzniklé na projektovém účtu</t>
  </si>
  <si>
    <t>VEŘEJNÉ ZPŮSOBILÉ VÝDAJE - CELKOVÉ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</si>
  <si>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</si>
  <si>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</si>
  <si>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</si>
  <si>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</si>
  <si>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Je možné přidávat další řádky, v tom případě je však nutno ověřit platnost nastavených vzorců.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</si>
  <si>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</si>
  <si>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</si>
  <si>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</si>
  <si>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</si>
  <si>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</si>
  <si>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4. Originály účetních dokladů uvedených na soupisce jsou k dispozici a přístupné pro kontrolu u příjemce a partnera/ů. </t>
  </si>
  <si>
    <t>5.4.2</t>
  </si>
  <si>
    <t>190094</t>
  </si>
  <si>
    <t>Občerstvení dne 6.3.2014 - seminář pro příjemce</t>
  </si>
  <si>
    <t>SŠOS Jihlava</t>
  </si>
  <si>
    <t>3/779002</t>
  </si>
  <si>
    <t>190191</t>
  </si>
  <si>
    <t>Občerstvení dne 7.5.2014 - seminář pro příjemce</t>
  </si>
  <si>
    <t>6/779001</t>
  </si>
  <si>
    <t>1,2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</si>
</sst>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d/m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8"/>
      <name val="Tahoma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i/>
      <vertAlign val="superscript"/>
      <sz val="11"/>
      <name val="Times New Roman"/>
      <family val="1"/>
    </font>
    <font>
      <sz val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>
        <color indexed="55"/>
      </left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7" fillId="0" borderId="0" xfId="46" applyFont="1" applyAlignment="1">
      <alignment vertical="center"/>
      <protection/>
    </xf>
    <xf numFmtId="0" fontId="7" fillId="0" borderId="0" xfId="60" applyFont="1">
      <alignment/>
      <protection/>
    </xf>
    <xf numFmtId="0" fontId="4" fillId="0" borderId="0" xfId="60" applyFont="1">
      <alignment/>
      <protection/>
    </xf>
    <xf numFmtId="49" fontId="6" fillId="33" borderId="10" xfId="60" applyNumberFormat="1" applyFont="1" applyFill="1" applyBorder="1" applyAlignment="1">
      <alignment horizontal="left" vertical="center"/>
      <protection/>
    </xf>
    <xf numFmtId="49" fontId="6" fillId="33" borderId="11" xfId="60" applyNumberFormat="1" applyFont="1" applyFill="1" applyBorder="1" applyAlignment="1">
      <alignment horizontal="left" vertical="center"/>
      <protection/>
    </xf>
    <xf numFmtId="4" fontId="4" fillId="34" borderId="12" xfId="60" applyNumberFormat="1" applyFont="1" applyFill="1" applyBorder="1">
      <alignment/>
      <protection/>
    </xf>
    <xf numFmtId="49" fontId="7" fillId="0" borderId="13" xfId="60" applyNumberFormat="1" applyFont="1" applyFill="1" applyBorder="1" applyAlignment="1">
      <alignment horizontal="left" vertical="center"/>
      <protection/>
    </xf>
    <xf numFmtId="4" fontId="7" fillId="0" borderId="13" xfId="60" applyNumberFormat="1" applyFont="1" applyFill="1" applyBorder="1" applyAlignment="1" applyProtection="1">
      <alignment horizontal="center" vertical="center"/>
      <protection locked="0"/>
    </xf>
    <xf numFmtId="4" fontId="7" fillId="33" borderId="13" xfId="60" applyNumberFormat="1" applyFont="1" applyFill="1" applyBorder="1" applyAlignment="1">
      <alignment horizontal="center" vertical="center"/>
      <protection/>
    </xf>
    <xf numFmtId="4" fontId="7" fillId="0" borderId="13" xfId="60" applyNumberFormat="1" applyFont="1" applyFill="1" applyBorder="1" applyAlignment="1">
      <alignment horizontal="center" vertical="center"/>
      <protection/>
    </xf>
    <xf numFmtId="0" fontId="13" fillId="0" borderId="0" xfId="60" applyFont="1" applyBorder="1" applyAlignment="1">
      <alignment horizontal="left" vertical="center" indent="1"/>
      <protection/>
    </xf>
    <xf numFmtId="0" fontId="7" fillId="0" borderId="0" xfId="60" applyFont="1" applyAlignment="1">
      <alignment vertical="center"/>
      <protection/>
    </xf>
    <xf numFmtId="43" fontId="7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left" vertical="center"/>
      <protection/>
    </xf>
    <xf numFmtId="49" fontId="7" fillId="34" borderId="14" xfId="60" applyNumberFormat="1" applyFont="1" applyFill="1" applyBorder="1" applyAlignment="1">
      <alignment horizontal="left" vertical="center"/>
      <protection/>
    </xf>
    <xf numFmtId="43" fontId="7" fillId="0" borderId="10" xfId="60" applyNumberFormat="1" applyFont="1" applyBorder="1" applyAlignment="1" applyProtection="1">
      <alignment horizontal="left" vertical="center"/>
      <protection locked="0"/>
    </xf>
    <xf numFmtId="0" fontId="4" fillId="0" borderId="0" xfId="60" applyFont="1" applyAlignment="1">
      <alignment horizontal="left"/>
      <protection/>
    </xf>
    <xf numFmtId="0" fontId="12" fillId="0" borderId="0" xfId="60" applyFont="1" applyAlignment="1">
      <alignment horizontal="left" vertical="center"/>
      <protection/>
    </xf>
    <xf numFmtId="0" fontId="16" fillId="0" borderId="0" xfId="60" applyFont="1" applyAlignment="1">
      <alignment vertical="center"/>
      <protection/>
    </xf>
    <xf numFmtId="0" fontId="16" fillId="0" borderId="0" xfId="60" applyFont="1" applyAlignment="1">
      <alignment horizontal="center" vertical="center"/>
      <protection/>
    </xf>
    <xf numFmtId="43" fontId="4" fillId="0" borderId="0" xfId="60" applyNumberFormat="1" applyFont="1">
      <alignment/>
      <protection/>
    </xf>
    <xf numFmtId="49" fontId="13" fillId="35" borderId="15" xfId="60" applyNumberFormat="1" applyFont="1" applyFill="1" applyBorder="1" applyAlignment="1">
      <alignment horizontal="left" vertical="center"/>
      <protection/>
    </xf>
    <xf numFmtId="4" fontId="7" fillId="35" borderId="15" xfId="60" applyNumberFormat="1" applyFont="1" applyFill="1" applyBorder="1" applyAlignment="1" applyProtection="1">
      <alignment horizontal="center" vertical="center"/>
      <protection/>
    </xf>
    <xf numFmtId="4" fontId="7" fillId="35" borderId="13" xfId="60" applyNumberFormat="1" applyFont="1" applyFill="1" applyBorder="1" applyAlignment="1" applyProtection="1">
      <alignment horizontal="center" vertical="center"/>
      <protection/>
    </xf>
    <xf numFmtId="49" fontId="16" fillId="35" borderId="13" xfId="60" applyNumberFormat="1" applyFont="1" applyFill="1" applyBorder="1" applyAlignment="1" applyProtection="1">
      <alignment horizontal="center" vertical="center" wrapText="1"/>
      <protection/>
    </xf>
    <xf numFmtId="49" fontId="7" fillId="36" borderId="13" xfId="60" applyNumberFormat="1" applyFont="1" applyFill="1" applyBorder="1" applyAlignment="1">
      <alignment horizontal="left" vertical="center"/>
      <protection/>
    </xf>
    <xf numFmtId="4" fontId="7" fillId="36" borderId="13" xfId="60" applyNumberFormat="1" applyFont="1" applyFill="1" applyBorder="1" applyAlignment="1" applyProtection="1">
      <alignment horizontal="center" vertical="center"/>
      <protection/>
    </xf>
    <xf numFmtId="49" fontId="16" fillId="36" borderId="13" xfId="60" applyNumberFormat="1" applyFont="1" applyFill="1" applyBorder="1" applyAlignment="1" applyProtection="1">
      <alignment horizontal="center" vertical="center" wrapText="1"/>
      <protection/>
    </xf>
    <xf numFmtId="4" fontId="4" fillId="35" borderId="13" xfId="60" applyNumberFormat="1" applyFont="1" applyFill="1" applyBorder="1">
      <alignment/>
      <protection/>
    </xf>
    <xf numFmtId="4" fontId="7" fillId="36" borderId="13" xfId="60" applyNumberFormat="1" applyFont="1" applyFill="1" applyBorder="1" applyAlignment="1">
      <alignment horizontal="center" vertical="center"/>
      <protection/>
    </xf>
    <xf numFmtId="4" fontId="7" fillId="36" borderId="13" xfId="60" applyNumberFormat="1" applyFont="1" applyFill="1" applyBorder="1" applyAlignment="1">
      <alignment horizontal="left" vertical="center"/>
      <protection/>
    </xf>
    <xf numFmtId="4" fontId="7" fillId="35" borderId="13" xfId="60" applyNumberFormat="1" applyFont="1" applyFill="1" applyBorder="1" applyAlignment="1">
      <alignment horizontal="center" vertical="center"/>
      <protection/>
    </xf>
    <xf numFmtId="4" fontId="7" fillId="35" borderId="13" xfId="60" applyNumberFormat="1" applyFont="1" applyFill="1" applyBorder="1" applyAlignment="1" applyProtection="1">
      <alignment horizontal="center" vertical="center"/>
      <protection locked="0"/>
    </xf>
    <xf numFmtId="49" fontId="7" fillId="35" borderId="14" xfId="60" applyNumberFormat="1" applyFont="1" applyFill="1" applyBorder="1" applyAlignment="1">
      <alignment horizontal="left" vertical="center"/>
      <protection/>
    </xf>
    <xf numFmtId="9" fontId="7" fillId="36" borderId="13" xfId="75" applyFont="1" applyFill="1" applyBorder="1" applyAlignment="1">
      <alignment horizontal="center" vertical="center"/>
    </xf>
    <xf numFmtId="9" fontId="7" fillId="35" borderId="16" xfId="75" applyFont="1" applyFill="1" applyBorder="1" applyAlignment="1">
      <alignment horizontal="center" vertical="center"/>
    </xf>
    <xf numFmtId="9" fontId="7" fillId="35" borderId="13" xfId="75" applyFont="1" applyFill="1" applyBorder="1" applyAlignment="1">
      <alignment horizontal="center" vertical="center"/>
    </xf>
    <xf numFmtId="9" fontId="7" fillId="35" borderId="13" xfId="75" applyFont="1" applyFill="1" applyBorder="1" applyAlignment="1" applyProtection="1">
      <alignment horizontal="center" vertical="center"/>
      <protection locked="0"/>
    </xf>
    <xf numFmtId="9" fontId="7" fillId="36" borderId="13" xfId="75" applyFont="1" applyFill="1" applyBorder="1" applyAlignment="1" applyProtection="1">
      <alignment horizontal="center" vertical="center"/>
      <protection/>
    </xf>
    <xf numFmtId="9" fontId="7" fillId="35" borderId="15" xfId="75" applyFont="1" applyFill="1" applyBorder="1" applyAlignment="1" applyProtection="1">
      <alignment horizontal="center" vertical="center"/>
      <protection/>
    </xf>
    <xf numFmtId="4" fontId="7" fillId="36" borderId="12" xfId="60" applyNumberFormat="1" applyFont="1" applyFill="1" applyBorder="1" applyAlignment="1" applyProtection="1">
      <alignment horizontal="center" vertical="center"/>
      <protection/>
    </xf>
    <xf numFmtId="4" fontId="7" fillId="35" borderId="12" xfId="60" applyNumberFormat="1" applyFont="1" applyFill="1" applyBorder="1" applyAlignment="1" applyProtection="1">
      <alignment horizontal="center" vertical="center"/>
      <protection/>
    </xf>
    <xf numFmtId="4" fontId="7" fillId="35" borderId="17" xfId="60" applyNumberFormat="1" applyFont="1" applyFill="1" applyBorder="1" applyAlignment="1" applyProtection="1">
      <alignment horizontal="center" vertical="center"/>
      <protection/>
    </xf>
    <xf numFmtId="164" fontId="7" fillId="35" borderId="15" xfId="60" applyNumberFormat="1" applyFont="1" applyFill="1" applyBorder="1" applyAlignment="1" applyProtection="1">
      <alignment horizontal="center" vertical="center"/>
      <protection/>
    </xf>
    <xf numFmtId="49" fontId="16" fillId="35" borderId="15" xfId="60" applyNumberFormat="1" applyFont="1" applyFill="1" applyBorder="1" applyAlignment="1" applyProtection="1">
      <alignment horizontal="center" vertical="center" wrapText="1"/>
      <protection/>
    </xf>
    <xf numFmtId="4" fontId="7" fillId="0" borderId="13" xfId="60" applyNumberFormat="1" applyFont="1" applyBorder="1" applyAlignment="1">
      <alignment horizontal="center" vertical="center"/>
      <protection/>
    </xf>
    <xf numFmtId="4" fontId="7" fillId="34" borderId="12" xfId="60" applyNumberFormat="1" applyFont="1" applyFill="1" applyBorder="1">
      <alignment/>
      <protection/>
    </xf>
    <xf numFmtId="4" fontId="7" fillId="0" borderId="13" xfId="60" applyNumberFormat="1" applyFont="1" applyBorder="1" applyAlignment="1">
      <alignment horizontal="center"/>
      <protection/>
    </xf>
    <xf numFmtId="4" fontId="7" fillId="0" borderId="13" xfId="60" applyNumberFormat="1" applyFont="1" applyFill="1" applyBorder="1" applyAlignment="1">
      <alignment horizontal="center"/>
      <protection/>
    </xf>
    <xf numFmtId="49" fontId="16" fillId="0" borderId="13" xfId="60" applyNumberFormat="1" applyFont="1" applyFill="1" applyBorder="1" applyAlignment="1" applyProtection="1">
      <alignment horizontal="left" vertical="center" wrapText="1"/>
      <protection locked="0"/>
    </xf>
    <xf numFmtId="49" fontId="16" fillId="0" borderId="13" xfId="60" applyNumberFormat="1" applyFont="1" applyFill="1" applyBorder="1" applyAlignment="1">
      <alignment horizontal="left" vertical="center" wrapText="1"/>
      <protection/>
    </xf>
    <xf numFmtId="4" fontId="4" fillId="0" borderId="13" xfId="60" applyNumberFormat="1" applyFont="1" applyFill="1" applyBorder="1">
      <alignment/>
      <protection/>
    </xf>
    <xf numFmtId="49" fontId="7" fillId="0" borderId="13" xfId="6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60" applyFont="1" applyFill="1" applyAlignment="1">
      <alignment horizontal="left" vertical="justify" wrapText="1"/>
      <protection/>
    </xf>
    <xf numFmtId="0" fontId="19" fillId="0" borderId="0" xfId="60" applyFont="1" applyAlignment="1">
      <alignment horizontal="center" wrapText="1" shrinkToFit="1"/>
      <protection/>
    </xf>
    <xf numFmtId="0" fontId="18" fillId="0" borderId="0" xfId="60" applyFont="1" applyFill="1" applyAlignment="1">
      <alignment horizontal="center" vertical="justify" wrapText="1"/>
      <protection/>
    </xf>
    <xf numFmtId="0" fontId="4" fillId="37" borderId="0" xfId="60" applyFont="1" applyFill="1">
      <alignment/>
      <protection/>
    </xf>
    <xf numFmtId="0" fontId="4" fillId="0" borderId="0" xfId="60" applyFont="1" applyAlignment="1">
      <alignment wrapText="1" shrinkToFit="1"/>
      <protection/>
    </xf>
    <xf numFmtId="0" fontId="20" fillId="0" borderId="0" xfId="60" applyFont="1" applyAlignment="1">
      <alignment horizontal="right" vertical="center"/>
      <protection/>
    </xf>
    <xf numFmtId="0" fontId="6" fillId="33" borderId="14" xfId="60" applyFont="1" applyFill="1" applyBorder="1" applyAlignment="1">
      <alignment/>
      <protection/>
    </xf>
    <xf numFmtId="0" fontId="6" fillId="33" borderId="18" xfId="60" applyFont="1" applyFill="1" applyBorder="1" applyAlignment="1">
      <alignment/>
      <protection/>
    </xf>
    <xf numFmtId="0" fontId="6" fillId="33" borderId="19" xfId="60" applyFont="1" applyFill="1" applyBorder="1" applyAlignment="1">
      <alignment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22" fillId="0" borderId="0" xfId="60" applyFont="1">
      <alignment/>
      <protection/>
    </xf>
    <xf numFmtId="0" fontId="13" fillId="34" borderId="20" xfId="60" applyFont="1" applyFill="1" applyBorder="1" applyAlignment="1">
      <alignment horizontal="center" vertical="center" wrapText="1"/>
      <protection/>
    </xf>
    <xf numFmtId="49" fontId="7" fillId="0" borderId="21" xfId="60" applyNumberFormat="1" applyFont="1" applyFill="1" applyBorder="1" applyAlignment="1" applyProtection="1">
      <alignment horizontal="right"/>
      <protection locked="0"/>
    </xf>
    <xf numFmtId="49" fontId="7" fillId="0" borderId="22" xfId="60" applyNumberFormat="1" applyFont="1" applyBorder="1" applyAlignment="1" applyProtection="1">
      <alignment horizontal="left" wrapText="1"/>
      <protection locked="0"/>
    </xf>
    <xf numFmtId="49" fontId="7" fillId="0" borderId="21" xfId="60" applyNumberFormat="1" applyFont="1" applyBorder="1" applyAlignment="1" applyProtection="1">
      <alignment horizontal="left" wrapText="1"/>
      <protection locked="0"/>
    </xf>
    <xf numFmtId="49" fontId="7" fillId="0" borderId="21" xfId="60" applyNumberFormat="1" applyFont="1" applyBorder="1" applyAlignment="1">
      <alignment horizontal="center" wrapText="1"/>
      <protection/>
    </xf>
    <xf numFmtId="49" fontId="7" fillId="0" borderId="23" xfId="60" applyNumberFormat="1" applyFont="1" applyBorder="1" applyAlignment="1">
      <alignment wrapText="1"/>
      <protection/>
    </xf>
    <xf numFmtId="0" fontId="7" fillId="0" borderId="24" xfId="60" applyFont="1" applyBorder="1" applyAlignment="1">
      <alignment horizontal="center" wrapText="1"/>
      <protection/>
    </xf>
    <xf numFmtId="4" fontId="7" fillId="0" borderId="21" xfId="60" applyNumberFormat="1" applyFont="1" applyBorder="1" applyAlignment="1">
      <alignment horizontal="right" wrapText="1"/>
      <protection/>
    </xf>
    <xf numFmtId="4" fontId="7" fillId="0" borderId="24" xfId="60" applyNumberFormat="1" applyFont="1" applyBorder="1" applyAlignment="1">
      <alignment horizontal="right" wrapText="1"/>
      <protection/>
    </xf>
    <xf numFmtId="4" fontId="7" fillId="0" borderId="22" xfId="60" applyNumberFormat="1" applyFont="1" applyBorder="1" applyAlignment="1">
      <alignment horizontal="right" wrapText="1"/>
      <protection/>
    </xf>
    <xf numFmtId="0" fontId="7" fillId="0" borderId="21" xfId="60" applyFont="1" applyBorder="1" applyAlignment="1">
      <alignment horizontal="center" wrapText="1"/>
      <protection/>
    </xf>
    <xf numFmtId="49" fontId="7" fillId="0" borderId="21" xfId="60" applyNumberFormat="1" applyFont="1" applyFill="1" applyBorder="1" applyAlignment="1">
      <alignment wrapText="1"/>
      <protection/>
    </xf>
    <xf numFmtId="165" fontId="7" fillId="0" borderId="23" xfId="60" applyNumberFormat="1" applyFont="1" applyFill="1" applyBorder="1" applyAlignment="1">
      <alignment wrapText="1"/>
      <protection/>
    </xf>
    <xf numFmtId="4" fontId="7" fillId="33" borderId="23" xfId="60" applyNumberFormat="1" applyFont="1" applyFill="1" applyBorder="1" applyAlignment="1">
      <alignment horizontal="right" wrapText="1"/>
      <protection/>
    </xf>
    <xf numFmtId="4" fontId="7" fillId="33" borderId="21" xfId="60" applyNumberFormat="1" applyFont="1" applyFill="1" applyBorder="1" applyAlignment="1">
      <alignment horizontal="right" wrapText="1"/>
      <protection/>
    </xf>
    <xf numFmtId="49" fontId="7" fillId="0" borderId="16" xfId="60" applyNumberFormat="1" applyFont="1" applyFill="1" applyBorder="1" applyAlignment="1" applyProtection="1">
      <alignment horizontal="right"/>
      <protection locked="0"/>
    </xf>
    <xf numFmtId="49" fontId="7" fillId="0" borderId="25" xfId="60" applyNumberFormat="1" applyFont="1" applyBorder="1" applyAlignment="1" applyProtection="1">
      <alignment horizontal="left" wrapText="1"/>
      <protection locked="0"/>
    </xf>
    <xf numFmtId="49" fontId="7" fillId="0" borderId="16" xfId="60" applyNumberFormat="1" applyFont="1" applyBorder="1" applyAlignment="1" applyProtection="1">
      <alignment horizontal="left" wrapText="1"/>
      <protection locked="0"/>
    </xf>
    <xf numFmtId="49" fontId="7" fillId="0" borderId="16" xfId="60" applyNumberFormat="1" applyFont="1" applyBorder="1" applyAlignment="1">
      <alignment horizontal="center" wrapText="1"/>
      <protection/>
    </xf>
    <xf numFmtId="49" fontId="7" fillId="0" borderId="12" xfId="60" applyNumberFormat="1" applyFont="1" applyBorder="1" applyAlignment="1">
      <alignment wrapText="1"/>
      <protection/>
    </xf>
    <xf numFmtId="0" fontId="7" fillId="0" borderId="26" xfId="60" applyFont="1" applyBorder="1" applyAlignment="1">
      <alignment horizontal="center" wrapText="1"/>
      <protection/>
    </xf>
    <xf numFmtId="4" fontId="7" fillId="0" borderId="16" xfId="60" applyNumberFormat="1" applyFont="1" applyBorder="1" applyAlignment="1">
      <alignment horizontal="right" wrapText="1"/>
      <protection/>
    </xf>
    <xf numFmtId="4" fontId="7" fillId="0" borderId="26" xfId="60" applyNumberFormat="1" applyFont="1" applyBorder="1" applyAlignment="1">
      <alignment horizontal="right" wrapText="1"/>
      <protection/>
    </xf>
    <xf numFmtId="4" fontId="7" fillId="0" borderId="25" xfId="60" applyNumberFormat="1" applyFont="1" applyBorder="1" applyAlignment="1">
      <alignment horizontal="right" wrapText="1"/>
      <protection/>
    </xf>
    <xf numFmtId="0" fontId="7" fillId="0" borderId="16" xfId="60" applyFont="1" applyBorder="1" applyAlignment="1">
      <alignment horizontal="center" wrapText="1"/>
      <protection/>
    </xf>
    <xf numFmtId="49" fontId="7" fillId="0" borderId="13" xfId="60" applyNumberFormat="1" applyFont="1" applyFill="1" applyBorder="1" applyAlignment="1">
      <alignment wrapText="1"/>
      <protection/>
    </xf>
    <xf numFmtId="165" fontId="7" fillId="0" borderId="12" xfId="60" applyNumberFormat="1" applyFont="1" applyFill="1" applyBorder="1" applyAlignment="1">
      <alignment wrapText="1"/>
      <protection/>
    </xf>
    <xf numFmtId="4" fontId="7" fillId="33" borderId="12" xfId="60" applyNumberFormat="1" applyFont="1" applyFill="1" applyBorder="1" applyAlignment="1">
      <alignment horizontal="right" wrapText="1"/>
      <protection/>
    </xf>
    <xf numFmtId="4" fontId="7" fillId="33" borderId="13" xfId="60" applyNumberFormat="1" applyFont="1" applyFill="1" applyBorder="1" applyAlignment="1">
      <alignment horizontal="right" wrapText="1"/>
      <protection/>
    </xf>
    <xf numFmtId="4" fontId="23" fillId="38" borderId="10" xfId="60" applyNumberFormat="1" applyFont="1" applyFill="1" applyBorder="1" applyAlignment="1">
      <alignment horizontal="right" wrapText="1"/>
      <protection/>
    </xf>
    <xf numFmtId="4" fontId="23" fillId="38" borderId="14" xfId="60" applyNumberFormat="1" applyFont="1" applyFill="1" applyBorder="1" applyAlignment="1">
      <alignment horizontal="right" wrapText="1"/>
      <protection/>
    </xf>
    <xf numFmtId="4" fontId="7" fillId="0" borderId="0" xfId="60" applyNumberFormat="1" applyFont="1">
      <alignment/>
      <protection/>
    </xf>
    <xf numFmtId="0" fontId="4" fillId="0" borderId="0" xfId="60" applyFont="1" applyAlignment="1">
      <alignment horizontal="right"/>
      <protection/>
    </xf>
    <xf numFmtId="4" fontId="11" fillId="0" borderId="10" xfId="60" applyNumberFormat="1" applyFont="1" applyBorder="1" applyAlignment="1">
      <alignment horizontal="right"/>
      <protection/>
    </xf>
    <xf numFmtId="4" fontId="11" fillId="0" borderId="10" xfId="60" applyNumberFormat="1" applyFont="1" applyFill="1" applyBorder="1" applyAlignment="1">
      <alignment horizontal="right"/>
      <protection/>
    </xf>
    <xf numFmtId="4" fontId="11" fillId="0" borderId="14" xfId="60" applyNumberFormat="1" applyFont="1" applyFill="1" applyBorder="1" applyAlignment="1">
      <alignment horizontal="right"/>
      <protection/>
    </xf>
    <xf numFmtId="4" fontId="11" fillId="0" borderId="14" xfId="60" applyNumberFormat="1" applyFont="1" applyBorder="1" applyAlignment="1">
      <alignment horizontal="right"/>
      <protection/>
    </xf>
    <xf numFmtId="0" fontId="11" fillId="33" borderId="14" xfId="60" applyNumberFormat="1" applyFont="1" applyFill="1" applyBorder="1" applyAlignment="1">
      <alignment vertical="center" wrapText="1"/>
      <protection/>
    </xf>
    <xf numFmtId="0" fontId="11" fillId="33" borderId="18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4" fontId="6" fillId="35" borderId="10" xfId="60" applyNumberFormat="1" applyFont="1" applyFill="1" applyBorder="1" applyAlignment="1">
      <alignment horizontal="right"/>
      <protection/>
    </xf>
    <xf numFmtId="0" fontId="25" fillId="0" borderId="0" xfId="60" applyNumberFormat="1" applyFont="1" applyFill="1" applyBorder="1" applyAlignment="1">
      <alignment horizontal="left" vertical="center" wrapText="1"/>
      <protection/>
    </xf>
    <xf numFmtId="4" fontId="6" fillId="35" borderId="20" xfId="60" applyNumberFormat="1" applyFont="1" applyFill="1" applyBorder="1" applyAlignment="1">
      <alignment horizontal="right"/>
      <protection/>
    </xf>
    <xf numFmtId="0" fontId="12" fillId="0" borderId="0" xfId="60" applyFont="1">
      <alignment/>
      <protection/>
    </xf>
    <xf numFmtId="0" fontId="26" fillId="0" borderId="0" xfId="60" applyFont="1">
      <alignment/>
      <protection/>
    </xf>
    <xf numFmtId="0" fontId="11" fillId="0" borderId="0" xfId="60" applyNumberFormat="1" applyFont="1" applyFill="1" applyBorder="1" applyAlignment="1">
      <alignment horizontal="left" vertical="center"/>
      <protection/>
    </xf>
    <xf numFmtId="0" fontId="11" fillId="0" borderId="0" xfId="60" applyNumberFormat="1" applyFont="1" applyFill="1" applyBorder="1" applyAlignment="1">
      <alignment horizontal="left" vertical="center" wrapText="1"/>
      <protection/>
    </xf>
    <xf numFmtId="49" fontId="6" fillId="33" borderId="10" xfId="60" applyNumberFormat="1" applyFont="1" applyFill="1" applyBorder="1" applyAlignment="1">
      <alignment vertical="center"/>
      <protection/>
    </xf>
    <xf numFmtId="49" fontId="7" fillId="0" borderId="10" xfId="60" applyNumberFormat="1" applyFont="1" applyBorder="1" applyAlignment="1" applyProtection="1">
      <alignment horizontal="left" vertical="center"/>
      <protection locked="0"/>
    </xf>
    <xf numFmtId="49" fontId="7" fillId="0" borderId="0" xfId="60" applyNumberFormat="1" applyFont="1" applyBorder="1" applyAlignment="1" applyProtection="1">
      <alignment horizontal="left" vertical="center"/>
      <protection locked="0"/>
    </xf>
    <xf numFmtId="0" fontId="6" fillId="33" borderId="14" xfId="60" applyFont="1" applyFill="1" applyBorder="1" applyAlignment="1">
      <alignment vertical="center"/>
      <protection/>
    </xf>
    <xf numFmtId="0" fontId="11" fillId="33" borderId="18" xfId="60" applyFont="1" applyFill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7" fillId="0" borderId="0" xfId="60" applyFont="1">
      <alignment/>
      <protection/>
    </xf>
    <xf numFmtId="0" fontId="28" fillId="34" borderId="10" xfId="60" applyFont="1" applyFill="1" applyBorder="1">
      <alignment/>
      <protection/>
    </xf>
    <xf numFmtId="0" fontId="27" fillId="0" borderId="19" xfId="60" applyFont="1" applyBorder="1">
      <alignment/>
      <protection/>
    </xf>
    <xf numFmtId="0" fontId="28" fillId="34" borderId="18" xfId="60" applyFont="1" applyFill="1" applyBorder="1" applyAlignment="1">
      <alignment/>
      <protection/>
    </xf>
    <xf numFmtId="0" fontId="11" fillId="33" borderId="27" xfId="60" applyFont="1" applyFill="1" applyBorder="1" applyAlignment="1">
      <alignment horizontal="left" wrapText="1"/>
      <protection/>
    </xf>
    <xf numFmtId="0" fontId="11" fillId="33" borderId="0" xfId="60" applyFont="1" applyFill="1" applyBorder="1" applyAlignment="1">
      <alignment horizontal="left" wrapText="1"/>
      <protection/>
    </xf>
    <xf numFmtId="0" fontId="11" fillId="33" borderId="28" xfId="60" applyFont="1" applyFill="1" applyBorder="1" applyAlignment="1">
      <alignment horizontal="left" wrapText="1"/>
      <protection/>
    </xf>
    <xf numFmtId="0" fontId="6" fillId="33" borderId="29" xfId="60" applyFont="1" applyFill="1" applyBorder="1" applyAlignment="1">
      <alignment horizontal="center" wrapText="1"/>
      <protection/>
    </xf>
    <xf numFmtId="0" fontId="6" fillId="33" borderId="30" xfId="60" applyFont="1" applyFill="1" applyBorder="1" applyAlignment="1">
      <alignment horizontal="center" wrapText="1"/>
      <protection/>
    </xf>
    <xf numFmtId="0" fontId="6" fillId="33" borderId="14" xfId="60" applyFont="1" applyFill="1" applyBorder="1" applyAlignment="1">
      <alignment horizontal="center" wrapText="1"/>
      <protection/>
    </xf>
    <xf numFmtId="0" fontId="6" fillId="33" borderId="19" xfId="60" applyFont="1" applyFill="1" applyBorder="1" applyAlignment="1">
      <alignment horizontal="center" wrapText="1"/>
      <protection/>
    </xf>
    <xf numFmtId="0" fontId="11" fillId="33" borderId="31" xfId="60" applyFont="1" applyFill="1" applyBorder="1" applyAlignment="1">
      <alignment horizontal="left" wrapText="1"/>
      <protection/>
    </xf>
    <xf numFmtId="0" fontId="11" fillId="33" borderId="32" xfId="60" applyFont="1" applyFill="1" applyBorder="1" applyAlignment="1">
      <alignment horizontal="left" wrapText="1"/>
      <protection/>
    </xf>
    <xf numFmtId="0" fontId="11" fillId="33" borderId="33" xfId="60" applyFont="1" applyFill="1" applyBorder="1" applyAlignment="1">
      <alignment horizontal="left" wrapText="1"/>
      <protection/>
    </xf>
    <xf numFmtId="0" fontId="11" fillId="37" borderId="14" xfId="60" applyFont="1" applyFill="1" applyBorder="1" applyAlignment="1">
      <alignment horizontal="center" vertical="center"/>
      <protection/>
    </xf>
    <xf numFmtId="0" fontId="11" fillId="37" borderId="18" xfId="60" applyFont="1" applyFill="1" applyBorder="1" applyAlignment="1">
      <alignment horizontal="center" vertical="center"/>
      <protection/>
    </xf>
    <xf numFmtId="0" fontId="11" fillId="37" borderId="19" xfId="60" applyFont="1" applyFill="1" applyBorder="1" applyAlignment="1">
      <alignment horizontal="center" vertical="center"/>
      <protection/>
    </xf>
    <xf numFmtId="0" fontId="28" fillId="34" borderId="14" xfId="60" applyFont="1" applyFill="1" applyBorder="1" applyAlignment="1">
      <alignment/>
      <protection/>
    </xf>
    <xf numFmtId="0" fontId="28" fillId="34" borderId="18" xfId="60" applyFont="1" applyFill="1" applyBorder="1" applyAlignment="1">
      <alignment/>
      <protection/>
    </xf>
    <xf numFmtId="0" fontId="28" fillId="34" borderId="19" xfId="60" applyFont="1" applyFill="1" applyBorder="1" applyAlignment="1">
      <alignment/>
      <protection/>
    </xf>
    <xf numFmtId="0" fontId="12" fillId="0" borderId="0" xfId="60" applyNumberFormat="1" applyFont="1" applyFill="1" applyBorder="1" applyAlignment="1">
      <alignment horizontal="left" vertical="center" wrapText="1"/>
      <protection/>
    </xf>
    <xf numFmtId="0" fontId="11" fillId="33" borderId="14" xfId="60" applyFont="1" applyFill="1" applyBorder="1" applyAlignment="1">
      <alignment horizontal="left" wrapText="1"/>
      <protection/>
    </xf>
    <xf numFmtId="0" fontId="11" fillId="33" borderId="18" xfId="60" applyFont="1" applyFill="1" applyBorder="1" applyAlignment="1">
      <alignment horizontal="left" wrapText="1"/>
      <protection/>
    </xf>
    <xf numFmtId="0" fontId="11" fillId="33" borderId="19" xfId="60" applyFont="1" applyFill="1" applyBorder="1" applyAlignment="1">
      <alignment horizontal="left" wrapText="1"/>
      <protection/>
    </xf>
    <xf numFmtId="0" fontId="6" fillId="33" borderId="34" xfId="60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6" fillId="33" borderId="35" xfId="60" applyFont="1" applyFill="1" applyBorder="1" applyAlignment="1">
      <alignment horizontal="center" vertical="center" wrapText="1"/>
      <protection/>
    </xf>
    <xf numFmtId="0" fontId="6" fillId="33" borderId="20" xfId="60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 vertical="center"/>
      <protection/>
    </xf>
    <xf numFmtId="0" fontId="6" fillId="33" borderId="14" xfId="60" applyNumberFormat="1" applyFont="1" applyFill="1" applyBorder="1" applyAlignment="1">
      <alignment horizontal="left" vertical="center" wrapText="1"/>
      <protection/>
    </xf>
    <xf numFmtId="0" fontId="6" fillId="33" borderId="18" xfId="60" applyNumberFormat="1" applyFont="1" applyFill="1" applyBorder="1" applyAlignment="1">
      <alignment horizontal="left" vertical="center" wrapText="1"/>
      <protection/>
    </xf>
    <xf numFmtId="0" fontId="6" fillId="33" borderId="19" xfId="60" applyNumberFormat="1" applyFont="1" applyFill="1" applyBorder="1" applyAlignment="1">
      <alignment horizontal="left" vertical="center" wrapText="1"/>
      <protection/>
    </xf>
    <xf numFmtId="43" fontId="11" fillId="39" borderId="14" xfId="34" applyFont="1" applyFill="1" applyBorder="1" applyAlignment="1">
      <alignment horizontal="center" vertical="center" wrapText="1"/>
    </xf>
    <xf numFmtId="43" fontId="11" fillId="39" borderId="19" xfId="34" applyFont="1" applyFill="1" applyBorder="1" applyAlignment="1">
      <alignment horizontal="center" vertical="center" wrapText="1"/>
    </xf>
    <xf numFmtId="0" fontId="6" fillId="33" borderId="36" xfId="60" applyFont="1" applyFill="1" applyBorder="1" applyAlignment="1">
      <alignment horizontal="center" vertical="center" wrapText="1"/>
      <protection/>
    </xf>
    <xf numFmtId="0" fontId="7" fillId="0" borderId="32" xfId="60" applyFont="1" applyBorder="1" applyAlignment="1">
      <alignment horizontal="center" vertical="center" wrapText="1"/>
      <protection/>
    </xf>
    <xf numFmtId="0" fontId="13" fillId="34" borderId="22" xfId="60" applyFont="1" applyFill="1" applyBorder="1" applyAlignment="1">
      <alignment horizontal="center" vertical="center"/>
      <protection/>
    </xf>
    <xf numFmtId="0" fontId="13" fillId="34" borderId="23" xfId="60" applyFont="1" applyFill="1" applyBorder="1" applyAlignment="1">
      <alignment horizontal="center" vertical="center"/>
      <protection/>
    </xf>
    <xf numFmtId="49" fontId="23" fillId="38" borderId="14" xfId="60" applyNumberFormat="1" applyFont="1" applyFill="1" applyBorder="1" applyAlignment="1" applyProtection="1">
      <alignment horizontal="left"/>
      <protection locked="0"/>
    </xf>
    <xf numFmtId="49" fontId="23" fillId="38" borderId="18" xfId="60" applyNumberFormat="1" applyFont="1" applyFill="1" applyBorder="1" applyAlignment="1" applyProtection="1">
      <alignment horizontal="left"/>
      <protection locked="0"/>
    </xf>
    <xf numFmtId="49" fontId="23" fillId="38" borderId="19" xfId="60" applyNumberFormat="1" applyFont="1" applyFill="1" applyBorder="1" applyAlignment="1" applyProtection="1">
      <alignment horizontal="left"/>
      <protection locked="0"/>
    </xf>
    <xf numFmtId="0" fontId="24" fillId="38" borderId="14" xfId="60" applyFont="1" applyFill="1" applyBorder="1" applyAlignment="1">
      <alignment horizontal="center" wrapText="1"/>
      <protection/>
    </xf>
    <xf numFmtId="0" fontId="24" fillId="38" borderId="18" xfId="60" applyFont="1" applyFill="1" applyBorder="1" applyAlignment="1">
      <alignment horizontal="center" wrapText="1"/>
      <protection/>
    </xf>
    <xf numFmtId="0" fontId="24" fillId="38" borderId="19" xfId="60" applyFont="1" applyFill="1" applyBorder="1" applyAlignment="1">
      <alignment horizontal="center" wrapText="1"/>
      <protection/>
    </xf>
    <xf numFmtId="0" fontId="11" fillId="33" borderId="14" xfId="60" applyNumberFormat="1" applyFont="1" applyFill="1" applyBorder="1" applyAlignment="1">
      <alignment horizontal="center" vertical="center" wrapText="1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11" fillId="33" borderId="19" xfId="60" applyNumberFormat="1" applyFont="1" applyFill="1" applyBorder="1" applyAlignment="1">
      <alignment horizontal="center" vertical="center" wrapText="1"/>
      <protection/>
    </xf>
    <xf numFmtId="0" fontId="6" fillId="33" borderId="37" xfId="60" applyFont="1" applyFill="1" applyBorder="1" applyAlignment="1">
      <alignment horizontal="center" vertical="center" wrapText="1"/>
      <protection/>
    </xf>
    <xf numFmtId="0" fontId="6" fillId="33" borderId="31" xfId="60" applyFont="1" applyFill="1" applyBorder="1" applyAlignment="1">
      <alignment horizontal="center" vertical="center" wrapText="1"/>
      <protection/>
    </xf>
    <xf numFmtId="0" fontId="6" fillId="33" borderId="14" xfId="60" applyFont="1" applyFill="1" applyBorder="1" applyAlignment="1">
      <alignment horizontal="left" wrapText="1"/>
      <protection/>
    </xf>
    <xf numFmtId="0" fontId="6" fillId="33" borderId="18" xfId="60" applyFont="1" applyFill="1" applyBorder="1" applyAlignment="1">
      <alignment horizontal="left" wrapText="1"/>
      <protection/>
    </xf>
    <xf numFmtId="0" fontId="6" fillId="33" borderId="19" xfId="60" applyFont="1" applyFill="1" applyBorder="1" applyAlignment="1">
      <alignment horizontal="left" wrapText="1"/>
      <protection/>
    </xf>
    <xf numFmtId="0" fontId="6" fillId="37" borderId="14" xfId="60" applyFont="1" applyFill="1" applyBorder="1" applyAlignment="1">
      <alignment horizontal="left"/>
      <protection/>
    </xf>
    <xf numFmtId="0" fontId="6" fillId="37" borderId="18" xfId="60" applyFont="1" applyFill="1" applyBorder="1" applyAlignment="1">
      <alignment horizontal="left"/>
      <protection/>
    </xf>
    <xf numFmtId="0" fontId="6" fillId="37" borderId="19" xfId="60" applyFont="1" applyFill="1" applyBorder="1" applyAlignment="1">
      <alignment horizontal="left"/>
      <protection/>
    </xf>
    <xf numFmtId="49" fontId="6" fillId="37" borderId="14" xfId="60" applyNumberFormat="1" applyFont="1" applyFill="1" applyBorder="1" applyAlignment="1">
      <alignment horizontal="left"/>
      <protection/>
    </xf>
    <xf numFmtId="49" fontId="6" fillId="37" borderId="18" xfId="60" applyNumberFormat="1" applyFont="1" applyFill="1" applyBorder="1" applyAlignment="1">
      <alignment horizontal="left"/>
      <protection/>
    </xf>
    <xf numFmtId="49" fontId="6" fillId="37" borderId="19" xfId="60" applyNumberFormat="1" applyFont="1" applyFill="1" applyBorder="1" applyAlignment="1">
      <alignment horizontal="left"/>
      <protection/>
    </xf>
    <xf numFmtId="49" fontId="6" fillId="33" borderId="35" xfId="60" applyNumberFormat="1" applyFont="1" applyFill="1" applyBorder="1" applyAlignment="1">
      <alignment horizontal="center" vertical="center" wrapText="1"/>
      <protection/>
    </xf>
    <xf numFmtId="49" fontId="0" fillId="0" borderId="20" xfId="0" applyNumberFormat="1" applyBorder="1" applyAlignment="1">
      <alignment horizontal="center" vertical="center" wrapText="1"/>
    </xf>
    <xf numFmtId="0" fontId="3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center" wrapText="1" shrinkToFit="1"/>
      <protection/>
    </xf>
    <xf numFmtId="0" fontId="5" fillId="0" borderId="32" xfId="60" applyFont="1" applyBorder="1" applyAlignment="1">
      <alignment horizontal="center"/>
      <protection/>
    </xf>
    <xf numFmtId="49" fontId="6" fillId="33" borderId="21" xfId="60" applyNumberFormat="1" applyFont="1" applyFill="1" applyBorder="1" applyAlignment="1">
      <alignment horizontal="center" vertical="center" wrapText="1"/>
      <protection/>
    </xf>
    <xf numFmtId="49" fontId="6" fillId="33" borderId="15" xfId="60" applyNumberFormat="1" applyFont="1" applyFill="1" applyBorder="1" applyAlignment="1">
      <alignment horizontal="center" vertical="center" wrapText="1"/>
      <protection/>
    </xf>
    <xf numFmtId="0" fontId="10" fillId="0" borderId="0" xfId="60" applyFont="1" applyAlignment="1">
      <alignment horizontal="center"/>
      <protection/>
    </xf>
    <xf numFmtId="0" fontId="5" fillId="0" borderId="32" xfId="60" applyFont="1" applyBorder="1" applyAlignment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left"/>
      <protection locked="0"/>
    </xf>
    <xf numFmtId="49" fontId="6" fillId="0" borderId="18" xfId="60" applyNumberFormat="1" applyFont="1" applyBorder="1" applyAlignment="1" applyProtection="1">
      <alignment horizontal="left"/>
      <protection locked="0"/>
    </xf>
    <xf numFmtId="49" fontId="6" fillId="0" borderId="19" xfId="60" applyNumberFormat="1" applyFont="1" applyBorder="1" applyAlignment="1" applyProtection="1">
      <alignment horizontal="left"/>
      <protection locked="0"/>
    </xf>
    <xf numFmtId="49" fontId="7" fillId="0" borderId="14" xfId="60" applyNumberFormat="1" applyFont="1" applyBorder="1" applyAlignment="1" applyProtection="1">
      <alignment horizontal="center" vertical="center"/>
      <protection locked="0"/>
    </xf>
    <xf numFmtId="49" fontId="7" fillId="0" borderId="18" xfId="60" applyNumberFormat="1" applyFont="1" applyBorder="1" applyAlignment="1" applyProtection="1">
      <alignment horizontal="center" vertical="center"/>
      <protection locked="0"/>
    </xf>
    <xf numFmtId="49" fontId="7" fillId="0" borderId="19" xfId="60" applyNumberFormat="1" applyFont="1" applyBorder="1" applyAlignment="1" applyProtection="1">
      <alignment horizontal="center" vertical="center"/>
      <protection locked="0"/>
    </xf>
    <xf numFmtId="0" fontId="12" fillId="0" borderId="38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49" fontId="5" fillId="33" borderId="39" xfId="60" applyNumberFormat="1" applyFont="1" applyFill="1" applyBorder="1" applyAlignment="1">
      <alignment horizontal="center" vertical="center"/>
      <protection/>
    </xf>
    <xf numFmtId="49" fontId="5" fillId="33" borderId="40" xfId="60" applyNumberFormat="1" applyFont="1" applyFill="1" applyBorder="1" applyAlignment="1">
      <alignment horizontal="center" vertical="center"/>
      <protection/>
    </xf>
    <xf numFmtId="49" fontId="5" fillId="33" borderId="41" xfId="60" applyNumberFormat="1" applyFont="1" applyFill="1" applyBorder="1" applyAlignment="1">
      <alignment horizontal="center" vertical="center"/>
      <protection/>
    </xf>
    <xf numFmtId="49" fontId="5" fillId="33" borderId="42" xfId="60" applyNumberFormat="1" applyFont="1" applyFill="1" applyBorder="1" applyAlignment="1">
      <alignment horizontal="center" vertical="center"/>
      <protection/>
    </xf>
    <xf numFmtId="49" fontId="5" fillId="33" borderId="43" xfId="60" applyNumberFormat="1" applyFont="1" applyFill="1" applyBorder="1" applyAlignment="1">
      <alignment horizontal="center" vertical="center"/>
      <protection/>
    </xf>
    <xf numFmtId="49" fontId="5" fillId="33" borderId="44" xfId="60" applyNumberFormat="1" applyFont="1" applyFill="1" applyBorder="1" applyAlignment="1">
      <alignment horizontal="center" vertical="center"/>
      <protection/>
    </xf>
    <xf numFmtId="49" fontId="6" fillId="33" borderId="21" xfId="60" applyNumberFormat="1" applyFont="1" applyFill="1" applyBorder="1" applyAlignment="1">
      <alignment horizontal="left" vertical="center"/>
      <protection/>
    </xf>
    <xf numFmtId="49" fontId="6" fillId="33" borderId="15" xfId="60" applyNumberFormat="1" applyFont="1" applyFill="1" applyBorder="1" applyAlignment="1">
      <alignment horizontal="left" vertical="center"/>
      <protection/>
    </xf>
    <xf numFmtId="43" fontId="6" fillId="33" borderId="21" xfId="60" applyNumberFormat="1" applyFont="1" applyFill="1" applyBorder="1" applyAlignment="1">
      <alignment horizontal="center" vertical="center" wrapText="1"/>
      <protection/>
    </xf>
    <xf numFmtId="43" fontId="6" fillId="33" borderId="15" xfId="60" applyNumberFormat="1" applyFont="1" applyFill="1" applyBorder="1" applyAlignment="1">
      <alignment horizontal="center" vertical="center" wrapText="1"/>
      <protection/>
    </xf>
    <xf numFmtId="49" fontId="7" fillId="35" borderId="14" xfId="60" applyNumberFormat="1" applyFont="1" applyFill="1" applyBorder="1" applyAlignment="1">
      <alignment horizontal="left" vertical="center"/>
      <protection/>
    </xf>
    <xf numFmtId="49" fontId="7" fillId="34" borderId="18" xfId="60" applyNumberFormat="1" applyFont="1" applyFill="1" applyBorder="1" applyAlignment="1">
      <alignment horizontal="left" vertical="center"/>
      <protection/>
    </xf>
    <xf numFmtId="49" fontId="7" fillId="34" borderId="19" xfId="60" applyNumberFormat="1" applyFont="1" applyFill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49" fontId="14" fillId="33" borderId="21" xfId="60" applyNumberFormat="1" applyFont="1" applyFill="1" applyBorder="1" applyAlignment="1">
      <alignment horizontal="center" vertical="center" wrapText="1"/>
      <protection/>
    </xf>
    <xf numFmtId="49" fontId="14" fillId="33" borderId="15" xfId="60" applyNumberFormat="1" applyFont="1" applyFill="1" applyBorder="1" applyAlignment="1">
      <alignment horizontal="center" vertical="center" wrapText="1"/>
      <protection/>
    </xf>
    <xf numFmtId="49" fontId="15" fillId="33" borderId="23" xfId="60" applyNumberFormat="1" applyFont="1" applyFill="1" applyBorder="1" applyAlignment="1">
      <alignment horizontal="center" vertical="center" wrapText="1"/>
      <protection/>
    </xf>
    <xf numFmtId="49" fontId="15" fillId="33" borderId="17" xfId="60" applyNumberFormat="1" applyFont="1" applyFill="1" applyBorder="1" applyAlignment="1">
      <alignment horizontal="center" vertical="center" wrapText="1"/>
      <protection/>
    </xf>
    <xf numFmtId="49" fontId="7" fillId="35" borderId="18" xfId="60" applyNumberFormat="1" applyFont="1" applyFill="1" applyBorder="1" applyAlignment="1">
      <alignment horizontal="left" vertical="center"/>
      <protection/>
    </xf>
    <xf numFmtId="49" fontId="7" fillId="35" borderId="19" xfId="60" applyNumberFormat="1" applyFont="1" applyFill="1" applyBorder="1" applyAlignment="1">
      <alignment horizontal="left" vertic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rocent 2" xfId="63"/>
    <cellStyle name="procent 2 10" xfId="64"/>
    <cellStyle name="procent 2 11" xfId="65"/>
    <cellStyle name="procent 2 2" xfId="66"/>
    <cellStyle name="procent 2 3" xfId="67"/>
    <cellStyle name="procent 2 4" xfId="68"/>
    <cellStyle name="procent 2 5" xfId="69"/>
    <cellStyle name="procent 2 6" xfId="70"/>
    <cellStyle name="procent 2 7" xfId="71"/>
    <cellStyle name="procent 2 8" xfId="72"/>
    <cellStyle name="procent 2 9" xfId="73"/>
    <cellStyle name="procent 3" xfId="74"/>
    <cellStyle name="Percent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180975</xdr:colOff>
      <xdr:row>2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7097375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1123950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76225"/>
          <a:ext cx="5781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9525</xdr:rowOff>
    </xdr:from>
    <xdr:to>
      <xdr:col>6</xdr:col>
      <xdr:colOff>180975</xdr:colOff>
      <xdr:row>1</xdr:row>
      <xdr:rowOff>1257300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GridLines="0" tabSelected="1" zoomScaleSheetLayoutView="100" zoomScalePageLayoutView="0" workbookViewId="0" topLeftCell="A1">
      <selection activeCell="A4" sqref="A4:O4"/>
    </sheetView>
  </sheetViews>
  <sheetFormatPr defaultColWidth="9.140625" defaultRowHeight="15"/>
  <cols>
    <col min="1" max="1" width="10.421875" style="3" customWidth="1"/>
    <col min="2" max="2" width="17.8515625" style="3" customWidth="1"/>
    <col min="3" max="3" width="14.00390625" style="3" customWidth="1"/>
    <col min="4" max="4" width="12.421875" style="3" customWidth="1"/>
    <col min="5" max="5" width="54.57421875" style="3" customWidth="1"/>
    <col min="6" max="6" width="27.8515625" style="3" customWidth="1"/>
    <col min="7" max="7" width="17.7109375" style="3" customWidth="1"/>
    <col min="8" max="8" width="20.421875" style="3" customWidth="1"/>
    <col min="9" max="11" width="15.00390625" style="3" customWidth="1"/>
    <col min="12" max="12" width="21.140625" style="3" customWidth="1"/>
    <col min="13" max="13" width="12.28125" style="3" customWidth="1"/>
    <col min="14" max="14" width="14.57421875" style="3" customWidth="1"/>
    <col min="15" max="15" width="16.00390625" style="3" customWidth="1"/>
    <col min="16" max="16384" width="9.140625" style="3" customWidth="1"/>
  </cols>
  <sheetData>
    <row r="1" spans="1:16" ht="16.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56" t="s">
        <v>102</v>
      </c>
    </row>
    <row r="2" spans="1:18" ht="10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8"/>
      <c r="P2" s="56"/>
      <c r="R2" s="59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20" ht="18" customHeight="1" thickBot="1">
      <c r="A4" s="183" t="s">
        <v>103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60"/>
      <c r="Q4" s="60"/>
      <c r="R4" s="61"/>
      <c r="S4" s="61"/>
      <c r="T4" s="61"/>
    </row>
    <row r="5" spans="1:15" ht="15" customHeight="1" thickBot="1">
      <c r="A5" s="62" t="s">
        <v>0</v>
      </c>
      <c r="B5" s="63"/>
      <c r="C5" s="63"/>
      <c r="D5" s="64"/>
      <c r="E5" s="173" t="s">
        <v>104</v>
      </c>
      <c r="F5" s="174"/>
      <c r="G5" s="174"/>
      <c r="H5" s="174"/>
      <c r="I5" s="174"/>
      <c r="J5" s="174"/>
      <c r="K5" s="174"/>
      <c r="L5" s="174"/>
      <c r="M5" s="174"/>
      <c r="N5" s="174"/>
      <c r="O5" s="175"/>
    </row>
    <row r="6" spans="1:15" ht="15" customHeight="1" thickBot="1">
      <c r="A6" s="170" t="s">
        <v>1</v>
      </c>
      <c r="B6" s="171"/>
      <c r="C6" s="171"/>
      <c r="D6" s="172"/>
      <c r="E6" s="173" t="s">
        <v>105</v>
      </c>
      <c r="F6" s="174"/>
      <c r="G6" s="174"/>
      <c r="H6" s="174"/>
      <c r="I6" s="174"/>
      <c r="J6" s="174"/>
      <c r="K6" s="174"/>
      <c r="L6" s="174"/>
      <c r="M6" s="174"/>
      <c r="N6" s="174"/>
      <c r="O6" s="175"/>
    </row>
    <row r="7" spans="1:15" ht="15" customHeight="1" thickBot="1">
      <c r="A7" s="170" t="s">
        <v>106</v>
      </c>
      <c r="B7" s="171"/>
      <c r="C7" s="171"/>
      <c r="D7" s="172"/>
      <c r="E7" s="173" t="s">
        <v>93</v>
      </c>
      <c r="F7" s="174"/>
      <c r="G7" s="174"/>
      <c r="H7" s="174"/>
      <c r="I7" s="174"/>
      <c r="J7" s="174"/>
      <c r="K7" s="174"/>
      <c r="L7" s="174"/>
      <c r="M7" s="174"/>
      <c r="N7" s="174"/>
      <c r="O7" s="175"/>
    </row>
    <row r="8" spans="1:15" ht="15" customHeight="1" thickBot="1">
      <c r="A8" s="170" t="s">
        <v>4</v>
      </c>
      <c r="B8" s="171"/>
      <c r="C8" s="171"/>
      <c r="D8" s="172"/>
      <c r="E8" s="176" t="s">
        <v>107</v>
      </c>
      <c r="F8" s="177"/>
      <c r="G8" s="177"/>
      <c r="H8" s="177"/>
      <c r="I8" s="177"/>
      <c r="J8" s="177"/>
      <c r="K8" s="177"/>
      <c r="L8" s="177"/>
      <c r="M8" s="177"/>
      <c r="N8" s="177"/>
      <c r="O8" s="178"/>
    </row>
    <row r="9" spans="1:15" ht="15" customHeight="1" thickBot="1">
      <c r="A9" s="170" t="s">
        <v>6</v>
      </c>
      <c r="B9" s="171"/>
      <c r="C9" s="171"/>
      <c r="D9" s="172"/>
      <c r="E9" s="176" t="s">
        <v>108</v>
      </c>
      <c r="F9" s="177"/>
      <c r="G9" s="177"/>
      <c r="H9" s="177"/>
      <c r="I9" s="177"/>
      <c r="J9" s="177"/>
      <c r="K9" s="177"/>
      <c r="L9" s="177"/>
      <c r="M9" s="177"/>
      <c r="N9" s="177"/>
      <c r="O9" s="178"/>
    </row>
    <row r="10" spans="1:13" ht="15" customHeight="1" thickBo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2"/>
      <c r="M10" s="2"/>
    </row>
    <row r="11" spans="1:15" s="67" customFormat="1" ht="22.5" customHeight="1">
      <c r="A11" s="147" t="s">
        <v>109</v>
      </c>
      <c r="B11" s="147" t="s">
        <v>110</v>
      </c>
      <c r="C11" s="147" t="s">
        <v>111</v>
      </c>
      <c r="D11" s="147" t="s">
        <v>112</v>
      </c>
      <c r="E11" s="147" t="s">
        <v>113</v>
      </c>
      <c r="F11" s="168" t="s">
        <v>114</v>
      </c>
      <c r="G11" s="147" t="s">
        <v>115</v>
      </c>
      <c r="H11" s="147" t="s">
        <v>116</v>
      </c>
      <c r="I11" s="147" t="s">
        <v>117</v>
      </c>
      <c r="J11" s="179" t="s">
        <v>118</v>
      </c>
      <c r="K11" s="145" t="s">
        <v>119</v>
      </c>
      <c r="L11" s="147" t="s">
        <v>120</v>
      </c>
      <c r="M11" s="155" t="s">
        <v>121</v>
      </c>
      <c r="N11" s="157" t="s">
        <v>122</v>
      </c>
      <c r="O11" s="158"/>
    </row>
    <row r="12" spans="1:15" s="67" customFormat="1" ht="54.75" customHeight="1" thickBot="1">
      <c r="A12" s="148"/>
      <c r="B12" s="149"/>
      <c r="C12" s="149"/>
      <c r="D12" s="148"/>
      <c r="E12" s="148"/>
      <c r="F12" s="169"/>
      <c r="G12" s="148"/>
      <c r="H12" s="148"/>
      <c r="I12" s="148"/>
      <c r="J12" s="180"/>
      <c r="K12" s="146"/>
      <c r="L12" s="148"/>
      <c r="M12" s="156"/>
      <c r="N12" s="68" t="s">
        <v>123</v>
      </c>
      <c r="O12" s="68" t="s">
        <v>124</v>
      </c>
    </row>
    <row r="13" spans="1:15" ht="15" customHeight="1">
      <c r="A13" s="69" t="s">
        <v>125</v>
      </c>
      <c r="B13" s="70" t="s">
        <v>144</v>
      </c>
      <c r="C13" s="71" t="s">
        <v>126</v>
      </c>
      <c r="D13" s="72" t="s">
        <v>145</v>
      </c>
      <c r="E13" s="73" t="s">
        <v>146</v>
      </c>
      <c r="F13" s="74" t="s">
        <v>147</v>
      </c>
      <c r="G13" s="75">
        <v>3773</v>
      </c>
      <c r="H13" s="76">
        <v>3773</v>
      </c>
      <c r="I13" s="75">
        <v>0</v>
      </c>
      <c r="J13" s="77">
        <v>0</v>
      </c>
      <c r="K13" s="78" t="s">
        <v>127</v>
      </c>
      <c r="L13" s="79" t="s">
        <v>148</v>
      </c>
      <c r="M13" s="80">
        <v>41729</v>
      </c>
      <c r="N13" s="81"/>
      <c r="O13" s="82"/>
    </row>
    <row r="14" spans="1:15" ht="15" customHeight="1" thickBot="1">
      <c r="A14" s="83" t="s">
        <v>128</v>
      </c>
      <c r="B14" s="84" t="s">
        <v>144</v>
      </c>
      <c r="C14" s="85" t="s">
        <v>126</v>
      </c>
      <c r="D14" s="86" t="s">
        <v>149</v>
      </c>
      <c r="E14" s="87" t="s">
        <v>150</v>
      </c>
      <c r="F14" s="88" t="s">
        <v>147</v>
      </c>
      <c r="G14" s="89">
        <v>2860.3</v>
      </c>
      <c r="H14" s="90">
        <v>2860.3</v>
      </c>
      <c r="I14" s="89">
        <v>0</v>
      </c>
      <c r="J14" s="91">
        <v>0</v>
      </c>
      <c r="K14" s="92" t="s">
        <v>127</v>
      </c>
      <c r="L14" s="93" t="s">
        <v>151</v>
      </c>
      <c r="M14" s="94">
        <v>41792</v>
      </c>
      <c r="N14" s="95"/>
      <c r="O14" s="96"/>
    </row>
    <row r="15" spans="1:15" ht="15" customHeight="1" thickBot="1">
      <c r="A15" s="159" t="s">
        <v>129</v>
      </c>
      <c r="B15" s="160"/>
      <c r="C15" s="160"/>
      <c r="D15" s="160"/>
      <c r="E15" s="160"/>
      <c r="F15" s="160"/>
      <c r="G15" s="161"/>
      <c r="H15" s="97">
        <f>SUM(H13:H14)</f>
        <v>6633.3</v>
      </c>
      <c r="I15" s="97">
        <f>SUM(I13:I14)</f>
        <v>0</v>
      </c>
      <c r="J15" s="98"/>
      <c r="K15" s="97"/>
      <c r="L15" s="162"/>
      <c r="M15" s="163"/>
      <c r="N15" s="163"/>
      <c r="O15" s="164"/>
    </row>
    <row r="16" spans="1:15" ht="15" customHeight="1" thickBot="1">
      <c r="A16" s="2"/>
      <c r="B16" s="2"/>
      <c r="C16" s="2"/>
      <c r="D16" s="2"/>
      <c r="E16" s="2"/>
      <c r="F16" s="2"/>
      <c r="G16" s="99"/>
      <c r="H16" s="2"/>
      <c r="I16" s="2"/>
      <c r="J16" s="2"/>
      <c r="K16" s="2"/>
      <c r="L16" s="2"/>
      <c r="M16" s="2"/>
      <c r="N16" s="100"/>
      <c r="O16" s="100"/>
    </row>
    <row r="17" spans="1:15" ht="15" customHeight="1" thickBot="1">
      <c r="A17" s="150" t="s">
        <v>130</v>
      </c>
      <c r="B17" s="151"/>
      <c r="C17" s="151"/>
      <c r="D17" s="151"/>
      <c r="E17" s="151"/>
      <c r="F17" s="151"/>
      <c r="G17" s="152"/>
      <c r="H17" s="101"/>
      <c r="I17" s="102"/>
      <c r="J17" s="103"/>
      <c r="K17" s="103"/>
      <c r="L17" s="165"/>
      <c r="M17" s="166"/>
      <c r="N17" s="166"/>
      <c r="O17" s="167"/>
    </row>
    <row r="18" spans="1:13" ht="1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5" ht="15" customHeight="1" thickBot="1">
      <c r="A19" s="150" t="s">
        <v>131</v>
      </c>
      <c r="B19" s="151"/>
      <c r="C19" s="151"/>
      <c r="D19" s="151"/>
      <c r="E19" s="151"/>
      <c r="F19" s="151"/>
      <c r="G19" s="152"/>
      <c r="H19" s="104">
        <f>257.32+248.77+575.97</f>
        <v>1082.06</v>
      </c>
      <c r="I19" s="105"/>
      <c r="J19" s="105"/>
      <c r="K19" s="105"/>
      <c r="L19" s="153">
        <f>G22-H19</f>
        <v>5551.24</v>
      </c>
      <c r="M19" s="154"/>
      <c r="N19" s="106"/>
      <c r="O19" s="107"/>
    </row>
    <row r="20" spans="1:13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 customHeight="1" thickBot="1">
      <c r="A21" s="2"/>
      <c r="B21" s="2"/>
      <c r="C21" s="2"/>
      <c r="D21" s="2"/>
      <c r="H21" s="2"/>
      <c r="I21" s="2"/>
      <c r="J21" s="2"/>
      <c r="K21" s="2"/>
      <c r="L21" s="2"/>
      <c r="M21" s="2"/>
    </row>
    <row r="22" spans="1:13" ht="15" customHeight="1" thickBot="1">
      <c r="A22" s="2"/>
      <c r="B22" s="2"/>
      <c r="C22" s="2"/>
      <c r="D22" s="2"/>
      <c r="E22" s="128" t="s">
        <v>132</v>
      </c>
      <c r="F22" s="129"/>
      <c r="G22" s="108">
        <f>H15</f>
        <v>6633.3</v>
      </c>
      <c r="H22" s="2"/>
      <c r="I22" s="2"/>
      <c r="J22" s="2"/>
      <c r="K22" s="2"/>
      <c r="L22" s="2"/>
      <c r="M22" s="2"/>
    </row>
    <row r="23" spans="1:13" ht="15" customHeight="1" thickBot="1">
      <c r="A23" s="2"/>
      <c r="B23" s="2"/>
      <c r="C23" s="2"/>
      <c r="D23" s="2"/>
      <c r="E23" s="130" t="s">
        <v>133</v>
      </c>
      <c r="F23" s="131"/>
      <c r="G23" s="108">
        <f>I15</f>
        <v>0</v>
      </c>
      <c r="H23" s="2"/>
      <c r="I23" s="2"/>
      <c r="J23" s="2"/>
      <c r="K23" s="2"/>
      <c r="L23" s="2"/>
      <c r="M23" s="2"/>
    </row>
    <row r="24" spans="1:13" ht="15" customHeight="1" thickBot="1">
      <c r="A24" s="2"/>
      <c r="B24" s="2"/>
      <c r="C24" s="2"/>
      <c r="D24" s="2"/>
      <c r="E24" s="130" t="s">
        <v>134</v>
      </c>
      <c r="F24" s="131"/>
      <c r="G24" s="108">
        <f>I17</f>
        <v>0</v>
      </c>
      <c r="H24" s="2"/>
      <c r="I24" s="2"/>
      <c r="J24" s="2"/>
      <c r="K24" s="2"/>
      <c r="L24" s="2"/>
      <c r="M24" s="2"/>
    </row>
    <row r="25" spans="1:13" ht="15" customHeight="1" thickBot="1">
      <c r="A25" s="2"/>
      <c r="B25" s="2"/>
      <c r="C25" s="2"/>
      <c r="D25" s="2"/>
      <c r="E25" s="130" t="s">
        <v>135</v>
      </c>
      <c r="F25" s="131"/>
      <c r="G25" s="108">
        <f>H15-I15</f>
        <v>6633.3</v>
      </c>
      <c r="H25" s="2"/>
      <c r="I25" s="109"/>
      <c r="J25" s="109"/>
      <c r="K25" s="109"/>
      <c r="L25" s="109"/>
      <c r="M25" s="109"/>
    </row>
    <row r="26" spans="1:13" ht="15" customHeight="1" thickBot="1">
      <c r="A26" s="109"/>
      <c r="B26" s="109"/>
      <c r="C26" s="109"/>
      <c r="D26" s="109"/>
      <c r="E26" s="130" t="s">
        <v>136</v>
      </c>
      <c r="F26" s="131"/>
      <c r="G26" s="110">
        <f>H17-I17</f>
        <v>0</v>
      </c>
      <c r="H26" s="109"/>
      <c r="I26" s="67"/>
      <c r="J26" s="67"/>
      <c r="K26" s="67"/>
      <c r="L26" s="67"/>
      <c r="M26" s="67"/>
    </row>
    <row r="27" spans="1:13" ht="15" customHeight="1">
      <c r="A27" s="141" t="s">
        <v>137</v>
      </c>
      <c r="B27" s="141"/>
      <c r="C27" s="141"/>
      <c r="D27" s="141"/>
      <c r="E27" s="141"/>
      <c r="F27" s="141"/>
      <c r="G27" s="109"/>
      <c r="H27" s="109"/>
      <c r="I27" s="67"/>
      <c r="J27" s="67"/>
      <c r="K27" s="67"/>
      <c r="L27" s="67"/>
      <c r="M27" s="67"/>
    </row>
    <row r="28" spans="1:13" ht="15" customHeight="1">
      <c r="A28" s="111" t="s">
        <v>138</v>
      </c>
      <c r="B28" s="112"/>
      <c r="C28" s="112"/>
      <c r="D28" s="112"/>
      <c r="E28" s="112"/>
      <c r="F28" s="112"/>
      <c r="G28" s="67"/>
      <c r="H28" s="67"/>
      <c r="I28" s="67"/>
      <c r="J28" s="67"/>
      <c r="K28" s="67"/>
      <c r="L28" s="67"/>
      <c r="M28" s="67"/>
    </row>
    <row r="29" spans="1:5" ht="15" customHeight="1" thickBot="1">
      <c r="A29" s="113"/>
      <c r="B29" s="114"/>
      <c r="C29" s="114"/>
      <c r="D29" s="114"/>
      <c r="E29" s="114"/>
    </row>
    <row r="30" spans="1:15" ht="15" customHeight="1" thickBot="1">
      <c r="A30" s="142" t="s">
        <v>139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4"/>
    </row>
    <row r="31" spans="1:15" ht="15" customHeight="1">
      <c r="A31" s="125" t="s">
        <v>140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7"/>
    </row>
    <row r="32" spans="1:15" ht="15" customHeight="1">
      <c r="A32" s="125" t="s">
        <v>141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7"/>
    </row>
    <row r="33" spans="1:15" ht="15" customHeight="1">
      <c r="A33" s="125" t="s">
        <v>142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5" ht="15" customHeight="1" thickBot="1">
      <c r="A34" s="132" t="s">
        <v>143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4"/>
    </row>
    <row r="35" spans="1:13" ht="1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120" customFormat="1" ht="27" customHeight="1" thickBot="1">
      <c r="A36" s="115" t="s">
        <v>2</v>
      </c>
      <c r="B36" s="116"/>
      <c r="C36" s="117"/>
      <c r="D36" s="117"/>
      <c r="E36" s="12"/>
      <c r="F36" s="12"/>
      <c r="G36" s="118" t="s">
        <v>3</v>
      </c>
      <c r="H36" s="119"/>
      <c r="I36" s="119"/>
      <c r="J36" s="119"/>
      <c r="K36" s="119"/>
      <c r="L36" s="135"/>
      <c r="M36" s="136"/>
      <c r="N36" s="136"/>
      <c r="O36" s="137"/>
    </row>
    <row r="37" spans="1:13" ht="15" customHeight="1" thickBo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5" ht="27" customHeight="1" thickBot="1">
      <c r="A38" s="122" t="s">
        <v>2</v>
      </c>
      <c r="B38" s="123"/>
      <c r="C38" s="121"/>
      <c r="D38" s="121"/>
      <c r="E38" s="121"/>
      <c r="G38" s="138" t="s">
        <v>7</v>
      </c>
      <c r="H38" s="139"/>
      <c r="I38" s="140"/>
      <c r="J38" s="124"/>
      <c r="K38" s="124"/>
      <c r="L38" s="135"/>
      <c r="M38" s="136"/>
      <c r="N38" s="136"/>
      <c r="O38" s="137"/>
    </row>
    <row r="39" ht="15" customHeight="1"/>
    <row r="40" ht="15" customHeight="1"/>
    <row r="41" ht="15" customHeight="1"/>
    <row r="42" ht="15" customHeight="1">
      <c r="A42" s="1" t="s">
        <v>84</v>
      </c>
    </row>
  </sheetData>
  <sheetProtection/>
  <mergeCells count="46">
    <mergeCell ref="A1:O1"/>
    <mergeCell ref="A3:O3"/>
    <mergeCell ref="A4:O4"/>
    <mergeCell ref="E5:O5"/>
    <mergeCell ref="A6:D6"/>
    <mergeCell ref="E6:O6"/>
    <mergeCell ref="A7:D7"/>
    <mergeCell ref="E7:O7"/>
    <mergeCell ref="A8:D8"/>
    <mergeCell ref="E8:O8"/>
    <mergeCell ref="A9:D9"/>
    <mergeCell ref="E9:O9"/>
    <mergeCell ref="N11:O11"/>
    <mergeCell ref="A15:G15"/>
    <mergeCell ref="L15:O15"/>
    <mergeCell ref="A17:G17"/>
    <mergeCell ref="L17:O17"/>
    <mergeCell ref="G11:G12"/>
    <mergeCell ref="H11:H12"/>
    <mergeCell ref="I11:I12"/>
    <mergeCell ref="D11:D12"/>
    <mergeCell ref="E11:E12"/>
    <mergeCell ref="K11:K12"/>
    <mergeCell ref="L11:L12"/>
    <mergeCell ref="A11:A12"/>
    <mergeCell ref="B11:B12"/>
    <mergeCell ref="C11:C12"/>
    <mergeCell ref="A19:G19"/>
    <mergeCell ref="L19:M19"/>
    <mergeCell ref="M11:M12"/>
    <mergeCell ref="F11:F12"/>
    <mergeCell ref="J11:J12"/>
    <mergeCell ref="A34:O34"/>
    <mergeCell ref="L36:O36"/>
    <mergeCell ref="G38:I38"/>
    <mergeCell ref="L38:O38"/>
    <mergeCell ref="E26:F26"/>
    <mergeCell ref="A27:F27"/>
    <mergeCell ref="A30:O30"/>
    <mergeCell ref="A31:O31"/>
    <mergeCell ref="A32:O32"/>
    <mergeCell ref="A33:O33"/>
    <mergeCell ref="E22:F22"/>
    <mergeCell ref="E23:F23"/>
    <mergeCell ref="E24:F24"/>
    <mergeCell ref="E25:F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6" r:id="rId4"/>
  <headerFooter>
    <oddHeader>&amp;R&amp;"Arial,Tučné"RK-24-2014-60, př. 6
počet stran: 2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showGridLines="0" view="pageBreakPreview" zoomScale="80" zoomScaleSheetLayoutView="80" zoomScalePageLayoutView="0" workbookViewId="0" topLeftCell="A49">
      <selection activeCell="G66" sqref="A66:G66"/>
    </sheetView>
  </sheetViews>
  <sheetFormatPr defaultColWidth="9.140625" defaultRowHeight="15"/>
  <cols>
    <col min="1" max="1" width="55.7109375" style="19" customWidth="1"/>
    <col min="2" max="2" width="16.140625" style="3" customWidth="1"/>
    <col min="3" max="3" width="17.7109375" style="23" customWidth="1"/>
    <col min="4" max="4" width="17.7109375" style="3" customWidth="1"/>
    <col min="5" max="5" width="18.140625" style="3" customWidth="1"/>
    <col min="6" max="6" width="16.57421875" style="3" customWidth="1"/>
    <col min="7" max="7" width="17.57421875" style="3" customWidth="1"/>
    <col min="8" max="8" width="16.8515625" style="3" customWidth="1"/>
    <col min="9" max="9" width="15.8515625" style="3" customWidth="1"/>
    <col min="10" max="10" width="13.00390625" style="3" customWidth="1"/>
    <col min="11" max="16384" width="9.140625" style="3" customWidth="1"/>
  </cols>
  <sheetData>
    <row r="1" spans="1:10" s="2" customFormat="1" ht="15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0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9.5" thickBot="1">
      <c r="A4" s="187" t="s">
        <v>8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5.75" customHeight="1" thickBot="1">
      <c r="A5" s="4" t="s">
        <v>0</v>
      </c>
      <c r="B5" s="188" t="s">
        <v>98</v>
      </c>
      <c r="C5" s="189"/>
      <c r="D5" s="189"/>
      <c r="E5" s="189"/>
      <c r="F5" s="189"/>
      <c r="G5" s="189"/>
      <c r="H5" s="189"/>
      <c r="I5" s="189"/>
      <c r="J5" s="190"/>
    </row>
    <row r="6" spans="1:10" ht="15" thickBot="1">
      <c r="A6" s="5" t="s">
        <v>1</v>
      </c>
      <c r="B6" s="188" t="s">
        <v>99</v>
      </c>
      <c r="C6" s="189"/>
      <c r="D6" s="189"/>
      <c r="E6" s="189"/>
      <c r="F6" s="189"/>
      <c r="G6" s="189"/>
      <c r="H6" s="189"/>
      <c r="I6" s="189"/>
      <c r="J6" s="190"/>
    </row>
    <row r="7" spans="1:10" ht="15" thickBot="1">
      <c r="A7" s="4" t="s">
        <v>5</v>
      </c>
      <c r="B7" s="188" t="s">
        <v>93</v>
      </c>
      <c r="C7" s="189"/>
      <c r="D7" s="189"/>
      <c r="E7" s="189"/>
      <c r="F7" s="189"/>
      <c r="G7" s="189"/>
      <c r="H7" s="189"/>
      <c r="I7" s="189"/>
      <c r="J7" s="190"/>
    </row>
    <row r="8" spans="1:10" ht="15" thickBot="1">
      <c r="A8" s="4" t="s">
        <v>4</v>
      </c>
      <c r="B8" s="188" t="s">
        <v>100</v>
      </c>
      <c r="C8" s="189"/>
      <c r="D8" s="189"/>
      <c r="E8" s="189"/>
      <c r="F8" s="189"/>
      <c r="G8" s="189"/>
      <c r="H8" s="189"/>
      <c r="I8" s="189"/>
      <c r="J8" s="190"/>
    </row>
    <row r="9" spans="1:10" ht="15" thickBot="1">
      <c r="A9" s="4" t="s">
        <v>6</v>
      </c>
      <c r="B9" s="188" t="s">
        <v>101</v>
      </c>
      <c r="C9" s="189"/>
      <c r="D9" s="189"/>
      <c r="E9" s="189"/>
      <c r="F9" s="189"/>
      <c r="G9" s="189"/>
      <c r="H9" s="189"/>
      <c r="I9" s="189"/>
      <c r="J9" s="190"/>
    </row>
    <row r="10" spans="1:10" ht="34.5" customHeight="1" thickBot="1">
      <c r="A10" s="194"/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ht="12.75" customHeight="1">
      <c r="A11" s="196" t="s">
        <v>9</v>
      </c>
      <c r="B11" s="197"/>
      <c r="C11" s="197"/>
      <c r="D11" s="197"/>
      <c r="E11" s="197"/>
      <c r="F11" s="197"/>
      <c r="G11" s="197"/>
      <c r="H11" s="197"/>
      <c r="I11" s="197"/>
      <c r="J11" s="198"/>
    </row>
    <row r="12" spans="1:10" ht="13.5" customHeight="1" thickBot="1">
      <c r="A12" s="199"/>
      <c r="B12" s="200"/>
      <c r="C12" s="200"/>
      <c r="D12" s="200"/>
      <c r="E12" s="200"/>
      <c r="F12" s="200"/>
      <c r="G12" s="200"/>
      <c r="H12" s="200"/>
      <c r="I12" s="200"/>
      <c r="J12" s="201"/>
    </row>
    <row r="13" spans="1:10" ht="62.25" customHeight="1">
      <c r="A13" s="202" t="s">
        <v>10</v>
      </c>
      <c r="B13" s="184" t="s">
        <v>11</v>
      </c>
      <c r="C13" s="204" t="s">
        <v>12</v>
      </c>
      <c r="D13" s="184" t="s">
        <v>13</v>
      </c>
      <c r="E13" s="184" t="s">
        <v>14</v>
      </c>
      <c r="F13" s="184" t="s">
        <v>15</v>
      </c>
      <c r="G13" s="184" t="s">
        <v>16</v>
      </c>
      <c r="H13" s="184" t="s">
        <v>17</v>
      </c>
      <c r="I13" s="210" t="s">
        <v>18</v>
      </c>
      <c r="J13" s="212" t="s">
        <v>19</v>
      </c>
    </row>
    <row r="14" spans="1:10" ht="53.25" customHeight="1" thickBot="1">
      <c r="A14" s="203"/>
      <c r="B14" s="185"/>
      <c r="C14" s="205"/>
      <c r="D14" s="185"/>
      <c r="E14" s="185"/>
      <c r="F14" s="185"/>
      <c r="G14" s="185"/>
      <c r="H14" s="185"/>
      <c r="I14" s="211"/>
      <c r="J14" s="213"/>
    </row>
    <row r="15" spans="1:10" ht="15">
      <c r="A15" s="33" t="s">
        <v>20</v>
      </c>
      <c r="B15" s="32">
        <f>B16+B27+B28+B29+B30</f>
        <v>0</v>
      </c>
      <c r="C15" s="32">
        <f>C16+C27+C28+C29+C30</f>
        <v>0</v>
      </c>
      <c r="D15" s="37">
        <f>IF(C15=0,"",C15/B15)</f>
      </c>
      <c r="E15" s="32">
        <f>E16+E27+E28+E29+E30</f>
        <v>0</v>
      </c>
      <c r="F15" s="37">
        <f>IF(E15=0,"",E15/B15)</f>
      </c>
      <c r="G15" s="32">
        <f aca="true" t="shared" si="0" ref="G15:G82">C15+E15</f>
        <v>0</v>
      </c>
      <c r="H15" s="37">
        <f>IF(E15=0,"",(C15+E15)/B15)</f>
      </c>
      <c r="I15" s="10"/>
      <c r="J15" s="6"/>
    </row>
    <row r="16" spans="1:10" ht="15">
      <c r="A16" s="7" t="s">
        <v>21</v>
      </c>
      <c r="B16" s="34">
        <f>B17+B22</f>
        <v>0</v>
      </c>
      <c r="C16" s="34">
        <f>C17+C22</f>
        <v>0</v>
      </c>
      <c r="D16" s="38">
        <f aca="true" t="shared" si="1" ref="D16:D83">IF(C16=0,"",C16/B16)</f>
      </c>
      <c r="E16" s="34">
        <f>E17+E22</f>
        <v>0</v>
      </c>
      <c r="F16" s="38">
        <f aca="true" t="shared" si="2" ref="F16:F83">IF(E16=0,"",E16/B16)</f>
      </c>
      <c r="G16" s="34">
        <f t="shared" si="0"/>
        <v>0</v>
      </c>
      <c r="H16" s="38">
        <f aca="true" t="shared" si="3" ref="H16:H83">IF(E16=0,"",(C16+E16)/B16)</f>
      </c>
      <c r="I16" s="52"/>
      <c r="J16" s="6"/>
    </row>
    <row r="17" spans="1:10" ht="15">
      <c r="A17" s="7" t="s">
        <v>22</v>
      </c>
      <c r="B17" s="35">
        <f>B18+B19+B20+B21</f>
        <v>0</v>
      </c>
      <c r="C17" s="35">
        <f>C18+C19+C20+C21</f>
        <v>0</v>
      </c>
      <c r="D17" s="38">
        <f t="shared" si="1"/>
      </c>
      <c r="E17" s="35">
        <f>E18+E19+E20+E21</f>
        <v>0</v>
      </c>
      <c r="F17" s="38">
        <f t="shared" si="2"/>
      </c>
      <c r="G17" s="34">
        <f t="shared" si="0"/>
        <v>0</v>
      </c>
      <c r="H17" s="38">
        <f t="shared" si="3"/>
      </c>
      <c r="I17" s="52"/>
      <c r="J17" s="6"/>
    </row>
    <row r="18" spans="1:10" ht="15">
      <c r="A18" s="7" t="s">
        <v>23</v>
      </c>
      <c r="B18" s="8">
        <v>0</v>
      </c>
      <c r="C18" s="8">
        <v>0</v>
      </c>
      <c r="D18" s="38">
        <f t="shared" si="1"/>
      </c>
      <c r="E18" s="8">
        <v>0</v>
      </c>
      <c r="F18" s="38">
        <f t="shared" si="2"/>
      </c>
      <c r="G18" s="9">
        <f t="shared" si="0"/>
        <v>0</v>
      </c>
      <c r="H18" s="38">
        <f t="shared" si="3"/>
      </c>
      <c r="I18" s="52"/>
      <c r="J18" s="6"/>
    </row>
    <row r="19" spans="1:10" ht="15">
      <c r="A19" s="7" t="s">
        <v>24</v>
      </c>
      <c r="B19" s="8">
        <v>0</v>
      </c>
      <c r="C19" s="8">
        <v>0</v>
      </c>
      <c r="D19" s="38">
        <f t="shared" si="1"/>
      </c>
      <c r="E19" s="8">
        <v>0</v>
      </c>
      <c r="F19" s="38">
        <f t="shared" si="2"/>
      </c>
      <c r="G19" s="9">
        <f t="shared" si="0"/>
        <v>0</v>
      </c>
      <c r="H19" s="38">
        <f t="shared" si="3"/>
      </c>
      <c r="I19" s="52"/>
      <c r="J19" s="6"/>
    </row>
    <row r="20" spans="1:10" ht="15">
      <c r="A20" s="7" t="s">
        <v>25</v>
      </c>
      <c r="B20" s="8">
        <v>0</v>
      </c>
      <c r="C20" s="8">
        <v>0</v>
      </c>
      <c r="D20" s="38">
        <f t="shared" si="1"/>
      </c>
      <c r="E20" s="8">
        <v>0</v>
      </c>
      <c r="F20" s="38">
        <f t="shared" si="2"/>
      </c>
      <c r="G20" s="9">
        <f t="shared" si="0"/>
        <v>0</v>
      </c>
      <c r="H20" s="38">
        <f t="shared" si="3"/>
      </c>
      <c r="I20" s="52"/>
      <c r="J20" s="6"/>
    </row>
    <row r="21" spans="1:10" ht="15">
      <c r="A21" s="7" t="s">
        <v>26</v>
      </c>
      <c r="B21" s="8">
        <v>0</v>
      </c>
      <c r="C21" s="8">
        <v>0</v>
      </c>
      <c r="D21" s="38">
        <f t="shared" si="1"/>
      </c>
      <c r="E21" s="8">
        <v>0</v>
      </c>
      <c r="F21" s="38">
        <f t="shared" si="2"/>
      </c>
      <c r="G21" s="9">
        <f t="shared" si="0"/>
        <v>0</v>
      </c>
      <c r="H21" s="38">
        <f t="shared" si="3"/>
      </c>
      <c r="I21" s="52"/>
      <c r="J21" s="6"/>
    </row>
    <row r="22" spans="1:10" ht="15">
      <c r="A22" s="7" t="s">
        <v>27</v>
      </c>
      <c r="B22" s="35">
        <f>B23+B24+B25+B26</f>
        <v>0</v>
      </c>
      <c r="C22" s="35">
        <f>C23+C24+C25+C26</f>
        <v>0</v>
      </c>
      <c r="D22" s="39">
        <f t="shared" si="1"/>
      </c>
      <c r="E22" s="35">
        <f>E23+E24+E25+E26</f>
        <v>0</v>
      </c>
      <c r="F22" s="40">
        <f t="shared" si="2"/>
      </c>
      <c r="G22" s="34">
        <f t="shared" si="0"/>
        <v>0</v>
      </c>
      <c r="H22" s="40">
        <f t="shared" si="3"/>
      </c>
      <c r="I22" s="52"/>
      <c r="J22" s="6"/>
    </row>
    <row r="23" spans="1:10" ht="15">
      <c r="A23" s="7" t="s">
        <v>28</v>
      </c>
      <c r="B23" s="8">
        <v>0</v>
      </c>
      <c r="C23" s="8">
        <v>0</v>
      </c>
      <c r="D23" s="38">
        <f t="shared" si="1"/>
      </c>
      <c r="E23" s="8">
        <v>0</v>
      </c>
      <c r="F23" s="38">
        <f t="shared" si="2"/>
      </c>
      <c r="G23" s="9">
        <f t="shared" si="0"/>
        <v>0</v>
      </c>
      <c r="H23" s="38">
        <f t="shared" si="3"/>
      </c>
      <c r="I23" s="52"/>
      <c r="J23" s="6"/>
    </row>
    <row r="24" spans="1:10" ht="15">
      <c r="A24" s="7" t="s">
        <v>29</v>
      </c>
      <c r="B24" s="8">
        <v>0</v>
      </c>
      <c r="C24" s="8">
        <v>0</v>
      </c>
      <c r="D24" s="38">
        <f t="shared" si="1"/>
      </c>
      <c r="E24" s="8">
        <v>0</v>
      </c>
      <c r="F24" s="38">
        <f t="shared" si="2"/>
      </c>
      <c r="G24" s="9">
        <f t="shared" si="0"/>
        <v>0</v>
      </c>
      <c r="H24" s="38">
        <f t="shared" si="3"/>
      </c>
      <c r="I24" s="52"/>
      <c r="J24" s="6"/>
    </row>
    <row r="25" spans="1:10" ht="15">
      <c r="A25" s="7" t="s">
        <v>30</v>
      </c>
      <c r="B25" s="8">
        <v>0</v>
      </c>
      <c r="C25" s="8">
        <v>0</v>
      </c>
      <c r="D25" s="38">
        <f t="shared" si="1"/>
      </c>
      <c r="E25" s="8">
        <v>0</v>
      </c>
      <c r="F25" s="38">
        <f t="shared" si="2"/>
      </c>
      <c r="G25" s="9">
        <f t="shared" si="0"/>
        <v>0</v>
      </c>
      <c r="H25" s="38">
        <f t="shared" si="3"/>
      </c>
      <c r="I25" s="52"/>
      <c r="J25" s="6"/>
    </row>
    <row r="26" spans="1:10" ht="15">
      <c r="A26" s="7" t="s">
        <v>31</v>
      </c>
      <c r="B26" s="8">
        <v>0</v>
      </c>
      <c r="C26" s="8">
        <v>0</v>
      </c>
      <c r="D26" s="38">
        <f t="shared" si="1"/>
      </c>
      <c r="E26" s="8">
        <v>0</v>
      </c>
      <c r="F26" s="38">
        <f t="shared" si="2"/>
      </c>
      <c r="G26" s="9">
        <f t="shared" si="0"/>
        <v>0</v>
      </c>
      <c r="H26" s="38">
        <f t="shared" si="3"/>
      </c>
      <c r="I26" s="52"/>
      <c r="J26" s="6"/>
    </row>
    <row r="27" spans="1:10" ht="15">
      <c r="A27" s="7" t="s">
        <v>32</v>
      </c>
      <c r="B27" s="8">
        <v>0</v>
      </c>
      <c r="C27" s="8">
        <v>0</v>
      </c>
      <c r="D27" s="38">
        <f t="shared" si="1"/>
      </c>
      <c r="E27" s="8">
        <v>0</v>
      </c>
      <c r="F27" s="38">
        <f t="shared" si="2"/>
      </c>
      <c r="G27" s="9">
        <f t="shared" si="0"/>
        <v>0</v>
      </c>
      <c r="H27" s="38">
        <f t="shared" si="3"/>
      </c>
      <c r="I27" s="52"/>
      <c r="J27" s="6"/>
    </row>
    <row r="28" spans="1:10" ht="15">
      <c r="A28" s="7" t="s">
        <v>33</v>
      </c>
      <c r="B28" s="8">
        <v>0</v>
      </c>
      <c r="C28" s="8">
        <v>0</v>
      </c>
      <c r="D28" s="38">
        <f t="shared" si="1"/>
      </c>
      <c r="E28" s="8">
        <v>0</v>
      </c>
      <c r="F28" s="38">
        <f t="shared" si="2"/>
      </c>
      <c r="G28" s="9">
        <f t="shared" si="0"/>
        <v>0</v>
      </c>
      <c r="H28" s="38">
        <f t="shared" si="3"/>
      </c>
      <c r="I28" s="52"/>
      <c r="J28" s="6"/>
    </row>
    <row r="29" spans="1:10" ht="15">
      <c r="A29" s="7" t="s">
        <v>34</v>
      </c>
      <c r="B29" s="8">
        <v>0</v>
      </c>
      <c r="C29" s="8">
        <v>0</v>
      </c>
      <c r="D29" s="38">
        <f t="shared" si="1"/>
      </c>
      <c r="E29" s="8">
        <v>0</v>
      </c>
      <c r="F29" s="38">
        <f t="shared" si="2"/>
      </c>
      <c r="G29" s="9">
        <f t="shared" si="0"/>
        <v>0</v>
      </c>
      <c r="H29" s="38">
        <f t="shared" si="3"/>
      </c>
      <c r="I29" s="52"/>
      <c r="J29" s="6"/>
    </row>
    <row r="30" spans="1:10" ht="15">
      <c r="A30" s="7" t="s">
        <v>35</v>
      </c>
      <c r="B30" s="8">
        <v>0</v>
      </c>
      <c r="C30" s="8">
        <v>0</v>
      </c>
      <c r="D30" s="38">
        <f t="shared" si="1"/>
      </c>
      <c r="E30" s="8">
        <v>0</v>
      </c>
      <c r="F30" s="38">
        <f t="shared" si="2"/>
      </c>
      <c r="G30" s="9">
        <f t="shared" si="0"/>
        <v>0</v>
      </c>
      <c r="H30" s="38">
        <f t="shared" si="3"/>
      </c>
      <c r="I30" s="52"/>
      <c r="J30" s="6"/>
    </row>
    <row r="31" spans="1:10" ht="15">
      <c r="A31" s="33" t="s">
        <v>36</v>
      </c>
      <c r="B31" s="32">
        <f>B32+B37</f>
        <v>0</v>
      </c>
      <c r="C31" s="32">
        <f>C32+C37</f>
        <v>0</v>
      </c>
      <c r="D31" s="37">
        <f t="shared" si="1"/>
      </c>
      <c r="E31" s="32">
        <f>E32+E37</f>
        <v>0</v>
      </c>
      <c r="F31" s="37">
        <f t="shared" si="2"/>
      </c>
      <c r="G31" s="32">
        <f t="shared" si="0"/>
        <v>0</v>
      </c>
      <c r="H31" s="37">
        <f t="shared" si="3"/>
      </c>
      <c r="I31" s="10"/>
      <c r="J31" s="6"/>
    </row>
    <row r="32" spans="1:10" ht="15">
      <c r="A32" s="7" t="s">
        <v>37</v>
      </c>
      <c r="B32" s="34">
        <f>B33+B34+B35+B36</f>
        <v>0</v>
      </c>
      <c r="C32" s="34">
        <f>C33+C34+C35+C36</f>
        <v>0</v>
      </c>
      <c r="D32" s="38">
        <f t="shared" si="1"/>
      </c>
      <c r="E32" s="34">
        <f>E33+E34+E35+E36</f>
        <v>0</v>
      </c>
      <c r="F32" s="38">
        <f t="shared" si="2"/>
      </c>
      <c r="G32" s="34">
        <f t="shared" si="0"/>
        <v>0</v>
      </c>
      <c r="H32" s="38">
        <f t="shared" si="3"/>
      </c>
      <c r="I32" s="53"/>
      <c r="J32" s="6"/>
    </row>
    <row r="33" spans="1:10" ht="15">
      <c r="A33" s="7" t="s">
        <v>38</v>
      </c>
      <c r="B33" s="10">
        <v>0</v>
      </c>
      <c r="C33" s="10">
        <v>0</v>
      </c>
      <c r="D33" s="38">
        <f t="shared" si="1"/>
      </c>
      <c r="E33" s="10">
        <v>0</v>
      </c>
      <c r="F33" s="38">
        <f t="shared" si="2"/>
      </c>
      <c r="G33" s="9">
        <f t="shared" si="0"/>
        <v>0</v>
      </c>
      <c r="H33" s="38">
        <f t="shared" si="3"/>
      </c>
      <c r="I33" s="53"/>
      <c r="J33" s="6"/>
    </row>
    <row r="34" spans="1:10" ht="15">
      <c r="A34" s="7" t="s">
        <v>39</v>
      </c>
      <c r="B34" s="10">
        <v>0</v>
      </c>
      <c r="C34" s="10">
        <v>0</v>
      </c>
      <c r="D34" s="38">
        <f t="shared" si="1"/>
      </c>
      <c r="E34" s="10">
        <v>0</v>
      </c>
      <c r="F34" s="38">
        <f t="shared" si="2"/>
      </c>
      <c r="G34" s="9">
        <f t="shared" si="0"/>
        <v>0</v>
      </c>
      <c r="H34" s="38">
        <f t="shared" si="3"/>
      </c>
      <c r="I34" s="53"/>
      <c r="J34" s="6"/>
    </row>
    <row r="35" spans="1:10" ht="15">
      <c r="A35" s="7" t="s">
        <v>40</v>
      </c>
      <c r="B35" s="10">
        <v>0</v>
      </c>
      <c r="C35" s="10">
        <v>0</v>
      </c>
      <c r="D35" s="38">
        <f t="shared" si="1"/>
      </c>
      <c r="E35" s="10">
        <v>0</v>
      </c>
      <c r="F35" s="38">
        <f t="shared" si="2"/>
      </c>
      <c r="G35" s="9">
        <f t="shared" si="0"/>
        <v>0</v>
      </c>
      <c r="H35" s="38">
        <f t="shared" si="3"/>
      </c>
      <c r="I35" s="53"/>
      <c r="J35" s="6"/>
    </row>
    <row r="36" spans="1:10" ht="15">
      <c r="A36" s="7" t="s">
        <v>85</v>
      </c>
      <c r="B36" s="10">
        <v>0</v>
      </c>
      <c r="C36" s="10">
        <v>0</v>
      </c>
      <c r="D36" s="38">
        <f t="shared" si="1"/>
      </c>
      <c r="E36" s="10">
        <v>0</v>
      </c>
      <c r="F36" s="38">
        <f t="shared" si="2"/>
      </c>
      <c r="G36" s="9">
        <f t="shared" si="0"/>
        <v>0</v>
      </c>
      <c r="H36" s="38">
        <f t="shared" si="3"/>
      </c>
      <c r="I36" s="53"/>
      <c r="J36" s="6"/>
    </row>
    <row r="37" spans="1:10" ht="15">
      <c r="A37" s="7" t="s">
        <v>41</v>
      </c>
      <c r="B37" s="35">
        <f>B38+B39+B40+B41</f>
        <v>0</v>
      </c>
      <c r="C37" s="35">
        <f>C38+C39+C40+C41</f>
        <v>0</v>
      </c>
      <c r="D37" s="40">
        <f t="shared" si="1"/>
      </c>
      <c r="E37" s="35">
        <f>E38+E39+E40+E41</f>
        <v>0</v>
      </c>
      <c r="F37" s="38">
        <f t="shared" si="2"/>
      </c>
      <c r="G37" s="34">
        <f t="shared" si="0"/>
        <v>0</v>
      </c>
      <c r="H37" s="38">
        <f t="shared" si="3"/>
      </c>
      <c r="I37" s="52"/>
      <c r="J37" s="6"/>
    </row>
    <row r="38" spans="1:10" ht="15">
      <c r="A38" s="7" t="s">
        <v>42</v>
      </c>
      <c r="B38" s="8">
        <v>0</v>
      </c>
      <c r="C38" s="8">
        <v>0</v>
      </c>
      <c r="D38" s="38">
        <f t="shared" si="1"/>
      </c>
      <c r="E38" s="8">
        <v>0</v>
      </c>
      <c r="F38" s="38">
        <f t="shared" si="2"/>
      </c>
      <c r="G38" s="9">
        <f t="shared" si="0"/>
        <v>0</v>
      </c>
      <c r="H38" s="38">
        <f t="shared" si="3"/>
      </c>
      <c r="I38" s="52"/>
      <c r="J38" s="6"/>
    </row>
    <row r="39" spans="1:10" ht="15">
      <c r="A39" s="7" t="s">
        <v>43</v>
      </c>
      <c r="B39" s="8">
        <v>0</v>
      </c>
      <c r="C39" s="8">
        <v>0</v>
      </c>
      <c r="D39" s="38">
        <f t="shared" si="1"/>
      </c>
      <c r="E39" s="8">
        <v>0</v>
      </c>
      <c r="F39" s="38">
        <f t="shared" si="2"/>
      </c>
      <c r="G39" s="9">
        <f t="shared" si="0"/>
        <v>0</v>
      </c>
      <c r="H39" s="38">
        <f t="shared" si="3"/>
      </c>
      <c r="I39" s="52"/>
      <c r="J39" s="6"/>
    </row>
    <row r="40" spans="1:10" ht="15">
      <c r="A40" s="7" t="s">
        <v>44</v>
      </c>
      <c r="B40" s="8">
        <v>0</v>
      </c>
      <c r="C40" s="8">
        <v>0</v>
      </c>
      <c r="D40" s="38">
        <f t="shared" si="1"/>
      </c>
      <c r="E40" s="8">
        <v>0</v>
      </c>
      <c r="F40" s="38">
        <f t="shared" si="2"/>
      </c>
      <c r="G40" s="9">
        <f t="shared" si="0"/>
        <v>0</v>
      </c>
      <c r="H40" s="38">
        <f t="shared" si="3"/>
      </c>
      <c r="I40" s="52"/>
      <c r="J40" s="6"/>
    </row>
    <row r="41" spans="1:10" ht="15">
      <c r="A41" s="7" t="s">
        <v>45</v>
      </c>
      <c r="B41" s="8">
        <v>0</v>
      </c>
      <c r="C41" s="8">
        <v>0</v>
      </c>
      <c r="D41" s="38">
        <f t="shared" si="1"/>
      </c>
      <c r="E41" s="8">
        <v>0</v>
      </c>
      <c r="F41" s="38">
        <f t="shared" si="2"/>
      </c>
      <c r="G41" s="9">
        <f t="shared" si="0"/>
        <v>0</v>
      </c>
      <c r="H41" s="38">
        <f t="shared" si="3"/>
      </c>
      <c r="I41" s="52"/>
      <c r="J41" s="6"/>
    </row>
    <row r="42" spans="1:10" ht="15">
      <c r="A42" s="33" t="s">
        <v>46</v>
      </c>
      <c r="B42" s="32">
        <f>B43+B46+B49+B50+B51+B52+B53+B54</f>
        <v>0</v>
      </c>
      <c r="C42" s="32">
        <f>C43+C46+C49+C50+C51+C52+C53+C54</f>
        <v>0</v>
      </c>
      <c r="D42" s="37">
        <f t="shared" si="1"/>
      </c>
      <c r="E42" s="32">
        <f>E43+E46+E49+E50+E51+E52+E53+E54</f>
        <v>0</v>
      </c>
      <c r="F42" s="37">
        <f t="shared" si="2"/>
      </c>
      <c r="G42" s="32">
        <f t="shared" si="0"/>
        <v>0</v>
      </c>
      <c r="H42" s="37">
        <f t="shared" si="3"/>
      </c>
      <c r="I42" s="10"/>
      <c r="J42" s="6"/>
    </row>
    <row r="43" spans="1:10" ht="15">
      <c r="A43" s="7" t="s">
        <v>47</v>
      </c>
      <c r="B43" s="35">
        <f>B44+B45</f>
        <v>0</v>
      </c>
      <c r="C43" s="35">
        <f>C44+C45</f>
        <v>0</v>
      </c>
      <c r="D43" s="38">
        <f t="shared" si="1"/>
      </c>
      <c r="E43" s="35">
        <f>E44+E45</f>
        <v>0</v>
      </c>
      <c r="F43" s="38">
        <f t="shared" si="2"/>
      </c>
      <c r="G43" s="34">
        <f t="shared" si="0"/>
        <v>0</v>
      </c>
      <c r="H43" s="38">
        <f t="shared" si="3"/>
      </c>
      <c r="I43" s="52"/>
      <c r="J43" s="6"/>
    </row>
    <row r="44" spans="1:10" ht="15">
      <c r="A44" s="7" t="s">
        <v>48</v>
      </c>
      <c r="B44" s="8">
        <v>0</v>
      </c>
      <c r="C44" s="8">
        <v>0</v>
      </c>
      <c r="D44" s="38">
        <f t="shared" si="1"/>
      </c>
      <c r="E44" s="8">
        <v>0</v>
      </c>
      <c r="F44" s="38">
        <f t="shared" si="2"/>
      </c>
      <c r="G44" s="9">
        <f t="shared" si="0"/>
        <v>0</v>
      </c>
      <c r="H44" s="38">
        <f t="shared" si="3"/>
      </c>
      <c r="I44" s="52"/>
      <c r="J44" s="6"/>
    </row>
    <row r="45" spans="1:10" ht="15">
      <c r="A45" s="7" t="s">
        <v>49</v>
      </c>
      <c r="B45" s="8">
        <v>0</v>
      </c>
      <c r="C45" s="8">
        <v>0</v>
      </c>
      <c r="D45" s="38">
        <f t="shared" si="1"/>
      </c>
      <c r="E45" s="8">
        <v>0</v>
      </c>
      <c r="F45" s="38">
        <f t="shared" si="2"/>
      </c>
      <c r="G45" s="9">
        <f t="shared" si="0"/>
        <v>0</v>
      </c>
      <c r="H45" s="38">
        <f t="shared" si="3"/>
      </c>
      <c r="I45" s="52"/>
      <c r="J45" s="6"/>
    </row>
    <row r="46" spans="1:10" ht="15">
      <c r="A46" s="7" t="s">
        <v>50</v>
      </c>
      <c r="B46" s="35">
        <f>B47+B48</f>
        <v>0</v>
      </c>
      <c r="C46" s="35">
        <f>C47+C48</f>
        <v>0</v>
      </c>
      <c r="D46" s="38">
        <f t="shared" si="1"/>
      </c>
      <c r="E46" s="35">
        <f>E47+E48</f>
        <v>0</v>
      </c>
      <c r="F46" s="38">
        <f t="shared" si="2"/>
      </c>
      <c r="G46" s="34">
        <f t="shared" si="0"/>
        <v>0</v>
      </c>
      <c r="H46" s="38">
        <f t="shared" si="3"/>
      </c>
      <c r="I46" s="54"/>
      <c r="J46" s="6"/>
    </row>
    <row r="47" spans="1:10" ht="15">
      <c r="A47" s="7" t="s">
        <v>51</v>
      </c>
      <c r="B47" s="8">
        <v>0</v>
      </c>
      <c r="C47" s="8">
        <v>0</v>
      </c>
      <c r="D47" s="38">
        <f t="shared" si="1"/>
      </c>
      <c r="E47" s="8">
        <v>0</v>
      </c>
      <c r="F47" s="38">
        <f t="shared" si="2"/>
      </c>
      <c r="G47" s="34">
        <f t="shared" si="0"/>
        <v>0</v>
      </c>
      <c r="H47" s="38">
        <f t="shared" si="3"/>
      </c>
      <c r="I47" s="52"/>
      <c r="J47" s="6"/>
    </row>
    <row r="48" spans="1:10" ht="15">
      <c r="A48" s="7" t="s">
        <v>52</v>
      </c>
      <c r="B48" s="8">
        <v>0</v>
      </c>
      <c r="C48" s="8">
        <v>0</v>
      </c>
      <c r="D48" s="38">
        <f t="shared" si="1"/>
      </c>
      <c r="E48" s="8">
        <v>0</v>
      </c>
      <c r="F48" s="38">
        <f t="shared" si="2"/>
      </c>
      <c r="G48" s="9">
        <f t="shared" si="0"/>
        <v>0</v>
      </c>
      <c r="H48" s="38">
        <f t="shared" si="3"/>
      </c>
      <c r="I48" s="52"/>
      <c r="J48" s="6"/>
    </row>
    <row r="49" spans="1:10" ht="15">
      <c r="A49" s="7" t="s">
        <v>53</v>
      </c>
      <c r="B49" s="8">
        <v>0</v>
      </c>
      <c r="C49" s="8">
        <v>0</v>
      </c>
      <c r="D49" s="38">
        <f t="shared" si="1"/>
      </c>
      <c r="E49" s="8">
        <v>0</v>
      </c>
      <c r="F49" s="38">
        <f t="shared" si="2"/>
      </c>
      <c r="G49" s="9">
        <f t="shared" si="0"/>
        <v>0</v>
      </c>
      <c r="H49" s="38">
        <f t="shared" si="3"/>
      </c>
      <c r="I49" s="52"/>
      <c r="J49" s="6"/>
    </row>
    <row r="50" spans="1:10" ht="15">
      <c r="A50" s="7" t="s">
        <v>54</v>
      </c>
      <c r="B50" s="8">
        <v>0</v>
      </c>
      <c r="C50" s="8">
        <v>0</v>
      </c>
      <c r="D50" s="38">
        <f t="shared" si="1"/>
      </c>
      <c r="E50" s="8">
        <v>0</v>
      </c>
      <c r="F50" s="38">
        <f t="shared" si="2"/>
      </c>
      <c r="G50" s="9">
        <f t="shared" si="0"/>
        <v>0</v>
      </c>
      <c r="H50" s="38">
        <f t="shared" si="3"/>
      </c>
      <c r="I50" s="52"/>
      <c r="J50" s="6"/>
    </row>
    <row r="51" spans="1:10" ht="15">
      <c r="A51" s="7" t="s">
        <v>55</v>
      </c>
      <c r="B51" s="8">
        <v>0</v>
      </c>
      <c r="C51" s="8">
        <v>0</v>
      </c>
      <c r="D51" s="38">
        <f t="shared" si="1"/>
      </c>
      <c r="E51" s="8">
        <v>0</v>
      </c>
      <c r="F51" s="38">
        <f t="shared" si="2"/>
      </c>
      <c r="G51" s="9">
        <f t="shared" si="0"/>
        <v>0</v>
      </c>
      <c r="H51" s="38">
        <f t="shared" si="3"/>
      </c>
      <c r="I51" s="52"/>
      <c r="J51" s="6"/>
    </row>
    <row r="52" spans="1:10" ht="15">
      <c r="A52" s="7" t="s">
        <v>56</v>
      </c>
      <c r="B52" s="8">
        <v>0</v>
      </c>
      <c r="C52" s="8">
        <v>0</v>
      </c>
      <c r="D52" s="38">
        <f t="shared" si="1"/>
      </c>
      <c r="E52" s="8">
        <v>0</v>
      </c>
      <c r="F52" s="38">
        <f t="shared" si="2"/>
      </c>
      <c r="G52" s="9">
        <f t="shared" si="0"/>
        <v>0</v>
      </c>
      <c r="H52" s="38">
        <f t="shared" si="3"/>
      </c>
      <c r="I52" s="52"/>
      <c r="J52" s="6"/>
    </row>
    <row r="53" spans="1:10" ht="15">
      <c r="A53" s="7" t="s">
        <v>57</v>
      </c>
      <c r="B53" s="8">
        <v>0</v>
      </c>
      <c r="C53" s="8">
        <v>0</v>
      </c>
      <c r="D53" s="38">
        <f t="shared" si="1"/>
      </c>
      <c r="E53" s="8">
        <v>0</v>
      </c>
      <c r="F53" s="38">
        <f t="shared" si="2"/>
      </c>
      <c r="G53" s="9">
        <f t="shared" si="0"/>
        <v>0</v>
      </c>
      <c r="H53" s="38">
        <f t="shared" si="3"/>
      </c>
      <c r="I53" s="52"/>
      <c r="J53" s="6"/>
    </row>
    <row r="54" spans="1:10" ht="15">
      <c r="A54" s="7" t="s">
        <v>58</v>
      </c>
      <c r="B54" s="35">
        <f>B55+B56</f>
        <v>0</v>
      </c>
      <c r="C54" s="35">
        <f>C55+C56</f>
        <v>0</v>
      </c>
      <c r="D54" s="38">
        <f t="shared" si="1"/>
      </c>
      <c r="E54" s="35">
        <f>E55+E56</f>
        <v>0</v>
      </c>
      <c r="F54" s="38">
        <f t="shared" si="2"/>
      </c>
      <c r="G54" s="34">
        <f t="shared" si="0"/>
        <v>0</v>
      </c>
      <c r="H54" s="38">
        <f t="shared" si="3"/>
      </c>
      <c r="I54" s="54"/>
      <c r="J54" s="6"/>
    </row>
    <row r="55" spans="1:10" ht="15">
      <c r="A55" s="7" t="s">
        <v>59</v>
      </c>
      <c r="B55" s="8">
        <v>0</v>
      </c>
      <c r="C55" s="8">
        <v>0</v>
      </c>
      <c r="D55" s="38">
        <f t="shared" si="1"/>
      </c>
      <c r="E55" s="8">
        <v>0</v>
      </c>
      <c r="F55" s="38">
        <f t="shared" si="2"/>
      </c>
      <c r="G55" s="9">
        <f t="shared" si="0"/>
        <v>0</v>
      </c>
      <c r="H55" s="38">
        <f t="shared" si="3"/>
      </c>
      <c r="I55" s="52"/>
      <c r="J55" s="6"/>
    </row>
    <row r="56" spans="1:10" ht="14.25" customHeight="1">
      <c r="A56" s="7" t="s">
        <v>60</v>
      </c>
      <c r="B56" s="8">
        <v>0</v>
      </c>
      <c r="C56" s="8">
        <v>0</v>
      </c>
      <c r="D56" s="38">
        <f t="shared" si="1"/>
      </c>
      <c r="E56" s="8">
        <v>0</v>
      </c>
      <c r="F56" s="38">
        <f t="shared" si="2"/>
      </c>
      <c r="G56" s="9">
        <f t="shared" si="0"/>
        <v>0</v>
      </c>
      <c r="H56" s="38">
        <f t="shared" si="3"/>
      </c>
      <c r="I56" s="52"/>
      <c r="J56" s="6"/>
    </row>
    <row r="57" spans="1:10" ht="15">
      <c r="A57" s="28" t="s">
        <v>61</v>
      </c>
      <c r="B57" s="32">
        <f>B58+B59+B60+B61</f>
        <v>0</v>
      </c>
      <c r="C57" s="32">
        <f>C58+C59+C60+C61</f>
        <v>0</v>
      </c>
      <c r="D57" s="37">
        <f t="shared" si="1"/>
      </c>
      <c r="E57" s="32">
        <f>E58+E59+E60+E61</f>
        <v>0</v>
      </c>
      <c r="F57" s="37">
        <f t="shared" si="2"/>
      </c>
      <c r="G57" s="32">
        <f t="shared" si="0"/>
        <v>0</v>
      </c>
      <c r="H57" s="37">
        <f t="shared" si="3"/>
      </c>
      <c r="I57" s="10"/>
      <c r="J57" s="6"/>
    </row>
    <row r="58" spans="1:10" ht="15">
      <c r="A58" s="7" t="s">
        <v>62</v>
      </c>
      <c r="B58" s="48">
        <v>0</v>
      </c>
      <c r="C58" s="50">
        <v>0</v>
      </c>
      <c r="D58" s="38">
        <f t="shared" si="1"/>
      </c>
      <c r="E58" s="51">
        <v>0</v>
      </c>
      <c r="F58" s="38">
        <f t="shared" si="2"/>
      </c>
      <c r="G58" s="9">
        <f t="shared" si="0"/>
        <v>0</v>
      </c>
      <c r="H58" s="38">
        <f t="shared" si="3"/>
      </c>
      <c r="I58" s="55"/>
      <c r="J58" s="49"/>
    </row>
    <row r="59" spans="1:10" ht="15">
      <c r="A59" s="7" t="s">
        <v>63</v>
      </c>
      <c r="B59" s="48">
        <v>0</v>
      </c>
      <c r="C59" s="50">
        <v>0</v>
      </c>
      <c r="D59" s="38">
        <f t="shared" si="1"/>
      </c>
      <c r="E59" s="51">
        <v>0</v>
      </c>
      <c r="F59" s="38">
        <f t="shared" si="2"/>
      </c>
      <c r="G59" s="9">
        <f t="shared" si="0"/>
        <v>0</v>
      </c>
      <c r="H59" s="38">
        <f t="shared" si="3"/>
      </c>
      <c r="I59" s="55"/>
      <c r="J59" s="49"/>
    </row>
    <row r="60" spans="1:10" ht="15.75" customHeight="1">
      <c r="A60" s="7" t="s">
        <v>64</v>
      </c>
      <c r="B60" s="48">
        <v>0</v>
      </c>
      <c r="C60" s="50">
        <v>0</v>
      </c>
      <c r="D60" s="38">
        <f t="shared" si="1"/>
      </c>
      <c r="E60" s="51">
        <v>0</v>
      </c>
      <c r="F60" s="38">
        <f t="shared" si="2"/>
      </c>
      <c r="G60" s="9">
        <f t="shared" si="0"/>
        <v>0</v>
      </c>
      <c r="H60" s="38">
        <f t="shared" si="3"/>
      </c>
      <c r="I60" s="55"/>
      <c r="J60" s="49"/>
    </row>
    <row r="61" spans="1:10" ht="15.75" customHeight="1">
      <c r="A61" s="7" t="s">
        <v>65</v>
      </c>
      <c r="B61" s="48">
        <v>0</v>
      </c>
      <c r="C61" s="50">
        <v>0</v>
      </c>
      <c r="D61" s="38">
        <f t="shared" si="1"/>
      </c>
      <c r="E61" s="51">
        <v>0</v>
      </c>
      <c r="F61" s="38">
        <f t="shared" si="2"/>
      </c>
      <c r="G61" s="9">
        <f t="shared" si="0"/>
        <v>0</v>
      </c>
      <c r="H61" s="38">
        <f t="shared" si="3"/>
      </c>
      <c r="I61" s="55"/>
      <c r="J61" s="49"/>
    </row>
    <row r="62" spans="1:10" ht="15">
      <c r="A62" s="28" t="s">
        <v>66</v>
      </c>
      <c r="B62" s="32">
        <f>B63+B64+B65+B66+B69</f>
        <v>244118.98</v>
      </c>
      <c r="C62" s="32">
        <v>26391</v>
      </c>
      <c r="D62" s="37">
        <f t="shared" si="1"/>
        <v>0.10810712055244537</v>
      </c>
      <c r="E62" s="32">
        <f>E63+E64+E65+E66+E69</f>
        <v>6633.3</v>
      </c>
      <c r="F62" s="37">
        <f t="shared" si="2"/>
        <v>0.027172405848983967</v>
      </c>
      <c r="G62" s="32">
        <f t="shared" si="0"/>
        <v>33024.3</v>
      </c>
      <c r="H62" s="37">
        <f t="shared" si="3"/>
        <v>0.13527952640142935</v>
      </c>
      <c r="I62" s="53"/>
      <c r="J62" s="6"/>
    </row>
    <row r="63" spans="1:10" ht="15">
      <c r="A63" s="7" t="s">
        <v>86</v>
      </c>
      <c r="B63" s="8">
        <v>0</v>
      </c>
      <c r="C63" s="8">
        <v>0</v>
      </c>
      <c r="D63" s="38">
        <f t="shared" si="1"/>
      </c>
      <c r="E63" s="8">
        <v>0</v>
      </c>
      <c r="F63" s="38">
        <f t="shared" si="2"/>
      </c>
      <c r="G63" s="9">
        <f t="shared" si="0"/>
        <v>0</v>
      </c>
      <c r="H63" s="38">
        <f t="shared" si="3"/>
      </c>
      <c r="I63" s="52"/>
      <c r="J63" s="6"/>
    </row>
    <row r="64" spans="1:10" ht="15">
      <c r="A64" s="7" t="s">
        <v>87</v>
      </c>
      <c r="B64" s="8">
        <v>0</v>
      </c>
      <c r="C64" s="8">
        <v>0</v>
      </c>
      <c r="D64" s="38">
        <f t="shared" si="1"/>
      </c>
      <c r="E64" s="8">
        <v>0</v>
      </c>
      <c r="F64" s="38">
        <f t="shared" si="2"/>
      </c>
      <c r="G64" s="9">
        <f t="shared" si="0"/>
        <v>0</v>
      </c>
      <c r="H64" s="38">
        <f t="shared" si="3"/>
      </c>
      <c r="I64" s="52"/>
      <c r="J64" s="6"/>
    </row>
    <row r="65" spans="1:10" ht="15">
      <c r="A65" s="7" t="s">
        <v>67</v>
      </c>
      <c r="B65" s="8">
        <v>0</v>
      </c>
      <c r="C65" s="8">
        <v>0</v>
      </c>
      <c r="D65" s="38">
        <f t="shared" si="1"/>
      </c>
      <c r="E65" s="8">
        <v>0</v>
      </c>
      <c r="F65" s="38">
        <f t="shared" si="2"/>
      </c>
      <c r="G65" s="9">
        <f t="shared" si="0"/>
        <v>0</v>
      </c>
      <c r="H65" s="38">
        <f t="shared" si="3"/>
      </c>
      <c r="I65" s="52"/>
      <c r="J65" s="6"/>
    </row>
    <row r="66" spans="1:10" ht="15">
      <c r="A66" s="7" t="s">
        <v>94</v>
      </c>
      <c r="B66" s="8">
        <f>B67+B68</f>
        <v>60000</v>
      </c>
      <c r="C66" s="8">
        <v>26391</v>
      </c>
      <c r="D66" s="38">
        <f t="shared" si="1"/>
        <v>0.43985</v>
      </c>
      <c r="E66" s="8">
        <f>E67+E68</f>
        <v>6633.3</v>
      </c>
      <c r="F66" s="38">
        <f t="shared" si="2"/>
        <v>0.110555</v>
      </c>
      <c r="G66" s="9">
        <f t="shared" si="0"/>
        <v>33024.3</v>
      </c>
      <c r="H66" s="38">
        <f t="shared" si="3"/>
        <v>0.550405</v>
      </c>
      <c r="I66" s="52"/>
      <c r="J66" s="6"/>
    </row>
    <row r="67" spans="1:10" ht="15">
      <c r="A67" s="7" t="s">
        <v>95</v>
      </c>
      <c r="B67" s="8">
        <v>24000</v>
      </c>
      <c r="C67" s="8">
        <v>7658</v>
      </c>
      <c r="D67" s="38">
        <f t="shared" si="1"/>
        <v>0.31908333333333333</v>
      </c>
      <c r="E67" s="8">
        <v>0</v>
      </c>
      <c r="F67" s="38">
        <f t="shared" si="2"/>
      </c>
      <c r="G67" s="9">
        <f>C67+E67</f>
        <v>7658</v>
      </c>
      <c r="H67" s="38">
        <f t="shared" si="3"/>
      </c>
      <c r="I67" s="55"/>
      <c r="J67" s="6"/>
    </row>
    <row r="68" spans="1:10" ht="15">
      <c r="A68" s="7" t="s">
        <v>96</v>
      </c>
      <c r="B68" s="8">
        <v>36000</v>
      </c>
      <c r="C68" s="8">
        <v>18733</v>
      </c>
      <c r="D68" s="38">
        <f t="shared" si="1"/>
        <v>0.5203611111111112</v>
      </c>
      <c r="E68" s="8">
        <v>6633.3</v>
      </c>
      <c r="F68" s="38">
        <f t="shared" si="2"/>
        <v>0.18425833333333333</v>
      </c>
      <c r="G68" s="9">
        <f>C68+E68</f>
        <v>25366.3</v>
      </c>
      <c r="H68" s="38">
        <f t="shared" si="3"/>
        <v>0.7046194444444445</v>
      </c>
      <c r="I68" s="55" t="s">
        <v>152</v>
      </c>
      <c r="J68" s="6"/>
    </row>
    <row r="69" spans="1:10" ht="15">
      <c r="A69" s="7" t="s">
        <v>68</v>
      </c>
      <c r="B69" s="8">
        <f>B70</f>
        <v>184118.98</v>
      </c>
      <c r="C69" s="8">
        <v>0</v>
      </c>
      <c r="D69" s="38">
        <f t="shared" si="1"/>
      </c>
      <c r="E69" s="8">
        <v>0</v>
      </c>
      <c r="F69" s="38">
        <f t="shared" si="2"/>
      </c>
      <c r="G69" s="9">
        <f t="shared" si="0"/>
        <v>0</v>
      </c>
      <c r="H69" s="38">
        <f t="shared" si="3"/>
      </c>
      <c r="I69" s="52"/>
      <c r="J69" s="6"/>
    </row>
    <row r="70" spans="1:10" ht="15">
      <c r="A70" s="7" t="s">
        <v>97</v>
      </c>
      <c r="B70" s="8">
        <v>184118.98</v>
      </c>
      <c r="C70" s="8">
        <v>0</v>
      </c>
      <c r="D70" s="38"/>
      <c r="E70" s="8">
        <v>0</v>
      </c>
      <c r="F70" s="38"/>
      <c r="G70" s="9">
        <f t="shared" si="0"/>
        <v>0</v>
      </c>
      <c r="H70" s="38"/>
      <c r="I70" s="52"/>
      <c r="J70" s="6"/>
    </row>
    <row r="71" spans="1:10" ht="15">
      <c r="A71" s="28" t="s">
        <v>69</v>
      </c>
      <c r="B71" s="32">
        <f>B72+B73</f>
        <v>0</v>
      </c>
      <c r="C71" s="32">
        <f>C72+C73</f>
        <v>0</v>
      </c>
      <c r="D71" s="37">
        <f t="shared" si="1"/>
      </c>
      <c r="E71" s="32">
        <f>E72+E73</f>
        <v>0</v>
      </c>
      <c r="F71" s="37">
        <f t="shared" si="2"/>
      </c>
      <c r="G71" s="32">
        <f t="shared" si="0"/>
        <v>0</v>
      </c>
      <c r="H71" s="37">
        <f t="shared" si="3"/>
      </c>
      <c r="I71" s="53"/>
      <c r="J71" s="6"/>
    </row>
    <row r="72" spans="1:10" ht="15">
      <c r="A72" s="7" t="s">
        <v>70</v>
      </c>
      <c r="B72" s="8">
        <v>0</v>
      </c>
      <c r="C72" s="8">
        <v>0</v>
      </c>
      <c r="D72" s="38">
        <f t="shared" si="1"/>
      </c>
      <c r="E72" s="8">
        <v>0</v>
      </c>
      <c r="F72" s="38">
        <f t="shared" si="2"/>
      </c>
      <c r="G72" s="9">
        <f t="shared" si="0"/>
        <v>0</v>
      </c>
      <c r="H72" s="38">
        <f t="shared" si="3"/>
      </c>
      <c r="I72" s="52"/>
      <c r="J72" s="6"/>
    </row>
    <row r="73" spans="1:10" ht="15">
      <c r="A73" s="7" t="s">
        <v>71</v>
      </c>
      <c r="B73" s="8">
        <v>0</v>
      </c>
      <c r="C73" s="8">
        <v>0</v>
      </c>
      <c r="D73" s="38">
        <f t="shared" si="1"/>
      </c>
      <c r="E73" s="8">
        <v>0</v>
      </c>
      <c r="F73" s="38">
        <f t="shared" si="2"/>
      </c>
      <c r="G73" s="9">
        <f t="shared" si="0"/>
        <v>0</v>
      </c>
      <c r="H73" s="38">
        <f t="shared" si="3"/>
      </c>
      <c r="I73" s="52"/>
      <c r="J73" s="6"/>
    </row>
    <row r="74" spans="1:10" ht="15">
      <c r="A74" s="7" t="s">
        <v>88</v>
      </c>
      <c r="B74" s="8">
        <v>0</v>
      </c>
      <c r="C74" s="8">
        <v>0</v>
      </c>
      <c r="D74" s="38"/>
      <c r="E74" s="8">
        <v>0</v>
      </c>
      <c r="F74" s="38">
        <f t="shared" si="2"/>
      </c>
      <c r="G74" s="9">
        <f t="shared" si="0"/>
        <v>0</v>
      </c>
      <c r="H74" s="38">
        <f t="shared" si="3"/>
      </c>
      <c r="I74" s="52"/>
      <c r="J74" s="6"/>
    </row>
    <row r="75" spans="1:10" ht="15">
      <c r="A75" s="28" t="s">
        <v>72</v>
      </c>
      <c r="B75" s="32">
        <f>B76+B77+B78</f>
        <v>0</v>
      </c>
      <c r="C75" s="32">
        <f>C76+C77+C78</f>
        <v>0</v>
      </c>
      <c r="D75" s="37">
        <f t="shared" si="1"/>
      </c>
      <c r="E75" s="32">
        <f>E76+E77+E78</f>
        <v>0</v>
      </c>
      <c r="F75" s="37">
        <f t="shared" si="2"/>
      </c>
      <c r="G75" s="32">
        <f t="shared" si="0"/>
        <v>0</v>
      </c>
      <c r="H75" s="37">
        <f t="shared" si="3"/>
      </c>
      <c r="I75" s="53"/>
      <c r="J75" s="6"/>
    </row>
    <row r="76" spans="1:10" ht="15">
      <c r="A76" s="7" t="s">
        <v>73</v>
      </c>
      <c r="B76" s="8">
        <v>0</v>
      </c>
      <c r="C76" s="8">
        <v>0</v>
      </c>
      <c r="D76" s="38">
        <f t="shared" si="1"/>
      </c>
      <c r="E76" s="8">
        <v>0</v>
      </c>
      <c r="F76" s="38">
        <f t="shared" si="2"/>
      </c>
      <c r="G76" s="9">
        <f t="shared" si="0"/>
        <v>0</v>
      </c>
      <c r="H76" s="38">
        <f t="shared" si="3"/>
      </c>
      <c r="I76" s="52"/>
      <c r="J76" s="6"/>
    </row>
    <row r="77" spans="1:10" ht="15">
      <c r="A77" s="7" t="s">
        <v>74</v>
      </c>
      <c r="B77" s="8">
        <v>0</v>
      </c>
      <c r="C77" s="8">
        <v>0</v>
      </c>
      <c r="D77" s="38">
        <f t="shared" si="1"/>
      </c>
      <c r="E77" s="8">
        <v>0</v>
      </c>
      <c r="F77" s="38">
        <f t="shared" si="2"/>
      </c>
      <c r="G77" s="9">
        <f t="shared" si="0"/>
        <v>0</v>
      </c>
      <c r="H77" s="38">
        <f t="shared" si="3"/>
      </c>
      <c r="I77" s="52"/>
      <c r="J77" s="6"/>
    </row>
    <row r="78" spans="1:10" ht="15">
      <c r="A78" s="7" t="s">
        <v>75</v>
      </c>
      <c r="B78" s="8">
        <v>0</v>
      </c>
      <c r="C78" s="8">
        <v>0</v>
      </c>
      <c r="D78" s="38">
        <f t="shared" si="1"/>
      </c>
      <c r="E78" s="8">
        <v>0</v>
      </c>
      <c r="F78" s="38">
        <f t="shared" si="2"/>
      </c>
      <c r="G78" s="9">
        <f t="shared" si="0"/>
        <v>0</v>
      </c>
      <c r="H78" s="38">
        <f t="shared" si="3"/>
      </c>
      <c r="I78" s="52"/>
      <c r="J78" s="6"/>
    </row>
    <row r="79" spans="1:10" ht="15">
      <c r="A79" s="28" t="s">
        <v>76</v>
      </c>
      <c r="B79" s="32">
        <f>B80+B81+B82</f>
        <v>0</v>
      </c>
      <c r="C79" s="32">
        <f>C80+C81+C82</f>
        <v>0</v>
      </c>
      <c r="D79" s="37">
        <f t="shared" si="1"/>
      </c>
      <c r="E79" s="32">
        <f>E80+E81+E82</f>
        <v>0</v>
      </c>
      <c r="F79" s="37">
        <f t="shared" si="2"/>
      </c>
      <c r="G79" s="32">
        <f t="shared" si="0"/>
        <v>0</v>
      </c>
      <c r="H79" s="37">
        <f t="shared" si="3"/>
      </c>
      <c r="I79" s="53"/>
      <c r="J79" s="6"/>
    </row>
    <row r="80" spans="1:10" ht="15">
      <c r="A80" s="7" t="s">
        <v>77</v>
      </c>
      <c r="B80" s="8">
        <v>0</v>
      </c>
      <c r="C80" s="8">
        <v>0</v>
      </c>
      <c r="D80" s="38">
        <f t="shared" si="1"/>
      </c>
      <c r="E80" s="8">
        <v>0</v>
      </c>
      <c r="F80" s="38">
        <f t="shared" si="2"/>
      </c>
      <c r="G80" s="9">
        <f t="shared" si="0"/>
        <v>0</v>
      </c>
      <c r="H80" s="38">
        <f t="shared" si="3"/>
      </c>
      <c r="I80" s="52"/>
      <c r="J80" s="6"/>
    </row>
    <row r="81" spans="1:10" ht="15">
      <c r="A81" s="7" t="s">
        <v>78</v>
      </c>
      <c r="B81" s="8">
        <v>0</v>
      </c>
      <c r="C81" s="8">
        <v>0</v>
      </c>
      <c r="D81" s="38">
        <f t="shared" si="1"/>
      </c>
      <c r="E81" s="8">
        <v>0</v>
      </c>
      <c r="F81" s="38">
        <f t="shared" si="2"/>
      </c>
      <c r="G81" s="9">
        <f t="shared" si="0"/>
        <v>0</v>
      </c>
      <c r="H81" s="38">
        <f t="shared" si="3"/>
      </c>
      <c r="I81" s="52"/>
      <c r="J81" s="6"/>
    </row>
    <row r="82" spans="1:10" ht="15">
      <c r="A82" s="7" t="s">
        <v>79</v>
      </c>
      <c r="B82" s="8">
        <v>0</v>
      </c>
      <c r="C82" s="8">
        <v>0</v>
      </c>
      <c r="D82" s="38">
        <f t="shared" si="1"/>
      </c>
      <c r="E82" s="8">
        <v>0</v>
      </c>
      <c r="F82" s="38">
        <f t="shared" si="2"/>
      </c>
      <c r="G82" s="9">
        <f t="shared" si="0"/>
        <v>0</v>
      </c>
      <c r="H82" s="38">
        <f t="shared" si="3"/>
      </c>
      <c r="I82" s="52"/>
      <c r="J82" s="6"/>
    </row>
    <row r="83" spans="1:10" ht="15">
      <c r="A83" s="28" t="s">
        <v>80</v>
      </c>
      <c r="B83" s="43">
        <f>B84+B85</f>
        <v>244118.98</v>
      </c>
      <c r="C83" s="43">
        <f>C84+C85</f>
        <v>26391</v>
      </c>
      <c r="D83" s="37">
        <f t="shared" si="1"/>
        <v>0.10810712055244537</v>
      </c>
      <c r="E83" s="43">
        <f>E84+E85</f>
        <v>6633.3</v>
      </c>
      <c r="F83" s="37">
        <f t="shared" si="2"/>
        <v>0.027172405848983967</v>
      </c>
      <c r="G83" s="32">
        <f aca="true" t="shared" si="4" ref="G83:G89">C83+E83</f>
        <v>33024.3</v>
      </c>
      <c r="H83" s="37">
        <f t="shared" si="3"/>
        <v>0.13527952640142935</v>
      </c>
      <c r="I83" s="30"/>
      <c r="J83" s="6"/>
    </row>
    <row r="84" spans="1:10" ht="15">
      <c r="A84" s="7" t="s">
        <v>81</v>
      </c>
      <c r="B84" s="44">
        <f>B73+B56+B47</f>
        <v>0</v>
      </c>
      <c r="C84" s="26">
        <f>C73+C56+C47</f>
        <v>0</v>
      </c>
      <c r="D84" s="38">
        <f aca="true" t="shared" si="5" ref="D84:D89">IF(C84=0,"",C84/B84)</f>
      </c>
      <c r="E84" s="26">
        <f>E73+E56+E47</f>
        <v>0</v>
      </c>
      <c r="F84" s="38">
        <f>IF(E84=0,"",E84/B84)</f>
      </c>
      <c r="G84" s="34">
        <f t="shared" si="4"/>
        <v>0</v>
      </c>
      <c r="H84" s="38">
        <f>IF(E84=0,"",(C84+E84)/B84)</f>
      </c>
      <c r="I84" s="27"/>
      <c r="J84" s="6"/>
    </row>
    <row r="85" spans="1:10" ht="15">
      <c r="A85" s="7" t="s">
        <v>82</v>
      </c>
      <c r="B85" s="44">
        <f>B79+B75+B72+B62+B57+B56+B43+B49+B50+B51+B52+B53+B31+B15</f>
        <v>244118.98</v>
      </c>
      <c r="C85" s="44">
        <f>C79+C75+C72+C62+C57+C56+C43+C49+C50+C51+C52+C53+C31+C15</f>
        <v>26391</v>
      </c>
      <c r="D85" s="38">
        <f t="shared" si="5"/>
        <v>0.10810712055244537</v>
      </c>
      <c r="E85" s="44">
        <f>E79+E75+E72+E62+E57+E56+E43+E49+E50+E51+E52+E53+E31+E15</f>
        <v>6633.3</v>
      </c>
      <c r="F85" s="38">
        <f>IF(E85=0,"",E85/B85)</f>
        <v>0.027172405848983967</v>
      </c>
      <c r="G85" s="34">
        <f t="shared" si="4"/>
        <v>33024.3</v>
      </c>
      <c r="H85" s="38">
        <f>IF(E85=0,"",(C85+E85)/B85)</f>
        <v>0.13527952640142935</v>
      </c>
      <c r="I85" s="27"/>
      <c r="J85" s="6"/>
    </row>
    <row r="86" spans="1:10" ht="15">
      <c r="A86" s="28" t="s">
        <v>89</v>
      </c>
      <c r="B86" s="43">
        <f>B87+B88</f>
        <v>244118.98</v>
      </c>
      <c r="C86" s="29">
        <f>C87+C88</f>
        <v>26391</v>
      </c>
      <c r="D86" s="37">
        <f t="shared" si="5"/>
        <v>0.10810712055244537</v>
      </c>
      <c r="E86" s="29">
        <f>E87+E88</f>
        <v>6633.3</v>
      </c>
      <c r="F86" s="41">
        <f>IF(E86=0,"",E86/B86)</f>
        <v>0.027172405848983967</v>
      </c>
      <c r="G86" s="29">
        <f t="shared" si="4"/>
        <v>33024.3</v>
      </c>
      <c r="H86" s="41">
        <f>IF(E86=0,"",(C86+E86)/B86)</f>
        <v>0.13527952640142935</v>
      </c>
      <c r="I86" s="30"/>
      <c r="J86" s="6"/>
    </row>
    <row r="87" spans="1:10" ht="15">
      <c r="A87" s="7" t="s">
        <v>90</v>
      </c>
      <c r="B87" s="44">
        <f>B84</f>
        <v>0</v>
      </c>
      <c r="C87" s="26">
        <f>C84</f>
        <v>0</v>
      </c>
      <c r="D87" s="38">
        <f t="shared" si="5"/>
      </c>
      <c r="E87" s="26">
        <f>E84</f>
        <v>0</v>
      </c>
      <c r="F87" s="38">
        <f>IF(E87=0,"",E87/B87)</f>
      </c>
      <c r="G87" s="26">
        <f t="shared" si="4"/>
        <v>0</v>
      </c>
      <c r="H87" s="38">
        <f>IF(E87=0,"",(C87+E87)/B87)</f>
      </c>
      <c r="I87" s="31"/>
      <c r="J87" s="6"/>
    </row>
    <row r="88" spans="1:10" ht="15">
      <c r="A88" s="7" t="s">
        <v>91</v>
      </c>
      <c r="B88" s="44">
        <f>B85</f>
        <v>244118.98</v>
      </c>
      <c r="C88" s="26">
        <f>C85</f>
        <v>26391</v>
      </c>
      <c r="D88" s="38">
        <f t="shared" si="5"/>
        <v>0.10810712055244537</v>
      </c>
      <c r="E88" s="26">
        <f>E85</f>
        <v>6633.3</v>
      </c>
      <c r="F88" s="38">
        <f>IF(E88=0,"",E88/B88)</f>
        <v>0.027172405848983967</v>
      </c>
      <c r="G88" s="26">
        <f t="shared" si="4"/>
        <v>33024.3</v>
      </c>
      <c r="H88" s="38">
        <f>IF(E88=0,"",(C88+E88)/B88)</f>
        <v>0.13527952640142935</v>
      </c>
      <c r="I88" s="31"/>
      <c r="J88" s="6"/>
    </row>
    <row r="89" spans="1:10" ht="15">
      <c r="A89" s="28" t="s">
        <v>92</v>
      </c>
      <c r="B89" s="43">
        <f>B73+B55</f>
        <v>0</v>
      </c>
      <c r="C89" s="29">
        <f>C73+C55</f>
        <v>0</v>
      </c>
      <c r="D89" s="41">
        <f t="shared" si="5"/>
      </c>
      <c r="E89" s="29">
        <f>E73+E55</f>
        <v>0</v>
      </c>
      <c r="F89" s="41"/>
      <c r="G89" s="29">
        <f t="shared" si="4"/>
        <v>0</v>
      </c>
      <c r="H89" s="41"/>
      <c r="I89" s="30"/>
      <c r="J89" s="6"/>
    </row>
    <row r="90" spans="1:10" ht="15.75" thickBot="1">
      <c r="A90" s="24" t="s">
        <v>83</v>
      </c>
      <c r="B90" s="45"/>
      <c r="C90" s="25"/>
      <c r="D90" s="42"/>
      <c r="E90" s="25"/>
      <c r="F90" s="42"/>
      <c r="G90" s="46"/>
      <c r="H90" s="42"/>
      <c r="I90" s="47"/>
      <c r="J90" s="6"/>
    </row>
    <row r="91" spans="1:9" ht="15">
      <c r="A91" s="11"/>
      <c r="B91" s="12"/>
      <c r="C91" s="13"/>
      <c r="D91" s="14"/>
      <c r="E91" s="14"/>
      <c r="F91" s="14"/>
      <c r="G91" s="14"/>
      <c r="H91" s="14"/>
      <c r="I91" s="14"/>
    </row>
    <row r="92" spans="1:9" ht="15">
      <c r="A92" s="11"/>
      <c r="B92" s="12"/>
      <c r="C92" s="13"/>
      <c r="D92" s="14"/>
      <c r="E92" s="14"/>
      <c r="F92" s="14"/>
      <c r="G92" s="14"/>
      <c r="H92" s="14"/>
      <c r="I92" s="14"/>
    </row>
    <row r="93" spans="1:9" ht="15.75" thickBot="1">
      <c r="A93" s="15"/>
      <c r="B93" s="12"/>
      <c r="C93" s="13"/>
      <c r="D93" s="14"/>
      <c r="E93" s="14"/>
      <c r="F93" s="14"/>
      <c r="G93" s="14"/>
      <c r="H93" s="14"/>
      <c r="I93" s="14"/>
    </row>
    <row r="94" spans="1:10" ht="27" customHeight="1" thickBot="1">
      <c r="A94" s="16"/>
      <c r="B94" s="36" t="s">
        <v>2</v>
      </c>
      <c r="C94" s="18"/>
      <c r="D94" s="14"/>
      <c r="E94" s="206" t="s">
        <v>3</v>
      </c>
      <c r="F94" s="214"/>
      <c r="G94" s="215"/>
      <c r="H94" s="191"/>
      <c r="I94" s="192"/>
      <c r="J94" s="193"/>
    </row>
    <row r="95" spans="1:9" ht="15.75" thickBot="1">
      <c r="A95" s="15"/>
      <c r="B95" s="15"/>
      <c r="C95" s="13"/>
      <c r="D95" s="14"/>
      <c r="E95" s="15"/>
      <c r="F95" s="15"/>
      <c r="G95" s="15"/>
      <c r="H95" s="14"/>
      <c r="I95" s="14"/>
    </row>
    <row r="96" spans="2:10" ht="27" customHeight="1" thickBot="1">
      <c r="B96" s="17" t="s">
        <v>2</v>
      </c>
      <c r="C96" s="18"/>
      <c r="D96" s="14"/>
      <c r="E96" s="206" t="s">
        <v>7</v>
      </c>
      <c r="F96" s="207"/>
      <c r="G96" s="208"/>
      <c r="H96" s="135"/>
      <c r="I96" s="136"/>
      <c r="J96" s="137"/>
    </row>
    <row r="97" spans="1:9" ht="13.5">
      <c r="A97" s="20"/>
      <c r="B97" s="12"/>
      <c r="C97" s="13"/>
      <c r="D97" s="14"/>
      <c r="E97" s="14"/>
      <c r="F97" s="14"/>
      <c r="G97" s="14"/>
      <c r="H97" s="14"/>
      <c r="I97" s="14"/>
    </row>
    <row r="98" spans="1:9" ht="13.5">
      <c r="A98" s="20"/>
      <c r="B98" s="12"/>
      <c r="C98" s="13"/>
      <c r="D98" s="14"/>
      <c r="E98" s="14"/>
      <c r="F98" s="14"/>
      <c r="G98" s="14"/>
      <c r="H98" s="14"/>
      <c r="I98" s="14"/>
    </row>
    <row r="99" spans="1:9" ht="13.5">
      <c r="A99" s="141"/>
      <c r="B99" s="141"/>
      <c r="C99" s="141"/>
      <c r="D99" s="141"/>
      <c r="E99" s="141"/>
      <c r="F99" s="141"/>
      <c r="G99" s="14"/>
      <c r="H99" s="14"/>
      <c r="I99" s="14"/>
    </row>
    <row r="100" spans="1:9" ht="13.5">
      <c r="A100" s="1" t="s">
        <v>84</v>
      </c>
      <c r="B100" s="12"/>
      <c r="C100" s="21"/>
      <c r="D100" s="22"/>
      <c r="E100" s="22"/>
      <c r="F100" s="22"/>
      <c r="G100" s="14"/>
      <c r="H100" s="14"/>
      <c r="I100" s="14"/>
    </row>
    <row r="101" spans="1:9" ht="13.5">
      <c r="A101" s="15"/>
      <c r="B101" s="12"/>
      <c r="C101" s="13"/>
      <c r="D101" s="14"/>
      <c r="E101" s="14"/>
      <c r="F101" s="14"/>
      <c r="G101" s="14"/>
      <c r="H101" s="14"/>
      <c r="I101" s="14"/>
    </row>
  </sheetData>
  <sheetProtection/>
  <mergeCells count="26">
    <mergeCell ref="E96:G96"/>
    <mergeCell ref="H96:J96"/>
    <mergeCell ref="A99:F99"/>
    <mergeCell ref="A2:J2"/>
    <mergeCell ref="F13:F14"/>
    <mergeCell ref="G13:G14"/>
    <mergeCell ref="H13:H14"/>
    <mergeCell ref="I13:I14"/>
    <mergeCell ref="J13:J14"/>
    <mergeCell ref="E94:G94"/>
    <mergeCell ref="H94:J94"/>
    <mergeCell ref="B7:J7"/>
    <mergeCell ref="B8:J8"/>
    <mergeCell ref="B9:J9"/>
    <mergeCell ref="A10:J10"/>
    <mergeCell ref="A11:J12"/>
    <mergeCell ref="A13:A14"/>
    <mergeCell ref="B13:B14"/>
    <mergeCell ref="C13:C14"/>
    <mergeCell ref="D13:D14"/>
    <mergeCell ref="E13:E14"/>
    <mergeCell ref="A1:J1"/>
    <mergeCell ref="A3:J3"/>
    <mergeCell ref="A4:J4"/>
    <mergeCell ref="B5:J5"/>
    <mergeCell ref="B6:J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Jakoubková Marie</cp:lastModifiedBy>
  <cp:lastPrinted>2014-07-31T13:44:03Z</cp:lastPrinted>
  <dcterms:created xsi:type="dcterms:W3CDTF">2010-06-09T07:18:54Z</dcterms:created>
  <dcterms:modified xsi:type="dcterms:W3CDTF">2014-07-31T13:44:07Z</dcterms:modified>
  <cp:category/>
  <cp:version/>
  <cp:contentType/>
  <cp:contentStatus/>
</cp:coreProperties>
</file>