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48" windowWidth="6432" windowHeight="10080" activeTab="0"/>
  </bookViews>
  <sheets>
    <sheet name="RK-23-2014-88, př. 2" sheetId="1" r:id="rId1"/>
  </sheets>
  <definedNames/>
  <calcPr fullCalcOnLoad="1"/>
</workbook>
</file>

<file path=xl/comments1.xml><?xml version="1.0" encoding="utf-8"?>
<comments xmlns="http://schemas.openxmlformats.org/spreadsheetml/2006/main">
  <authors>
    <author>zachystalovad</author>
    <author>srajbovam</author>
    <author>foltynz</author>
    <author>Píbilová Kateřina Ing.</author>
  </authors>
  <commentList>
    <comment ref="A4" authorId="0">
      <text>
        <r>
          <rPr>
            <sz val="8"/>
            <rFont val="Tahoma"/>
            <family val="2"/>
          </rPr>
          <t xml:space="preserve">Uveďte název projektu tak, jak je uveden v Právním aktu o poskytnutí podpory z OP LZZ. </t>
        </r>
      </text>
    </comment>
    <comment ref="A6" authorId="0">
      <text>
        <r>
          <rPr>
            <sz val="8"/>
            <rFont val="Tahoma"/>
            <family val="2"/>
          </rPr>
          <t xml:space="preserve">Uveďte období, za které je předkládána soupiska účetních dokladů 
</t>
        </r>
      </text>
    </comment>
    <comment ref="A3" authorId="0">
      <text>
        <r>
          <rPr>
            <sz val="8"/>
            <rFont val="Tahoma"/>
            <family val="2"/>
          </rPr>
          <t>Uveďte číslo projektu ve tvaru
CZ.1.04/X.X.XX/XX.XXXXX dle Právního aktu o poskytnutí podpory (např. CZ.1.04/2.1.02/01.00003)</t>
        </r>
      </text>
    </comment>
    <comment ref="C5" authorId="0">
      <text>
        <r>
          <rPr>
            <sz val="8"/>
            <rFont val="Tahoma"/>
            <family val="2"/>
          </rPr>
          <t xml:space="preserve">Uveďte název příjemce podpory tak, jak je uveden v Právním aktu o poskytnutí podpory z OP LZZ. </t>
        </r>
      </text>
    </comment>
    <comment ref="I15" authorId="1">
      <text>
        <r>
          <rPr>
            <sz val="8"/>
            <rFont val="Tahoma"/>
            <family val="2"/>
          </rPr>
          <t xml:space="preserve">Uveďte, o jaký typ dokladu se jedná (fakturu, pokladní doklad, interní doklad atd.)
</t>
        </r>
      </text>
    </comment>
    <comment ref="H15" authorId="0">
      <text>
        <r>
          <rPr>
            <sz val="8"/>
            <rFont val="Tahoma"/>
            <family val="2"/>
          </rPr>
          <t xml:space="preserve">dd/mm/rrrr
Např. 21/10/2008
</t>
        </r>
      </text>
    </comment>
    <comment ref="C15" authorId="0">
      <text>
        <r>
          <rPr>
            <sz val="8"/>
            <rFont val="Tahoma"/>
            <family val="2"/>
          </rPr>
          <t>Uveďte obsah účetního případu.
Pokud jsou v projektu partneři s finančním příspěvkem, uveďte rovněž název subjektu, který výdaj uskutečnil (příjemce/partner)</t>
        </r>
      </text>
    </comment>
    <comment ref="F15" authorId="0">
      <text>
        <r>
          <rPr>
            <sz val="8"/>
            <rFont val="Tahoma"/>
            <family val="2"/>
          </rPr>
          <t xml:space="preserve">Může být rovna nebo nižší než částka uvedena na dokladu - dle metodiky způsobilých výdajů OP LZZ (součást Desatera OP LZZ).
</t>
        </r>
      </text>
    </comment>
    <comment ref="A46" authorId="2">
      <text>
        <r>
          <rPr>
            <b/>
            <sz val="8"/>
            <rFont val="Tahoma"/>
            <family val="2"/>
          </rPr>
          <t>Doplňte součet položek z kapitoly 07. Křížové financování</t>
        </r>
        <r>
          <rPr>
            <sz val="8"/>
            <rFont val="Tahoma"/>
            <family val="2"/>
          </rPr>
          <t xml:space="preserve">
</t>
        </r>
      </text>
    </comment>
    <comment ref="B15" authorId="2">
      <text>
        <r>
          <rPr>
            <sz val="8"/>
            <rFont val="Tahoma"/>
            <family val="2"/>
          </rPr>
          <t xml:space="preserve">Uveďte co nejpodrobněji číslo a název položky dle schváleného projektu
</t>
        </r>
      </text>
    </comment>
    <comment ref="E48" authorId="2">
      <text>
        <r>
          <rPr>
            <b/>
            <sz val="8"/>
            <rFont val="Tahoma"/>
            <family val="2"/>
          </rPr>
          <t>vypočtená výše nepřímých nákladů připadající na celkový rozpočet projektu (veřejné + soukromé zdroje)</t>
        </r>
        <r>
          <rPr>
            <sz val="8"/>
            <rFont val="Tahoma"/>
            <family val="2"/>
          </rPr>
          <t xml:space="preserve">
</t>
        </r>
      </text>
    </comment>
    <comment ref="F48" authorId="2">
      <text>
        <r>
          <rPr>
            <b/>
            <sz val="8"/>
            <rFont val="Tahoma"/>
            <family val="2"/>
          </rPr>
          <t>vypočtená výše nepřímých nákladů k úhradě z veřejných zdrojů</t>
        </r>
        <r>
          <rPr>
            <sz val="8"/>
            <rFont val="Tahoma"/>
            <family val="2"/>
          </rPr>
          <t xml:space="preserve">
</t>
        </r>
      </text>
    </comment>
    <comment ref="C42" authorId="3">
      <text>
        <r>
          <rPr>
            <b/>
            <sz val="9"/>
            <rFont val="Tahoma"/>
            <family val="0"/>
          </rPr>
          <t xml:space="preserve">Píbilová Kateřina Ing.: </t>
        </r>
        <r>
          <rPr>
            <sz val="9"/>
            <rFont val="Tahoma"/>
            <family val="2"/>
          </rPr>
          <t xml:space="preserve">Ověřeno, že se jednalo o výplatu cestovného ze služební cesty ze dne 4. 4. 2014 - bylo to školení kontaktních pracovnic na kariérní poradenství na CRSP v Brně - snad by to tedy šlo pod tuto pol. 
zahrnout, že? </t>
        </r>
      </text>
    </comment>
  </commentList>
</comments>
</file>

<file path=xl/sharedStrings.xml><?xml version="1.0" encoding="utf-8"?>
<sst xmlns="http://schemas.openxmlformats.org/spreadsheetml/2006/main" count="202" uniqueCount="143">
  <si>
    <t>Název projektu</t>
  </si>
  <si>
    <t>Registrační číslo projektu</t>
  </si>
  <si>
    <t>Datum</t>
  </si>
  <si>
    <t xml:space="preserve">Název příjemce finanční podpory </t>
  </si>
  <si>
    <t>Podpis pracovníka odpovědného za účetní případy</t>
  </si>
  <si>
    <t>Pořadové číslo dokladu</t>
  </si>
  <si>
    <t>Položka kapitoly rozpočtu projektu</t>
  </si>
  <si>
    <t>Čestné prohlášení:</t>
  </si>
  <si>
    <t>Období</t>
  </si>
  <si>
    <t>2. Byla provedena úhrada všech účetních dokladů uvedených na soupisce.</t>
  </si>
  <si>
    <t xml:space="preserve">4.Originály účetních dokladů uvedených na soupisce jsou k dispozici a přístupné pro kontrolu u příjemce. </t>
  </si>
  <si>
    <t>3. Kopie účetních dokladů přiložených k soupisce odpovídají jejich originálům.</t>
  </si>
  <si>
    <t>Podpis statutárního zástupce/oprávněné osoby</t>
  </si>
  <si>
    <t>Číslo účetního dokladu v učetnictví</t>
  </si>
  <si>
    <t>1. Všechny doklady uvedené na soupisce splňují požadavky formální správnosti účetních dokladů stanovené § 11 zákona č. 563/1991 Sb., o účetnictví ve znění pozdějších předpisů.</t>
  </si>
  <si>
    <t>Číslo smlouvy (objednávky), ke které se doklad vztahuje</t>
  </si>
  <si>
    <t>Datum úhrady výdaje</t>
  </si>
  <si>
    <t>Popis výdaje</t>
  </si>
  <si>
    <t>1) Je možné přidávat další řádky</t>
  </si>
  <si>
    <r>
      <t>Druh účetního dokladu</t>
    </r>
    <r>
      <rPr>
        <b/>
        <vertAlign val="superscript"/>
        <sz val="10"/>
        <rFont val="Arial"/>
        <family val="2"/>
      </rPr>
      <t>3)</t>
    </r>
  </si>
  <si>
    <t>3) Tento údaj je povinný pouze u účetních dokladů s částkou přesahující 10 000 Kč</t>
  </si>
  <si>
    <r>
      <t xml:space="preserve">SOUPISKA ÚČETNÍCH DOKLADŮ </t>
    </r>
    <r>
      <rPr>
        <b/>
        <vertAlign val="superscript"/>
        <sz val="14"/>
        <rFont val="Arial"/>
        <family val="2"/>
      </rPr>
      <t>1), 2)</t>
    </r>
  </si>
  <si>
    <t>2) Vyplňujte pouze bílé řádky, v řádku celkem jsou přednastaveny vzorce</t>
  </si>
  <si>
    <t>Přímé náklady celkem</t>
  </si>
  <si>
    <t>Přímé náklady bez křížového financování</t>
  </si>
  <si>
    <t>Křížové financování celkem</t>
  </si>
  <si>
    <t>Požadováno na přímé a nepřímé náklady celkem</t>
  </si>
  <si>
    <t>% Nepřímých nákladů dle Rozhodnutí o poskytnutí dotace</t>
  </si>
  <si>
    <t>VEŘEJNÉ ZPŮSOBILÉ VÝDAJE - CELKOVÉ</t>
  </si>
  <si>
    <t>VEŘEJNÉ ZPŮSOBILÉ VÝDAJE - INVESTIČNÍ</t>
  </si>
  <si>
    <t>VEŘEJNÉ ZPŮSOBILÉ VÝDAJE - NEINVESTIČNÍ</t>
  </si>
  <si>
    <t xml:space="preserve">   z toho křížové - investiční</t>
  </si>
  <si>
    <t xml:space="preserve">   z toho křížové - neinvestiční</t>
  </si>
  <si>
    <t>Příloha se vztahuje k monitorovací zprávě č.</t>
  </si>
  <si>
    <t>Částka zahrnutá k proplacení z OP LZZ v Kč 
(veřejné zdroje)</t>
  </si>
  <si>
    <t>Z toho částka připadající na investiční výdaje v Kč (veřejné zdroje)</t>
  </si>
  <si>
    <t>Částka připadající na způsobilé výdaje v Kč
(veřejné+soukromé zdroje)</t>
  </si>
  <si>
    <t>Vysvětlivky:</t>
  </si>
  <si>
    <r>
      <rPr>
        <b/>
        <sz val="8"/>
        <rFont val="Arial"/>
        <family val="2"/>
      </rPr>
      <t>Pořadové číslo dokladu</t>
    </r>
    <r>
      <rPr>
        <sz val="8"/>
        <rFont val="Arial"/>
        <family val="2"/>
      </rPr>
      <t xml:space="preserve"> – na každé soupisce vždy znovu od č. 1
</t>
    </r>
  </si>
  <si>
    <r>
      <rPr>
        <b/>
        <sz val="8"/>
        <rFont val="Arial"/>
        <family val="2"/>
      </rPr>
      <t>Položka kapitoly rozpočtu projekt</t>
    </r>
    <r>
      <rPr>
        <sz val="8"/>
        <rFont val="Arial"/>
        <family val="2"/>
      </rPr>
      <t xml:space="preserve">u – musí být totožné s číslem a názvem kapitoly ze schváleného aktuálního rozpočtu projektu
</t>
    </r>
  </si>
  <si>
    <r>
      <rPr>
        <b/>
        <sz val="8"/>
        <rFont val="Arial"/>
        <family val="2"/>
      </rPr>
      <t>Popis výdaje</t>
    </r>
    <r>
      <rPr>
        <sz val="8"/>
        <rFont val="Arial"/>
        <family val="2"/>
      </rPr>
      <t xml:space="preserve"> – popis musí jednoznačně identifikovat, že daný výdaj lze hradit z příslušné kapitolu rozpočtu, resp. je způsobilý k financování z OP LZZ (v případě účasti partnerů s finančním příspěvkem vždy uvádět název subjektu, který výdaj uskutečnil, nebo lze řešit samostatnou soupiskou vystavenou na každého z partnerů), uvedeny budou i příjmy a to s minusem
</t>
    </r>
  </si>
  <si>
    <r>
      <rPr>
        <b/>
        <sz val="8"/>
        <rFont val="Arial"/>
        <family val="2"/>
      </rPr>
      <t>Částka uvedená na dokladu v K</t>
    </r>
    <r>
      <rPr>
        <sz val="8"/>
        <rFont val="Arial"/>
        <family val="2"/>
      </rPr>
      <t xml:space="preserve">č – celková částka, na kterou je doklad vystaven (tzn. v případě, nárokování jedné položky z vícepoložkové faktury bude uvedena částka celé faktury)
</t>
    </r>
  </si>
  <si>
    <r>
      <rPr>
        <b/>
        <sz val="8"/>
        <rFont val="Arial"/>
        <family val="2"/>
      </rPr>
      <t>Částka zahrnutá k proplacení z OP LZZ v Kč (veřejné zdroje)</t>
    </r>
    <r>
      <rPr>
        <sz val="8"/>
        <rFont val="Arial"/>
        <family val="2"/>
      </rPr>
      <t xml:space="preserve"> – vyúčtovaná částka připadající na přidělenou dotaci (příjmy s minusem)
</t>
    </r>
  </si>
  <si>
    <r>
      <rPr>
        <b/>
        <sz val="8"/>
        <rFont val="Arial"/>
        <family val="2"/>
      </rPr>
      <t>Z toho částka připadající na investiční výdaje v Kč (veřejné zdroje)</t>
    </r>
    <r>
      <rPr>
        <sz val="8"/>
        <rFont val="Arial"/>
        <family val="2"/>
      </rPr>
      <t xml:space="preserve"> – vyplňováno pouze v případě, že se jedná o investiční výdaj (bude uvedena stejná částka jako ve sloupci předchozím)
</t>
    </r>
  </si>
  <si>
    <r>
      <rPr>
        <b/>
        <sz val="8"/>
        <rFont val="Arial"/>
        <family val="2"/>
      </rPr>
      <t>Datum úhrady výdaje</t>
    </r>
    <r>
      <rPr>
        <sz val="8"/>
        <rFont val="Arial"/>
        <family val="2"/>
      </rPr>
      <t xml:space="preserve"> – datum dle úhrady uvedené na výpisu z bankovního účtu nebo pokladním výdajovém dokladu
</t>
    </r>
  </si>
  <si>
    <r>
      <rPr>
        <b/>
        <sz val="8"/>
        <rFont val="Arial"/>
        <family val="2"/>
      </rPr>
      <t>Druh účetního dokladu</t>
    </r>
    <r>
      <rPr>
        <sz val="8"/>
        <rFont val="Arial"/>
        <family val="2"/>
      </rPr>
      <t xml:space="preserve"> – faktura, pokladní doklad, interní doklad
</t>
    </r>
  </si>
  <si>
    <r>
      <rPr>
        <b/>
        <sz val="8"/>
        <rFont val="Arial"/>
        <family val="2"/>
      </rPr>
      <t>Číslo účetního dokladu v účetnictví</t>
    </r>
    <r>
      <rPr>
        <sz val="8"/>
        <rFont val="Arial"/>
        <family val="2"/>
      </rPr>
      <t xml:space="preserve"> – interní označení dokladu dle evidence organizace (musí být jednoznačně identifikovatelný na projekt)
</t>
    </r>
  </si>
  <si>
    <r>
      <rPr>
        <b/>
        <sz val="8"/>
        <rFont val="Arial"/>
        <family val="2"/>
      </rPr>
      <t>Číslo smlouvy (objednávky), ke které se doklad vztahuje</t>
    </r>
    <r>
      <rPr>
        <sz val="8"/>
        <rFont val="Arial"/>
        <family val="2"/>
      </rPr>
      <t xml:space="preserve"> – uváděno v případě, že existuje písemná smlouvy či objednávka
</t>
    </r>
  </si>
  <si>
    <r>
      <rPr>
        <b/>
        <sz val="8"/>
        <rFont val="Arial"/>
        <family val="2"/>
      </rPr>
      <t>Křížové financování celkem</t>
    </r>
    <r>
      <rPr>
        <sz val="8"/>
        <rFont val="Arial"/>
        <family val="2"/>
      </rPr>
      <t xml:space="preserve"> – součet částek těch dokladů soupisky, které spadají do kapitol rozpočtu hrazených v rámci křížového financování (kapitola 7)
</t>
    </r>
  </si>
  <si>
    <t>Celková částka uvedená na dokladu v Kč</t>
  </si>
  <si>
    <t>CZ.1.04/3.4.04/76.00238</t>
  </si>
  <si>
    <t>Žijeme a pracujeme na Vysočině - zavádění prorodinných opatření do personální politiky příspěvkových organizací Kraje Vysočina v kontextu rodinné politiky kraje</t>
  </si>
  <si>
    <t>Kraj Vysočina</t>
  </si>
  <si>
    <t>1</t>
  </si>
  <si>
    <t>2</t>
  </si>
  <si>
    <t>3</t>
  </si>
  <si>
    <t>4</t>
  </si>
  <si>
    <t>5</t>
  </si>
  <si>
    <t>6</t>
  </si>
  <si>
    <t>7</t>
  </si>
  <si>
    <t>8</t>
  </si>
  <si>
    <t>9</t>
  </si>
  <si>
    <t>Mzdové náklady Luboš Novotný - 12/2013</t>
  </si>
  <si>
    <t>bankovní účet</t>
  </si>
  <si>
    <t>10</t>
  </si>
  <si>
    <t>11</t>
  </si>
  <si>
    <t>12</t>
  </si>
  <si>
    <t>04.05.02</t>
  </si>
  <si>
    <t>16</t>
  </si>
  <si>
    <t>17</t>
  </si>
  <si>
    <t>21</t>
  </si>
  <si>
    <t>faktura</t>
  </si>
  <si>
    <t>přednáška FP ze dne 23.1.2014 - PhDr. Hovorková</t>
  </si>
  <si>
    <t>přednáška FP ze dne 27.2.2014 - PhDr. Hovorková</t>
  </si>
  <si>
    <t>přednáška FP ze dne 20.3.2014 - PhDr. Hovorková</t>
  </si>
  <si>
    <t>přednáška FP ze dne 17.2. a 9.4. 2014 - Mgr. Vojtěchová</t>
  </si>
  <si>
    <t>201411</t>
  </si>
  <si>
    <t>141139</t>
  </si>
  <si>
    <t>141140</t>
  </si>
  <si>
    <t>141137</t>
  </si>
  <si>
    <t>přednáška FP ze dne 23.4.2014 - PhDr. Hovorková</t>
  </si>
  <si>
    <t>141141</t>
  </si>
  <si>
    <t>1.1.2014 - 30.6.2014</t>
  </si>
  <si>
    <t>Mzdové náklady 12/2013</t>
  </si>
  <si>
    <t>Mzdové náklady 1/2014</t>
  </si>
  <si>
    <t>Mzdové náklady 2/2014</t>
  </si>
  <si>
    <t>Mzdové náklady 3/2014</t>
  </si>
  <si>
    <t>Mzdové náklady 4/2014</t>
  </si>
  <si>
    <t>01</t>
  </si>
  <si>
    <t>Mzdové náklady 5/2014</t>
  </si>
  <si>
    <t>12/03/2014
19/03/2014</t>
  </si>
  <si>
    <t>12/02/2014
13/02/2014
18/02/2014</t>
  </si>
  <si>
    <t>13/01/2014</t>
  </si>
  <si>
    <t>11/06/2014</t>
  </si>
  <si>
    <t>Mzdový příspěvek včetně SZP - Vencová Lenka 12/2013</t>
  </si>
  <si>
    <t>06.01.01</t>
  </si>
  <si>
    <t>Mzdový příspěvek včetně SZP - Sobotková Jana - 12/2013</t>
  </si>
  <si>
    <t>Mzdový příspěvek včetně SZP - Vencová Lenka 1/2014</t>
  </si>
  <si>
    <t>Mzdový příspěvek včetně SZPy - Sobotková Jana - 1/2014</t>
  </si>
  <si>
    <t>Mzdový příspěvek včetně SZPy - Vencová Lenka 2/2014</t>
  </si>
  <si>
    <t>Mzdový příspěvek včetně SZPy - Sobotková Jana - 2/2014</t>
  </si>
  <si>
    <t>Mzdový příspěvek včetně SZP - Hovorková Michaela - 2/2014</t>
  </si>
  <si>
    <t>Mzdový příspěvek včetně SZPy - Sobotková Jana - 3/2014</t>
  </si>
  <si>
    <t>Mzdový příspěvek včetně SZPy - Hovorková Michaela - 3/2014</t>
  </si>
  <si>
    <t>Mzdový příspěvek včetně SZP - Sobotková Jana - 4/2014</t>
  </si>
  <si>
    <t>Mzdový příspěvek včetně SZP - Hovorková Michaela - 4/2014</t>
  </si>
  <si>
    <t>Mzdový příspěvek včetně SZP - Sobotková Jana - 5/2014</t>
  </si>
  <si>
    <t>Mzdový příspěvek včetně SZP - Hovorková Michaela - 5/2014</t>
  </si>
  <si>
    <t>ID</t>
  </si>
  <si>
    <t>přednáška FP ze dne 29.5.2014 - PhDr. Hovorková</t>
  </si>
  <si>
    <t>141143</t>
  </si>
  <si>
    <t>13</t>
  </si>
  <si>
    <t>14</t>
  </si>
  <si>
    <t>15</t>
  </si>
  <si>
    <t>18</t>
  </si>
  <si>
    <t>19</t>
  </si>
  <si>
    <t>20</t>
  </si>
  <si>
    <t>22</t>
  </si>
  <si>
    <t>23</t>
  </si>
  <si>
    <t>24</t>
  </si>
  <si>
    <t>25</t>
  </si>
  <si>
    <t>26</t>
  </si>
  <si>
    <t>27</t>
  </si>
  <si>
    <t>28</t>
  </si>
  <si>
    <t>12/02/2014</t>
  </si>
  <si>
    <t>12/03/2014</t>
  </si>
  <si>
    <t>11/04/2014</t>
  </si>
  <si>
    <t>13/05/2014</t>
  </si>
  <si>
    <t>11/04/2014
13/04/2014
15/04/2014
17/04/2014</t>
  </si>
  <si>
    <t>13/05/2014
14/05/2014
15/05/2014
21/05/2014</t>
  </si>
  <si>
    <t>11/06/2014
15/06/2014</t>
  </si>
  <si>
    <t>13/01/2014
21/01/2014</t>
  </si>
  <si>
    <t>06.02.02</t>
  </si>
  <si>
    <t>Cestovné - Sobotková 4/2014</t>
  </si>
  <si>
    <t>Cestovné - Hovorková 4/2014</t>
  </si>
  <si>
    <t>16/1/2014</t>
  </si>
  <si>
    <t>18/2/2014</t>
  </si>
  <si>
    <t>19/3/2014</t>
  </si>
  <si>
    <t>24/3/2014</t>
  </si>
  <si>
    <t>17/4/2014</t>
  </si>
  <si>
    <t>21/5/2014</t>
  </si>
  <si>
    <t>27/6/2014</t>
  </si>
  <si>
    <t>5/2014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</si>
</sst>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[Red]\-#,##0.00\ "/>
    <numFmt numFmtId="165" formatCode="#,##0.000"/>
    <numFmt numFmtId="166" formatCode="#,##0.0000"/>
  </numFmts>
  <fonts count="57">
    <font>
      <sz val="10"/>
      <name val="Arial CE"/>
      <family val="0"/>
    </font>
    <font>
      <sz val="11"/>
      <color indexed="8"/>
      <name val="Calibri"/>
      <family val="2"/>
    </font>
    <font>
      <sz val="8"/>
      <name val="Tahoma"/>
      <family val="2"/>
    </font>
    <font>
      <b/>
      <sz val="11"/>
      <color indexed="48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9"/>
      <color indexed="10"/>
      <name val="Arial"/>
      <family val="2"/>
    </font>
    <font>
      <sz val="9"/>
      <color indexed="10"/>
      <name val="Arial"/>
      <family val="2"/>
    </font>
    <font>
      <b/>
      <vertAlign val="superscript"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vertAlign val="superscript"/>
      <sz val="14"/>
      <name val="Arial"/>
      <family val="2"/>
    </font>
    <font>
      <b/>
      <sz val="12"/>
      <name val="Arial"/>
      <family val="2"/>
    </font>
    <font>
      <b/>
      <sz val="8"/>
      <name val="Tahoma"/>
      <family val="2"/>
    </font>
    <font>
      <b/>
      <sz val="10"/>
      <name val="Arial CE"/>
      <family val="0"/>
    </font>
    <font>
      <b/>
      <u val="single"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name val="Tahoma"/>
      <family val="0"/>
    </font>
    <font>
      <sz val="9"/>
      <name val="Tahoma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Arial"/>
      <family val="2"/>
    </font>
    <font>
      <b/>
      <sz val="8"/>
      <name val="Arial CE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thin"/>
      <bottom style="thin"/>
    </border>
    <border>
      <left style="medium"/>
      <right/>
      <top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/>
      <right/>
      <top style="medium"/>
      <bottom style="thin"/>
    </border>
    <border>
      <left/>
      <right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/>
      <right style="medium"/>
      <top/>
      <bottom/>
    </border>
    <border>
      <left style="medium"/>
      <right style="medium"/>
      <top>
        <color indexed="63"/>
      </top>
      <bottom style="thin"/>
    </border>
    <border>
      <left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/>
      <top/>
      <bottom style="medium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/>
      <right style="medium"/>
      <top/>
      <bottom style="medium"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4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19" borderId="0" applyNumberFormat="0" applyBorder="0" applyAlignment="0" applyProtection="0"/>
    <xf numFmtId="0" fontId="42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8" fillId="0" borderId="7" applyNumberFormat="0" applyFill="0" applyAlignment="0" applyProtection="0"/>
    <xf numFmtId="0" fontId="49" fillId="23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4" borderId="8" applyNumberFormat="0" applyAlignment="0" applyProtection="0"/>
    <xf numFmtId="0" fontId="52" fillId="25" borderId="8" applyNumberFormat="0" applyAlignment="0" applyProtection="0"/>
    <xf numFmtId="0" fontId="53" fillId="25" borderId="9" applyNumberFormat="0" applyAlignment="0" applyProtection="0"/>
    <xf numFmtId="0" fontId="54" fillId="0" borderId="0" applyNumberFormat="0" applyFill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</cellStyleXfs>
  <cellXfs count="130">
    <xf numFmtId="0" fontId="0" fillId="0" borderId="0" xfId="0" applyAlignment="1">
      <alignment/>
    </xf>
    <xf numFmtId="0" fontId="4" fillId="0" borderId="0" xfId="0" applyFont="1" applyAlignment="1">
      <alignment/>
    </xf>
    <xf numFmtId="49" fontId="4" fillId="0" borderId="10" xfId="0" applyNumberFormat="1" applyFont="1" applyFill="1" applyBorder="1" applyAlignment="1" applyProtection="1">
      <alignment horizontal="center" wrapText="1"/>
      <protection locked="0"/>
    </xf>
    <xf numFmtId="49" fontId="4" fillId="0" borderId="10" xfId="0" applyNumberFormat="1" applyFont="1" applyFill="1" applyBorder="1" applyAlignment="1" applyProtection="1">
      <alignment horizontal="left" wrapText="1"/>
      <protection locked="0"/>
    </xf>
    <xf numFmtId="4" fontId="4" fillId="0" borderId="10" xfId="0" applyNumberFormat="1" applyFont="1" applyFill="1" applyBorder="1" applyAlignment="1" applyProtection="1">
      <alignment horizontal="right"/>
      <protection locked="0"/>
    </xf>
    <xf numFmtId="49" fontId="4" fillId="0" borderId="10" xfId="0" applyNumberFormat="1" applyFont="1" applyFill="1" applyBorder="1" applyAlignment="1" applyProtection="1">
      <alignment horizontal="right" wrapText="1"/>
      <protection locked="0"/>
    </xf>
    <xf numFmtId="49" fontId="4" fillId="0" borderId="10" xfId="0" applyNumberFormat="1" applyFont="1" applyFill="1" applyBorder="1" applyAlignment="1" applyProtection="1">
      <alignment horizontal="right" wrapText="1"/>
      <protection/>
    </xf>
    <xf numFmtId="49" fontId="4" fillId="0" borderId="10" xfId="0" applyNumberFormat="1" applyFont="1" applyFill="1" applyBorder="1" applyAlignment="1">
      <alignment horizontal="right" wrapText="1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wrapText="1"/>
    </xf>
    <xf numFmtId="0" fontId="4" fillId="0" borderId="11" xfId="0" applyFont="1" applyFill="1" applyBorder="1" applyAlignment="1">
      <alignment horizontal="left"/>
    </xf>
    <xf numFmtId="0" fontId="4" fillId="0" borderId="0" xfId="0" applyFont="1" applyBorder="1" applyAlignment="1">
      <alignment/>
    </xf>
    <xf numFmtId="0" fontId="3" fillId="0" borderId="12" xfId="0" applyFont="1" applyBorder="1" applyAlignment="1">
      <alignment horizontal="right" vertical="center"/>
    </xf>
    <xf numFmtId="0" fontId="4" fillId="0" borderId="0" xfId="0" applyFont="1" applyAlignment="1">
      <alignment/>
    </xf>
    <xf numFmtId="0" fontId="6" fillId="0" borderId="0" xfId="0" applyNumberFormat="1" applyFont="1" applyFill="1" applyBorder="1" applyAlignment="1">
      <alignment horizontal="left" vertical="center"/>
    </xf>
    <xf numFmtId="0" fontId="6" fillId="0" borderId="0" xfId="0" applyNumberFormat="1" applyFont="1" applyFill="1" applyBorder="1" applyAlignment="1">
      <alignment horizontal="left" vertical="center" wrapText="1"/>
    </xf>
    <xf numFmtId="0" fontId="10" fillId="0" borderId="0" xfId="0" applyNumberFormat="1" applyFont="1" applyFill="1" applyBorder="1" applyAlignment="1">
      <alignment horizontal="left" vertical="center" wrapText="1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NumberFormat="1" applyFont="1" applyFill="1" applyBorder="1" applyAlignment="1">
      <alignment horizontal="left" vertical="center"/>
    </xf>
    <xf numFmtId="0" fontId="13" fillId="0" borderId="12" xfId="0" applyFont="1" applyBorder="1" applyAlignment="1">
      <alignment horizontal="right" vertical="center"/>
    </xf>
    <xf numFmtId="0" fontId="6" fillId="32" borderId="13" xfId="0" applyFont="1" applyFill="1" applyBorder="1" applyAlignment="1">
      <alignment horizontal="left"/>
    </xf>
    <xf numFmtId="0" fontId="6" fillId="32" borderId="14" xfId="0" applyFont="1" applyFill="1" applyBorder="1" applyAlignment="1">
      <alignment horizontal="left"/>
    </xf>
    <xf numFmtId="0" fontId="6" fillId="32" borderId="15" xfId="0" applyFont="1" applyFill="1" applyBorder="1" applyAlignment="1">
      <alignment horizontal="left"/>
    </xf>
    <xf numFmtId="0" fontId="6" fillId="32" borderId="16" xfId="0" applyNumberFormat="1" applyFont="1" applyFill="1" applyBorder="1" applyAlignment="1">
      <alignment horizontal="center" vertical="center" wrapText="1"/>
    </xf>
    <xf numFmtId="4" fontId="6" fillId="32" borderId="17" xfId="0" applyNumberFormat="1" applyFont="1" applyFill="1" applyBorder="1" applyAlignment="1">
      <alignment horizontal="right" vertical="center" wrapText="1"/>
    </xf>
    <xf numFmtId="0" fontId="6" fillId="32" borderId="16" xfId="0" applyFont="1" applyFill="1" applyBorder="1" applyAlignment="1">
      <alignment/>
    </xf>
    <xf numFmtId="4" fontId="6" fillId="32" borderId="16" xfId="0" applyNumberFormat="1" applyFont="1" applyFill="1" applyBorder="1" applyAlignment="1">
      <alignment horizontal="right" vertical="center" wrapText="1"/>
    </xf>
    <xf numFmtId="0" fontId="6" fillId="32" borderId="13" xfId="0" applyNumberFormat="1" applyFont="1" applyFill="1" applyBorder="1" applyAlignment="1">
      <alignment horizontal="left" vertical="center" wrapText="1"/>
    </xf>
    <xf numFmtId="0" fontId="6" fillId="32" borderId="16" xfId="0" applyNumberFormat="1" applyFont="1" applyFill="1" applyBorder="1" applyAlignment="1">
      <alignment horizontal="left" vertical="center" wrapText="1"/>
    </xf>
    <xf numFmtId="9" fontId="15" fillId="0" borderId="15" xfId="0" applyNumberFormat="1" applyFont="1" applyBorder="1" applyAlignment="1">
      <alignment vertical="center"/>
    </xf>
    <xf numFmtId="2" fontId="6" fillId="0" borderId="16" xfId="0" applyNumberFormat="1" applyFont="1" applyBorder="1" applyAlignment="1">
      <alignment/>
    </xf>
    <xf numFmtId="2" fontId="6" fillId="32" borderId="14" xfId="0" applyNumberFormat="1" applyFont="1" applyFill="1" applyBorder="1" applyAlignment="1">
      <alignment horizontal="left"/>
    </xf>
    <xf numFmtId="0" fontId="0" fillId="0" borderId="12" xfId="0" applyBorder="1" applyAlignment="1">
      <alignment/>
    </xf>
    <xf numFmtId="0" fontId="7" fillId="0" borderId="11" xfId="0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8" fillId="0" borderId="0" xfId="0" applyFont="1" applyBorder="1" applyAlignment="1">
      <alignment horizontal="center" wrapText="1"/>
    </xf>
    <xf numFmtId="0" fontId="7" fillId="0" borderId="18" xfId="0" applyFont="1" applyBorder="1" applyAlignment="1">
      <alignment wrapText="1"/>
    </xf>
    <xf numFmtId="0" fontId="7" fillId="0" borderId="19" xfId="0" applyFont="1" applyBorder="1" applyAlignment="1">
      <alignment wrapText="1"/>
    </xf>
    <xf numFmtId="0" fontId="8" fillId="0" borderId="19" xfId="0" applyFont="1" applyBorder="1" applyAlignment="1">
      <alignment wrapText="1"/>
    </xf>
    <xf numFmtId="0" fontId="6" fillId="32" borderId="16" xfId="0" applyNumberFormat="1" applyFont="1" applyFill="1" applyBorder="1" applyAlignment="1">
      <alignment horizontal="center" vertical="center" textRotation="180" wrapText="1"/>
    </xf>
    <xf numFmtId="4" fontId="6" fillId="32" borderId="13" xfId="0" applyNumberFormat="1" applyFont="1" applyFill="1" applyBorder="1" applyAlignment="1">
      <alignment horizontal="right" vertical="center" wrapText="1"/>
    </xf>
    <xf numFmtId="2" fontId="6" fillId="32" borderId="13" xfId="0" applyNumberFormat="1" applyFont="1" applyFill="1" applyBorder="1" applyAlignment="1">
      <alignment/>
    </xf>
    <xf numFmtId="2" fontId="6" fillId="32" borderId="14" xfId="0" applyNumberFormat="1" applyFont="1" applyFill="1" applyBorder="1" applyAlignment="1">
      <alignment/>
    </xf>
    <xf numFmtId="164" fontId="6" fillId="32" borderId="20" xfId="0" applyNumberFormat="1" applyFont="1" applyFill="1" applyBorder="1" applyAlignment="1">
      <alignment wrapText="1"/>
    </xf>
    <xf numFmtId="164" fontId="6" fillId="32" borderId="21" xfId="0" applyNumberFormat="1" applyFont="1" applyFill="1" applyBorder="1" applyAlignment="1">
      <alignment wrapText="1"/>
    </xf>
    <xf numFmtId="164" fontId="6" fillId="32" borderId="16" xfId="0" applyNumberFormat="1" applyFont="1" applyFill="1" applyBorder="1" applyAlignment="1">
      <alignment wrapText="1"/>
    </xf>
    <xf numFmtId="2" fontId="6" fillId="32" borderId="16" xfId="0" applyNumberFormat="1" applyFont="1" applyFill="1" applyBorder="1" applyAlignment="1">
      <alignment/>
    </xf>
    <xf numFmtId="0" fontId="6" fillId="32" borderId="14" xfId="0" applyFont="1" applyFill="1" applyBorder="1" applyAlignment="1">
      <alignment horizontal="left" wrapText="1"/>
    </xf>
    <xf numFmtId="0" fontId="6" fillId="32" borderId="22" xfId="0" applyFont="1" applyFill="1" applyBorder="1" applyAlignment="1">
      <alignment horizontal="left" wrapText="1"/>
    </xf>
    <xf numFmtId="0" fontId="6" fillId="32" borderId="23" xfId="0" applyFont="1" applyFill="1" applyBorder="1" applyAlignment="1">
      <alignment horizontal="left" wrapText="1"/>
    </xf>
    <xf numFmtId="0" fontId="16" fillId="0" borderId="0" xfId="0" applyFont="1" applyFill="1" applyAlignment="1">
      <alignment/>
    </xf>
    <xf numFmtId="0" fontId="4" fillId="0" borderId="0" xfId="0" applyFont="1" applyFill="1" applyAlignment="1">
      <alignment/>
    </xf>
    <xf numFmtId="49" fontId="4" fillId="0" borderId="10" xfId="0" applyNumberFormat="1" applyFont="1" applyBorder="1" applyAlignment="1">
      <alignment horizontal="center" wrapText="1"/>
    </xf>
    <xf numFmtId="14" fontId="6" fillId="0" borderId="16" xfId="0" applyNumberFormat="1" applyFont="1" applyFill="1" applyBorder="1" applyAlignment="1">
      <alignment/>
    </xf>
    <xf numFmtId="49" fontId="4" fillId="0" borderId="10" xfId="0" applyNumberFormat="1" applyFont="1" applyBorder="1" applyAlignment="1">
      <alignment horizontal="right" wrapText="1"/>
    </xf>
    <xf numFmtId="4" fontId="11" fillId="0" borderId="0" xfId="0" applyNumberFormat="1" applyFont="1" applyAlignment="1">
      <alignment/>
    </xf>
    <xf numFmtId="49" fontId="4" fillId="0" borderId="11" xfId="0" applyNumberFormat="1" applyFont="1" applyFill="1" applyBorder="1" applyAlignment="1" applyProtection="1">
      <alignment horizontal="center" wrapText="1"/>
      <protection locked="0"/>
    </xf>
    <xf numFmtId="49" fontId="4" fillId="0" borderId="0" xfId="0" applyNumberFormat="1" applyFont="1" applyFill="1" applyBorder="1" applyAlignment="1" applyProtection="1">
      <alignment horizontal="center" wrapText="1"/>
      <protection locked="0"/>
    </xf>
    <xf numFmtId="49" fontId="4" fillId="0" borderId="0" xfId="0" applyNumberFormat="1" applyFont="1" applyFill="1" applyBorder="1" applyAlignment="1" applyProtection="1">
      <alignment horizontal="left" wrapText="1"/>
      <protection locked="0"/>
    </xf>
    <xf numFmtId="4" fontId="4" fillId="0" borderId="24" xfId="0" applyNumberFormat="1" applyFont="1" applyFill="1" applyBorder="1" applyAlignment="1" applyProtection="1">
      <alignment horizontal="right"/>
      <protection locked="0"/>
    </xf>
    <xf numFmtId="49" fontId="4" fillId="0" borderId="11" xfId="0" applyNumberFormat="1" applyFont="1" applyFill="1" applyBorder="1" applyAlignment="1" applyProtection="1">
      <alignment horizontal="right" wrapText="1"/>
      <protection locked="0"/>
    </xf>
    <xf numFmtId="49" fontId="4" fillId="0" borderId="0" xfId="0" applyNumberFormat="1" applyFont="1" applyFill="1" applyBorder="1" applyAlignment="1" applyProtection="1">
      <alignment horizontal="right" wrapText="1"/>
      <protection/>
    </xf>
    <xf numFmtId="49" fontId="4" fillId="0" borderId="0" xfId="0" applyNumberFormat="1" applyFont="1" applyBorder="1" applyAlignment="1">
      <alignment horizontal="right" wrapText="1"/>
    </xf>
    <xf numFmtId="49" fontId="4" fillId="0" borderId="25" xfId="0" applyNumberFormat="1" applyFont="1" applyFill="1" applyBorder="1" applyAlignment="1">
      <alignment horizontal="right" wrapText="1"/>
    </xf>
    <xf numFmtId="0" fontId="4" fillId="0" borderId="24" xfId="0" applyFont="1" applyBorder="1" applyAlignment="1">
      <alignment/>
    </xf>
    <xf numFmtId="49" fontId="4" fillId="33" borderId="10" xfId="0" applyNumberFormat="1" applyFont="1" applyFill="1" applyBorder="1" applyAlignment="1" applyProtection="1">
      <alignment horizontal="left" wrapText="1"/>
      <protection locked="0"/>
    </xf>
    <xf numFmtId="4" fontId="4" fillId="0" borderId="26" xfId="0" applyNumberFormat="1" applyFont="1" applyFill="1" applyBorder="1" applyAlignment="1" applyProtection="1">
      <alignment horizontal="right"/>
      <protection locked="0"/>
    </xf>
    <xf numFmtId="49" fontId="4" fillId="0" borderId="27" xfId="0" applyNumberFormat="1" applyFont="1" applyBorder="1" applyAlignment="1">
      <alignment horizontal="right" wrapText="1"/>
    </xf>
    <xf numFmtId="49" fontId="55" fillId="0" borderId="10" xfId="0" applyNumberFormat="1" applyFont="1" applyFill="1" applyBorder="1" applyAlignment="1" applyProtection="1">
      <alignment horizontal="left" wrapText="1"/>
      <protection locked="0"/>
    </xf>
    <xf numFmtId="49" fontId="55" fillId="0" borderId="28" xfId="0" applyNumberFormat="1" applyFont="1" applyFill="1" applyBorder="1" applyAlignment="1" applyProtection="1">
      <alignment horizontal="left" wrapText="1"/>
      <protection locked="0"/>
    </xf>
    <xf numFmtId="49" fontId="4" fillId="0" borderId="29" xfId="0" applyNumberFormat="1" applyFont="1" applyFill="1" applyBorder="1" applyAlignment="1" applyProtection="1">
      <alignment horizontal="right" wrapText="1"/>
      <protection locked="0"/>
    </xf>
    <xf numFmtId="0" fontId="4" fillId="0" borderId="12" xfId="0" applyFont="1" applyBorder="1" applyAlignment="1">
      <alignment/>
    </xf>
    <xf numFmtId="0" fontId="0" fillId="0" borderId="12" xfId="0" applyBorder="1" applyAlignment="1">
      <alignment/>
    </xf>
    <xf numFmtId="0" fontId="6" fillId="32" borderId="13" xfId="0" applyNumberFormat="1" applyFont="1" applyFill="1" applyBorder="1" applyAlignment="1">
      <alignment horizontal="left" vertical="center" wrapText="1"/>
    </xf>
    <xf numFmtId="0" fontId="6" fillId="32" borderId="14" xfId="0" applyNumberFormat="1" applyFont="1" applyFill="1" applyBorder="1" applyAlignment="1">
      <alignment horizontal="left" vertical="center" wrapText="1"/>
    </xf>
    <xf numFmtId="0" fontId="6" fillId="32" borderId="15" xfId="0" applyNumberFormat="1" applyFont="1" applyFill="1" applyBorder="1" applyAlignment="1">
      <alignment horizontal="left" vertical="center" wrapText="1"/>
    </xf>
    <xf numFmtId="0" fontId="6" fillId="32" borderId="30" xfId="0" applyNumberFormat="1" applyFont="1" applyFill="1" applyBorder="1" applyAlignment="1">
      <alignment horizontal="left" vertical="center" wrapText="1"/>
    </xf>
    <xf numFmtId="0" fontId="6" fillId="32" borderId="12" xfId="0" applyNumberFormat="1" applyFont="1" applyFill="1" applyBorder="1" applyAlignment="1">
      <alignment horizontal="left" vertical="center" wrapText="1"/>
    </xf>
    <xf numFmtId="4" fontId="6" fillId="32" borderId="13" xfId="0" applyNumberFormat="1" applyFont="1" applyFill="1" applyBorder="1" applyAlignment="1">
      <alignment horizontal="center" vertical="center" wrapText="1"/>
    </xf>
    <xf numFmtId="4" fontId="6" fillId="32" borderId="14" xfId="0" applyNumberFormat="1" applyFont="1" applyFill="1" applyBorder="1" applyAlignment="1">
      <alignment horizontal="center" vertical="center" wrapText="1"/>
    </xf>
    <xf numFmtId="4" fontId="6" fillId="32" borderId="15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 applyProtection="1">
      <alignment wrapText="1"/>
      <protection locked="0"/>
    </xf>
    <xf numFmtId="49" fontId="4" fillId="0" borderId="14" xfId="0" applyNumberFormat="1" applyFont="1" applyFill="1" applyBorder="1" applyAlignment="1" applyProtection="1">
      <alignment wrapText="1"/>
      <protection locked="0"/>
    </xf>
    <xf numFmtId="49" fontId="4" fillId="0" borderId="15" xfId="0" applyNumberFormat="1" applyFont="1" applyFill="1" applyBorder="1" applyAlignment="1" applyProtection="1">
      <alignment wrapText="1"/>
      <protection locked="0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6" fillId="32" borderId="31" xfId="0" applyFont="1" applyFill="1" applyBorder="1" applyAlignment="1">
      <alignment horizontal="left" wrapText="1"/>
    </xf>
    <xf numFmtId="0" fontId="6" fillId="32" borderId="32" xfId="0" applyFont="1" applyFill="1" applyBorder="1" applyAlignment="1">
      <alignment horizontal="left" wrapText="1"/>
    </xf>
    <xf numFmtId="0" fontId="6" fillId="32" borderId="13" xfId="0" applyFont="1" applyFill="1" applyBorder="1" applyAlignment="1">
      <alignment horizontal="left"/>
    </xf>
    <xf numFmtId="0" fontId="6" fillId="32" borderId="14" xfId="0" applyFont="1" applyFill="1" applyBorder="1" applyAlignment="1">
      <alignment horizontal="left"/>
    </xf>
    <xf numFmtId="0" fontId="6" fillId="32" borderId="15" xfId="0" applyFont="1" applyFill="1" applyBorder="1" applyAlignment="1">
      <alignment horizontal="left"/>
    </xf>
    <xf numFmtId="49" fontId="4" fillId="0" borderId="13" xfId="0" applyNumberFormat="1" applyFont="1" applyFill="1" applyBorder="1" applyAlignment="1" applyProtection="1">
      <alignment/>
      <protection locked="0"/>
    </xf>
    <xf numFmtId="49" fontId="4" fillId="0" borderId="14" xfId="0" applyNumberFormat="1" applyFont="1" applyFill="1" applyBorder="1" applyAlignment="1" applyProtection="1">
      <alignment/>
      <protection locked="0"/>
    </xf>
    <xf numFmtId="49" fontId="4" fillId="0" borderId="15" xfId="0" applyNumberFormat="1" applyFont="1" applyFill="1" applyBorder="1" applyAlignment="1" applyProtection="1">
      <alignment/>
      <protection locked="0"/>
    </xf>
    <xf numFmtId="0" fontId="0" fillId="0" borderId="15" xfId="0" applyBorder="1" applyAlignment="1">
      <alignment/>
    </xf>
    <xf numFmtId="0" fontId="6" fillId="32" borderId="33" xfId="0" applyNumberFormat="1" applyFont="1" applyFill="1" applyBorder="1" applyAlignment="1">
      <alignment horizontal="left" vertical="center" wrapText="1"/>
    </xf>
    <xf numFmtId="4" fontId="6" fillId="32" borderId="30" xfId="0" applyNumberFormat="1" applyFont="1" applyFill="1" applyBorder="1" applyAlignment="1">
      <alignment horizontal="center" vertical="center" wrapText="1"/>
    </xf>
    <xf numFmtId="4" fontId="6" fillId="32" borderId="12" xfId="0" applyNumberFormat="1" applyFont="1" applyFill="1" applyBorder="1" applyAlignment="1">
      <alignment horizontal="center" vertical="center" wrapText="1"/>
    </xf>
    <xf numFmtId="4" fontId="6" fillId="32" borderId="33" xfId="0" applyNumberFormat="1" applyFont="1" applyFill="1" applyBorder="1" applyAlignment="1">
      <alignment horizontal="center" vertical="center" wrapText="1"/>
    </xf>
    <xf numFmtId="0" fontId="6" fillId="32" borderId="34" xfId="0" applyFont="1" applyFill="1" applyBorder="1" applyAlignment="1">
      <alignment horizontal="left" wrapText="1"/>
    </xf>
    <xf numFmtId="0" fontId="6" fillId="32" borderId="35" xfId="0" applyFont="1" applyFill="1" applyBorder="1" applyAlignment="1">
      <alignment horizontal="left" wrapText="1"/>
    </xf>
    <xf numFmtId="0" fontId="6" fillId="32" borderId="36" xfId="0" applyFont="1" applyFill="1" applyBorder="1" applyAlignment="1">
      <alignment horizontal="left" wrapText="1"/>
    </xf>
    <xf numFmtId="0" fontId="6" fillId="32" borderId="37" xfId="0" applyFont="1" applyFill="1" applyBorder="1" applyAlignment="1">
      <alignment horizontal="left" wrapText="1"/>
    </xf>
    <xf numFmtId="0" fontId="17" fillId="0" borderId="0" xfId="0" applyFont="1" applyFill="1" applyAlignment="1">
      <alignment horizontal="left" vertical="top" wrapText="1"/>
    </xf>
    <xf numFmtId="49" fontId="6" fillId="0" borderId="13" xfId="0" applyNumberFormat="1" applyFont="1" applyFill="1" applyBorder="1" applyAlignment="1">
      <alignment horizontal="left"/>
    </xf>
    <xf numFmtId="49" fontId="6" fillId="0" borderId="14" xfId="0" applyNumberFormat="1" applyFont="1" applyFill="1" applyBorder="1" applyAlignment="1">
      <alignment horizontal="left"/>
    </xf>
    <xf numFmtId="49" fontId="6" fillId="0" borderId="15" xfId="0" applyNumberFormat="1" applyFont="1" applyFill="1" applyBorder="1" applyAlignment="1">
      <alignment horizontal="left"/>
    </xf>
    <xf numFmtId="0" fontId="6" fillId="32" borderId="11" xfId="0" applyFont="1" applyFill="1" applyBorder="1" applyAlignment="1">
      <alignment horizontal="left" wrapText="1"/>
    </xf>
    <xf numFmtId="0" fontId="6" fillId="32" borderId="0" xfId="0" applyFont="1" applyFill="1" applyBorder="1" applyAlignment="1">
      <alignment horizontal="left" wrapText="1"/>
    </xf>
    <xf numFmtId="0" fontId="4" fillId="32" borderId="0" xfId="0" applyFont="1" applyFill="1" applyBorder="1" applyAlignment="1">
      <alignment wrapText="1"/>
    </xf>
    <xf numFmtId="0" fontId="4" fillId="32" borderId="25" xfId="0" applyFont="1" applyFill="1" applyBorder="1" applyAlignment="1">
      <alignment wrapText="1"/>
    </xf>
    <xf numFmtId="0" fontId="6" fillId="32" borderId="25" xfId="0" applyFont="1" applyFill="1" applyBorder="1" applyAlignment="1">
      <alignment horizontal="left" wrapText="1"/>
    </xf>
    <xf numFmtId="0" fontId="4" fillId="32" borderId="0" xfId="0" applyFont="1" applyFill="1" applyBorder="1" applyAlignment="1">
      <alignment/>
    </xf>
    <xf numFmtId="0" fontId="4" fillId="32" borderId="25" xfId="0" applyFont="1" applyFill="1" applyBorder="1" applyAlignment="1">
      <alignment/>
    </xf>
    <xf numFmtId="0" fontId="6" fillId="32" borderId="30" xfId="0" applyFont="1" applyFill="1" applyBorder="1" applyAlignment="1">
      <alignment horizontal="left" wrapText="1"/>
    </xf>
    <xf numFmtId="0" fontId="6" fillId="32" borderId="12" xfId="0" applyFont="1" applyFill="1" applyBorder="1" applyAlignment="1">
      <alignment horizontal="left" wrapText="1"/>
    </xf>
    <xf numFmtId="0" fontId="4" fillId="32" borderId="12" xfId="0" applyFont="1" applyFill="1" applyBorder="1" applyAlignment="1">
      <alignment/>
    </xf>
    <xf numFmtId="0" fontId="4" fillId="32" borderId="33" xfId="0" applyFont="1" applyFill="1" applyBorder="1" applyAlignment="1">
      <alignment/>
    </xf>
    <xf numFmtId="2" fontId="6" fillId="32" borderId="13" xfId="0" applyNumberFormat="1" applyFont="1" applyFill="1" applyBorder="1" applyAlignment="1">
      <alignment horizontal="left"/>
    </xf>
    <xf numFmtId="2" fontId="6" fillId="32" borderId="14" xfId="0" applyNumberFormat="1" applyFont="1" applyFill="1" applyBorder="1" applyAlignment="1">
      <alignment horizontal="left"/>
    </xf>
    <xf numFmtId="2" fontId="6" fillId="32" borderId="15" xfId="0" applyNumberFormat="1" applyFont="1" applyFill="1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 horizontal="left"/>
    </xf>
    <xf numFmtId="0" fontId="6" fillId="32" borderId="13" xfId="0" applyFont="1" applyFill="1" applyBorder="1" applyAlignment="1">
      <alignment horizontal="left" wrapText="1"/>
    </xf>
    <xf numFmtId="0" fontId="6" fillId="32" borderId="14" xfId="0" applyFont="1" applyFill="1" applyBorder="1" applyAlignment="1">
      <alignment horizontal="left" wrapText="1"/>
    </xf>
    <xf numFmtId="0" fontId="4" fillId="32" borderId="14" xfId="0" applyFont="1" applyFill="1" applyBorder="1" applyAlignment="1">
      <alignment/>
    </xf>
    <xf numFmtId="0" fontId="4" fillId="32" borderId="15" xfId="0" applyFont="1" applyFill="1" applyBorder="1" applyAlignment="1">
      <alignment/>
    </xf>
    <xf numFmtId="0" fontId="10" fillId="0" borderId="0" xfId="0" applyNumberFormat="1" applyFont="1" applyFill="1" applyBorder="1" applyAlignment="1">
      <alignment horizontal="left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3</xdr:col>
      <xdr:colOff>876300</xdr:colOff>
      <xdr:row>0</xdr:row>
      <xdr:rowOff>552450</xdr:rowOff>
    </xdr:to>
    <xdr:pic>
      <xdr:nvPicPr>
        <xdr:cNvPr id="1" name="Picture 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69246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8"/>
  <sheetViews>
    <sheetView tabSelected="1" zoomScale="80" zoomScaleNormal="80" zoomScalePageLayoutView="0" workbookViewId="0" topLeftCell="F1">
      <selection activeCell="H11" sqref="H11"/>
    </sheetView>
  </sheetViews>
  <sheetFormatPr defaultColWidth="9.125" defaultRowHeight="12.75"/>
  <cols>
    <col min="1" max="1" width="8.125" style="1" customWidth="1"/>
    <col min="2" max="2" width="23.625" style="1" customWidth="1"/>
    <col min="3" max="3" width="47.625" style="1" customWidth="1"/>
    <col min="4" max="7" width="20.625" style="1" customWidth="1"/>
    <col min="8" max="8" width="16.625" style="1" customWidth="1"/>
    <col min="9" max="9" width="17.50390625" style="1" customWidth="1"/>
    <col min="10" max="10" width="18.375" style="1" customWidth="1"/>
    <col min="11" max="11" width="20.625" style="1" customWidth="1"/>
    <col min="12" max="16384" width="9.125" style="1" customWidth="1"/>
  </cols>
  <sheetData>
    <row r="1" spans="1:11" ht="55.5" customHeight="1" thickBot="1">
      <c r="A1" s="72"/>
      <c r="B1" s="73"/>
      <c r="C1" s="73"/>
      <c r="D1" s="73"/>
      <c r="E1" s="73"/>
      <c r="F1" s="73"/>
      <c r="G1" s="33"/>
      <c r="H1" s="12"/>
      <c r="I1" s="12"/>
      <c r="K1" s="20"/>
    </row>
    <row r="2" spans="1:11" ht="21.75" thickBot="1">
      <c r="A2" s="85" t="s">
        <v>21</v>
      </c>
      <c r="B2" s="86"/>
      <c r="C2" s="86"/>
      <c r="D2" s="86"/>
      <c r="E2" s="86"/>
      <c r="F2" s="86"/>
      <c r="G2" s="86"/>
      <c r="H2" s="86"/>
      <c r="I2" s="86"/>
      <c r="J2" s="86"/>
      <c r="K2" s="87"/>
    </row>
    <row r="3" spans="1:11" ht="13.5" customHeight="1" thickBot="1">
      <c r="A3" s="90" t="s">
        <v>1</v>
      </c>
      <c r="B3" s="91"/>
      <c r="C3" s="92"/>
      <c r="D3" s="82" t="s">
        <v>50</v>
      </c>
      <c r="E3" s="83"/>
      <c r="F3" s="83"/>
      <c r="G3" s="83"/>
      <c r="H3" s="83"/>
      <c r="I3" s="83"/>
      <c r="J3" s="83"/>
      <c r="K3" s="84"/>
    </row>
    <row r="4" spans="1:11" ht="13.5" thickBot="1">
      <c r="A4" s="90" t="s">
        <v>0</v>
      </c>
      <c r="B4" s="91"/>
      <c r="C4" s="92"/>
      <c r="D4" s="82" t="s">
        <v>51</v>
      </c>
      <c r="E4" s="83"/>
      <c r="F4" s="83"/>
      <c r="G4" s="83"/>
      <c r="H4" s="83"/>
      <c r="I4" s="83"/>
      <c r="J4" s="83"/>
      <c r="K4" s="84"/>
    </row>
    <row r="5" spans="1:11" ht="13.5" thickBot="1">
      <c r="A5" s="21" t="s">
        <v>3</v>
      </c>
      <c r="B5" s="22"/>
      <c r="C5" s="23"/>
      <c r="D5" s="82" t="s">
        <v>52</v>
      </c>
      <c r="E5" s="83"/>
      <c r="F5" s="83"/>
      <c r="G5" s="83"/>
      <c r="H5" s="83"/>
      <c r="I5" s="83"/>
      <c r="J5" s="83"/>
      <c r="K5" s="84"/>
    </row>
    <row r="6" spans="1:11" ht="13.5" thickBot="1">
      <c r="A6" s="90" t="s">
        <v>8</v>
      </c>
      <c r="B6" s="91"/>
      <c r="C6" s="92"/>
      <c r="D6" s="93" t="s">
        <v>82</v>
      </c>
      <c r="E6" s="94"/>
      <c r="F6" s="94"/>
      <c r="G6" s="94"/>
      <c r="H6" s="94"/>
      <c r="I6" s="94"/>
      <c r="J6" s="94"/>
      <c r="K6" s="95"/>
    </row>
    <row r="7" spans="1:13" ht="13.5" thickBot="1">
      <c r="A7" s="90" t="s">
        <v>33</v>
      </c>
      <c r="B7" s="123"/>
      <c r="C7" s="124"/>
      <c r="D7" s="93" t="s">
        <v>142</v>
      </c>
      <c r="E7" s="94"/>
      <c r="F7" s="94"/>
      <c r="G7" s="94"/>
      <c r="H7" s="94"/>
      <c r="I7" s="94"/>
      <c r="J7" s="94"/>
      <c r="K7" s="95"/>
      <c r="L7" s="36"/>
      <c r="M7" s="36"/>
    </row>
    <row r="8" spans="1:13" ht="15" customHeight="1" thickBot="1">
      <c r="A8" s="37"/>
      <c r="B8" s="38"/>
      <c r="C8" s="39"/>
      <c r="D8" s="39"/>
      <c r="E8" s="39"/>
      <c r="F8" s="39"/>
      <c r="G8" s="39"/>
      <c r="H8" s="39"/>
      <c r="I8" s="39"/>
      <c r="J8" s="39"/>
      <c r="K8" s="39"/>
      <c r="L8" s="36"/>
      <c r="M8" s="36"/>
    </row>
    <row r="9" spans="1:13" ht="15" customHeight="1" thickBot="1">
      <c r="A9" s="11"/>
      <c r="B9" s="11"/>
      <c r="C9" s="88" t="s">
        <v>28</v>
      </c>
      <c r="D9" s="89"/>
      <c r="E9" s="48"/>
      <c r="F9" s="46">
        <f>SUM(F10:F12)</f>
        <v>637321.56</v>
      </c>
      <c r="I9" s="36"/>
      <c r="J9" s="36"/>
      <c r="K9" s="36"/>
      <c r="L9" s="36"/>
      <c r="M9" s="36"/>
    </row>
    <row r="10" spans="1:13" ht="15" customHeight="1">
      <c r="A10" s="11"/>
      <c r="B10" s="11"/>
      <c r="C10" s="101" t="s">
        <v>29</v>
      </c>
      <c r="D10" s="102"/>
      <c r="E10" s="49"/>
      <c r="F10" s="44">
        <f>ROUNDDOWN(G50,2)</f>
        <v>0</v>
      </c>
      <c r="I10" s="36"/>
      <c r="J10" s="36"/>
      <c r="K10" s="36"/>
      <c r="L10" s="36"/>
      <c r="M10" s="36"/>
    </row>
    <row r="11" spans="1:13" ht="15" customHeight="1" thickBot="1">
      <c r="A11" s="11"/>
      <c r="B11" s="11"/>
      <c r="C11" s="103" t="s">
        <v>31</v>
      </c>
      <c r="D11" s="104"/>
      <c r="E11" s="50"/>
      <c r="F11" s="45">
        <f>ROUNDDOWN(G46,2)</f>
        <v>0</v>
      </c>
      <c r="I11" s="36"/>
      <c r="J11" s="36"/>
      <c r="K11" s="36"/>
      <c r="L11" s="36"/>
      <c r="M11" s="36"/>
    </row>
    <row r="12" spans="1:13" ht="15" customHeight="1" thickBot="1">
      <c r="A12" s="11"/>
      <c r="B12" s="11"/>
      <c r="C12" s="88" t="s">
        <v>30</v>
      </c>
      <c r="D12" s="89"/>
      <c r="E12" s="48"/>
      <c r="F12" s="46">
        <f>ROUNDDOWN((F50-G50),2)</f>
        <v>637321.56</v>
      </c>
      <c r="I12" s="36"/>
      <c r="J12" s="36"/>
      <c r="K12" s="36"/>
      <c r="L12" s="36"/>
      <c r="M12" s="36"/>
    </row>
    <row r="13" spans="1:13" ht="15" customHeight="1" thickBot="1">
      <c r="A13" s="11"/>
      <c r="B13" s="11"/>
      <c r="C13" s="103" t="s">
        <v>32</v>
      </c>
      <c r="D13" s="104"/>
      <c r="E13" s="50"/>
      <c r="F13" s="45">
        <f>ROUNDDOWN((F46-G46),2)</f>
        <v>0</v>
      </c>
      <c r="I13" s="36"/>
      <c r="J13" s="36"/>
      <c r="K13" s="36"/>
      <c r="L13" s="36"/>
      <c r="M13" s="36"/>
    </row>
    <row r="14" spans="1:13" ht="15" customHeight="1" thickBot="1">
      <c r="A14" s="34"/>
      <c r="B14" s="35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</row>
    <row r="15" spans="1:11" ht="81" customHeight="1" thickBot="1">
      <c r="A15" s="40" t="s">
        <v>5</v>
      </c>
      <c r="B15" s="24" t="s">
        <v>6</v>
      </c>
      <c r="C15" s="24" t="s">
        <v>17</v>
      </c>
      <c r="D15" s="24" t="s">
        <v>49</v>
      </c>
      <c r="E15" s="24" t="s">
        <v>36</v>
      </c>
      <c r="F15" s="24" t="s">
        <v>34</v>
      </c>
      <c r="G15" s="24" t="s">
        <v>35</v>
      </c>
      <c r="H15" s="24" t="s">
        <v>16</v>
      </c>
      <c r="I15" s="24" t="s">
        <v>19</v>
      </c>
      <c r="J15" s="24" t="s">
        <v>13</v>
      </c>
      <c r="K15" s="24" t="s">
        <v>15</v>
      </c>
    </row>
    <row r="16" spans="1:11" ht="25.5">
      <c r="A16" s="2" t="s">
        <v>53</v>
      </c>
      <c r="B16" s="2" t="s">
        <v>88</v>
      </c>
      <c r="C16" s="3" t="s">
        <v>83</v>
      </c>
      <c r="D16" s="4">
        <v>66802</v>
      </c>
      <c r="E16" s="4">
        <f aca="true" t="shared" si="0" ref="E16:F28">D16</f>
        <v>66802</v>
      </c>
      <c r="F16" s="4">
        <f t="shared" si="0"/>
        <v>66802</v>
      </c>
      <c r="G16" s="4">
        <v>0</v>
      </c>
      <c r="H16" s="5" t="s">
        <v>131</v>
      </c>
      <c r="I16" s="6" t="s">
        <v>108</v>
      </c>
      <c r="J16" s="53"/>
      <c r="K16" s="7"/>
    </row>
    <row r="17" spans="1:11" ht="38.25">
      <c r="A17" s="2" t="s">
        <v>54</v>
      </c>
      <c r="B17" s="2" t="s">
        <v>88</v>
      </c>
      <c r="C17" s="3" t="s">
        <v>84</v>
      </c>
      <c r="D17" s="4">
        <v>67355</v>
      </c>
      <c r="E17" s="4">
        <f t="shared" si="0"/>
        <v>67355</v>
      </c>
      <c r="F17" s="4">
        <f t="shared" si="0"/>
        <v>67355</v>
      </c>
      <c r="G17" s="4">
        <v>0</v>
      </c>
      <c r="H17" s="5" t="s">
        <v>91</v>
      </c>
      <c r="I17" s="6" t="s">
        <v>108</v>
      </c>
      <c r="J17" s="53"/>
      <c r="K17" s="7"/>
    </row>
    <row r="18" spans="1:11" ht="25.5">
      <c r="A18" s="2" t="s">
        <v>55</v>
      </c>
      <c r="B18" s="2" t="s">
        <v>88</v>
      </c>
      <c r="C18" s="3" t="s">
        <v>85</v>
      </c>
      <c r="D18" s="4">
        <v>52189</v>
      </c>
      <c r="E18" s="4">
        <f t="shared" si="0"/>
        <v>52189</v>
      </c>
      <c r="F18" s="4">
        <f t="shared" si="0"/>
        <v>52189</v>
      </c>
      <c r="G18" s="4">
        <v>0</v>
      </c>
      <c r="H18" s="5" t="s">
        <v>90</v>
      </c>
      <c r="I18" s="6" t="s">
        <v>108</v>
      </c>
      <c r="J18" s="53"/>
      <c r="K18" s="7"/>
    </row>
    <row r="19" spans="1:11" ht="51">
      <c r="A19" s="2" t="s">
        <v>56</v>
      </c>
      <c r="B19" s="2" t="s">
        <v>88</v>
      </c>
      <c r="C19" s="3" t="s">
        <v>86</v>
      </c>
      <c r="D19" s="4">
        <v>55843</v>
      </c>
      <c r="E19" s="4">
        <f t="shared" si="0"/>
        <v>55843</v>
      </c>
      <c r="F19" s="4">
        <f t="shared" si="0"/>
        <v>55843</v>
      </c>
      <c r="G19" s="4">
        <v>0</v>
      </c>
      <c r="H19" s="5" t="s">
        <v>128</v>
      </c>
      <c r="I19" s="6" t="s">
        <v>108</v>
      </c>
      <c r="J19" s="53"/>
      <c r="K19" s="7"/>
    </row>
    <row r="20" spans="1:11" ht="51">
      <c r="A20" s="2" t="s">
        <v>57</v>
      </c>
      <c r="B20" s="2" t="s">
        <v>88</v>
      </c>
      <c r="C20" s="3" t="s">
        <v>87</v>
      </c>
      <c r="D20" s="4">
        <v>75527</v>
      </c>
      <c r="E20" s="4">
        <f t="shared" si="0"/>
        <v>75527</v>
      </c>
      <c r="F20" s="4">
        <f t="shared" si="0"/>
        <v>75527</v>
      </c>
      <c r="G20" s="4">
        <v>0</v>
      </c>
      <c r="H20" s="5" t="s">
        <v>129</v>
      </c>
      <c r="I20" s="6" t="s">
        <v>108</v>
      </c>
      <c r="J20" s="53"/>
      <c r="K20" s="7"/>
    </row>
    <row r="21" spans="1:11" ht="25.5">
      <c r="A21" s="2" t="s">
        <v>58</v>
      </c>
      <c r="B21" s="2" t="s">
        <v>88</v>
      </c>
      <c r="C21" s="3" t="s">
        <v>89</v>
      </c>
      <c r="D21" s="4">
        <v>95091</v>
      </c>
      <c r="E21" s="4">
        <f t="shared" si="0"/>
        <v>95091</v>
      </c>
      <c r="F21" s="4">
        <f t="shared" si="0"/>
        <v>95091</v>
      </c>
      <c r="G21" s="4"/>
      <c r="H21" s="5" t="s">
        <v>130</v>
      </c>
      <c r="I21" s="6" t="s">
        <v>108</v>
      </c>
      <c r="J21" s="53"/>
      <c r="K21" s="7"/>
    </row>
    <row r="22" spans="1:11" ht="12.75">
      <c r="A22" s="2" t="s">
        <v>59</v>
      </c>
      <c r="B22" s="2" t="s">
        <v>67</v>
      </c>
      <c r="C22" s="3" t="s">
        <v>62</v>
      </c>
      <c r="D22" s="4">
        <v>957</v>
      </c>
      <c r="E22" s="4">
        <f t="shared" si="0"/>
        <v>957</v>
      </c>
      <c r="F22" s="4">
        <f t="shared" si="0"/>
        <v>957</v>
      </c>
      <c r="G22" s="4">
        <v>0</v>
      </c>
      <c r="H22" s="5" t="s">
        <v>135</v>
      </c>
      <c r="I22" s="6" t="s">
        <v>63</v>
      </c>
      <c r="J22" s="53"/>
      <c r="K22" s="7"/>
    </row>
    <row r="23" spans="1:11" ht="12.75">
      <c r="A23" s="2" t="s">
        <v>60</v>
      </c>
      <c r="B23" s="2" t="s">
        <v>67</v>
      </c>
      <c r="C23" s="3" t="s">
        <v>72</v>
      </c>
      <c r="D23" s="4">
        <v>1125</v>
      </c>
      <c r="E23" s="4">
        <f t="shared" si="0"/>
        <v>1125</v>
      </c>
      <c r="F23" s="4">
        <f t="shared" si="0"/>
        <v>1125</v>
      </c>
      <c r="G23" s="4">
        <v>0</v>
      </c>
      <c r="H23" s="5" t="s">
        <v>136</v>
      </c>
      <c r="I23" s="6" t="s">
        <v>71</v>
      </c>
      <c r="J23" s="55" t="s">
        <v>79</v>
      </c>
      <c r="K23" s="7"/>
    </row>
    <row r="24" spans="1:11" ht="12.75">
      <c r="A24" s="2" t="s">
        <v>61</v>
      </c>
      <c r="B24" s="2" t="s">
        <v>67</v>
      </c>
      <c r="C24" s="3" t="s">
        <v>73</v>
      </c>
      <c r="D24" s="4">
        <v>1125</v>
      </c>
      <c r="E24" s="4">
        <f t="shared" si="0"/>
        <v>1125</v>
      </c>
      <c r="F24" s="4">
        <f t="shared" si="0"/>
        <v>1125</v>
      </c>
      <c r="G24" s="4">
        <v>0</v>
      </c>
      <c r="H24" s="5" t="s">
        <v>137</v>
      </c>
      <c r="I24" s="6" t="s">
        <v>71</v>
      </c>
      <c r="J24" s="55" t="s">
        <v>77</v>
      </c>
      <c r="K24" s="55"/>
    </row>
    <row r="25" spans="1:11" ht="12.75">
      <c r="A25" s="2" t="s">
        <v>64</v>
      </c>
      <c r="B25" s="2" t="s">
        <v>67</v>
      </c>
      <c r="C25" s="3" t="s">
        <v>74</v>
      </c>
      <c r="D25" s="4">
        <v>1125</v>
      </c>
      <c r="E25" s="4">
        <f t="shared" si="0"/>
        <v>1125</v>
      </c>
      <c r="F25" s="4">
        <f t="shared" si="0"/>
        <v>1125</v>
      </c>
      <c r="G25" s="4">
        <v>0</v>
      </c>
      <c r="H25" s="5" t="s">
        <v>138</v>
      </c>
      <c r="I25" s="6" t="s">
        <v>71</v>
      </c>
      <c r="J25" s="55" t="s">
        <v>78</v>
      </c>
      <c r="K25" s="55"/>
    </row>
    <row r="26" spans="1:11" ht="25.5">
      <c r="A26" s="2" t="s">
        <v>65</v>
      </c>
      <c r="B26" s="2" t="s">
        <v>67</v>
      </c>
      <c r="C26" s="3" t="s">
        <v>75</v>
      </c>
      <c r="D26" s="4">
        <v>2250</v>
      </c>
      <c r="E26" s="4">
        <f t="shared" si="0"/>
        <v>2250</v>
      </c>
      <c r="F26" s="4">
        <f t="shared" si="0"/>
        <v>2250</v>
      </c>
      <c r="G26" s="4">
        <v>0</v>
      </c>
      <c r="H26" s="5" t="s">
        <v>139</v>
      </c>
      <c r="I26" s="6" t="s">
        <v>71</v>
      </c>
      <c r="J26" s="55" t="s">
        <v>76</v>
      </c>
      <c r="K26" s="55"/>
    </row>
    <row r="27" spans="1:11" ht="12.75">
      <c r="A27" s="2" t="s">
        <v>66</v>
      </c>
      <c r="B27" s="2" t="s">
        <v>67</v>
      </c>
      <c r="C27" s="3" t="s">
        <v>80</v>
      </c>
      <c r="D27" s="4">
        <v>1125</v>
      </c>
      <c r="E27" s="4">
        <f t="shared" si="0"/>
        <v>1125</v>
      </c>
      <c r="F27" s="4">
        <f t="shared" si="0"/>
        <v>1125</v>
      </c>
      <c r="G27" s="4">
        <v>0</v>
      </c>
      <c r="H27" s="5" t="s">
        <v>140</v>
      </c>
      <c r="I27" s="6" t="s">
        <v>71</v>
      </c>
      <c r="J27" s="55" t="s">
        <v>81</v>
      </c>
      <c r="K27" s="7"/>
    </row>
    <row r="28" spans="1:11" ht="12.75">
      <c r="A28" s="2" t="s">
        <v>111</v>
      </c>
      <c r="B28" s="2" t="s">
        <v>67</v>
      </c>
      <c r="C28" s="3" t="s">
        <v>109</v>
      </c>
      <c r="D28" s="4">
        <v>1125</v>
      </c>
      <c r="E28" s="4">
        <f t="shared" si="0"/>
        <v>1125</v>
      </c>
      <c r="F28" s="4">
        <f t="shared" si="0"/>
        <v>1125</v>
      </c>
      <c r="G28" s="4">
        <v>0</v>
      </c>
      <c r="H28" s="5" t="s">
        <v>141</v>
      </c>
      <c r="I28" s="6" t="s">
        <v>71</v>
      </c>
      <c r="J28" s="55" t="s">
        <v>110</v>
      </c>
      <c r="K28" s="55"/>
    </row>
    <row r="29" spans="1:11" ht="12.75">
      <c r="A29" s="2" t="s">
        <v>112</v>
      </c>
      <c r="B29" s="2" t="s">
        <v>95</v>
      </c>
      <c r="C29" s="3" t="s">
        <v>94</v>
      </c>
      <c r="D29" s="4">
        <v>11423</v>
      </c>
      <c r="E29" s="4">
        <f>D29</f>
        <v>11423</v>
      </c>
      <c r="F29" s="4">
        <f>E29</f>
        <v>11423</v>
      </c>
      <c r="G29" s="4">
        <v>0</v>
      </c>
      <c r="H29" s="5" t="s">
        <v>92</v>
      </c>
      <c r="I29" s="6" t="s">
        <v>108</v>
      </c>
      <c r="J29" s="53"/>
      <c r="K29" s="7"/>
    </row>
    <row r="30" spans="1:11" ht="25.5">
      <c r="A30" s="2" t="s">
        <v>113</v>
      </c>
      <c r="B30" s="2" t="s">
        <v>95</v>
      </c>
      <c r="C30" s="3" t="s">
        <v>96</v>
      </c>
      <c r="D30" s="4">
        <v>6706</v>
      </c>
      <c r="E30" s="4">
        <f aca="true" t="shared" si="1" ref="E30:F43">D30</f>
        <v>6706</v>
      </c>
      <c r="F30" s="4">
        <f t="shared" si="1"/>
        <v>6706</v>
      </c>
      <c r="G30" s="4">
        <v>0</v>
      </c>
      <c r="H30" s="5" t="s">
        <v>92</v>
      </c>
      <c r="I30" s="6" t="s">
        <v>108</v>
      </c>
      <c r="J30" s="53"/>
      <c r="K30" s="7"/>
    </row>
    <row r="31" spans="1:11" ht="12.75">
      <c r="A31" s="2" t="s">
        <v>68</v>
      </c>
      <c r="B31" s="2" t="s">
        <v>95</v>
      </c>
      <c r="C31" s="3" t="s">
        <v>97</v>
      </c>
      <c r="D31" s="4">
        <v>11926</v>
      </c>
      <c r="E31" s="4">
        <f t="shared" si="1"/>
        <v>11926</v>
      </c>
      <c r="F31" s="4">
        <f t="shared" si="1"/>
        <v>11926</v>
      </c>
      <c r="G31" s="4">
        <v>0</v>
      </c>
      <c r="H31" s="5" t="s">
        <v>124</v>
      </c>
      <c r="I31" s="6" t="s">
        <v>108</v>
      </c>
      <c r="J31" s="53"/>
      <c r="K31" s="7"/>
    </row>
    <row r="32" spans="1:11" ht="25.5">
      <c r="A32" s="2" t="s">
        <v>69</v>
      </c>
      <c r="B32" s="2" t="s">
        <v>95</v>
      </c>
      <c r="C32" s="3" t="s">
        <v>98</v>
      </c>
      <c r="D32" s="4">
        <v>11926</v>
      </c>
      <c r="E32" s="4">
        <f t="shared" si="1"/>
        <v>11926</v>
      </c>
      <c r="F32" s="4">
        <f t="shared" si="1"/>
        <v>11926</v>
      </c>
      <c r="G32" s="4">
        <v>0</v>
      </c>
      <c r="H32" s="5" t="s">
        <v>124</v>
      </c>
      <c r="I32" s="6" t="s">
        <v>108</v>
      </c>
      <c r="J32" s="53"/>
      <c r="K32" s="7"/>
    </row>
    <row r="33" spans="1:11" ht="12.75">
      <c r="A33" s="2" t="s">
        <v>114</v>
      </c>
      <c r="B33" s="2" t="s">
        <v>95</v>
      </c>
      <c r="C33" s="3" t="s">
        <v>99</v>
      </c>
      <c r="D33" s="4">
        <v>2225</v>
      </c>
      <c r="E33" s="4">
        <f t="shared" si="1"/>
        <v>2225</v>
      </c>
      <c r="F33" s="4">
        <f t="shared" si="1"/>
        <v>2225</v>
      </c>
      <c r="G33" s="4">
        <v>0</v>
      </c>
      <c r="H33" s="5" t="s">
        <v>125</v>
      </c>
      <c r="I33" s="6" t="s">
        <v>108</v>
      </c>
      <c r="J33" s="53"/>
      <c r="K33" s="7"/>
    </row>
    <row r="34" spans="1:11" ht="25.5">
      <c r="A34" s="2" t="s">
        <v>115</v>
      </c>
      <c r="B34" s="2" t="s">
        <v>95</v>
      </c>
      <c r="C34" s="3" t="s">
        <v>100</v>
      </c>
      <c r="D34" s="4">
        <v>11926</v>
      </c>
      <c r="E34" s="4">
        <f t="shared" si="1"/>
        <v>11926</v>
      </c>
      <c r="F34" s="4">
        <f t="shared" si="1"/>
        <v>11926</v>
      </c>
      <c r="G34" s="4">
        <v>0</v>
      </c>
      <c r="H34" s="5" t="s">
        <v>125</v>
      </c>
      <c r="I34" s="6" t="s">
        <v>108</v>
      </c>
      <c r="J34" s="53"/>
      <c r="K34" s="7"/>
    </row>
    <row r="35" spans="1:11" ht="25.5">
      <c r="A35" s="2" t="s">
        <v>116</v>
      </c>
      <c r="B35" s="2" t="s">
        <v>95</v>
      </c>
      <c r="C35" s="3" t="s">
        <v>101</v>
      </c>
      <c r="D35" s="4">
        <v>8945</v>
      </c>
      <c r="E35" s="4">
        <f t="shared" si="1"/>
        <v>8945</v>
      </c>
      <c r="F35" s="4">
        <f t="shared" si="1"/>
        <v>8945</v>
      </c>
      <c r="G35" s="4">
        <v>0</v>
      </c>
      <c r="H35" s="5" t="s">
        <v>125</v>
      </c>
      <c r="I35" s="6" t="s">
        <v>108</v>
      </c>
      <c r="J35" s="7"/>
      <c r="K35" s="65"/>
    </row>
    <row r="36" spans="1:11" ht="25.5">
      <c r="A36" s="2" t="s">
        <v>70</v>
      </c>
      <c r="B36" s="2" t="s">
        <v>95</v>
      </c>
      <c r="C36" s="3" t="s">
        <v>102</v>
      </c>
      <c r="D36" s="4">
        <v>11926</v>
      </c>
      <c r="E36" s="4">
        <f t="shared" si="1"/>
        <v>11926</v>
      </c>
      <c r="F36" s="4">
        <f t="shared" si="1"/>
        <v>11926</v>
      </c>
      <c r="G36" s="4">
        <v>0</v>
      </c>
      <c r="H36" s="5" t="s">
        <v>126</v>
      </c>
      <c r="I36" s="6" t="s">
        <v>108</v>
      </c>
      <c r="J36" s="7"/>
      <c r="K36" s="65"/>
    </row>
    <row r="37" spans="1:11" ht="25.5">
      <c r="A37" s="2" t="s">
        <v>117</v>
      </c>
      <c r="B37" s="2" t="s">
        <v>95</v>
      </c>
      <c r="C37" s="66" t="s">
        <v>103</v>
      </c>
      <c r="D37" s="4">
        <v>11926</v>
      </c>
      <c r="E37" s="4">
        <f t="shared" si="1"/>
        <v>11926</v>
      </c>
      <c r="F37" s="4">
        <f t="shared" si="1"/>
        <v>11926</v>
      </c>
      <c r="G37" s="4">
        <v>0</v>
      </c>
      <c r="H37" s="5" t="s">
        <v>126</v>
      </c>
      <c r="I37" s="6" t="s">
        <v>108</v>
      </c>
      <c r="J37" s="55"/>
      <c r="K37" s="7"/>
    </row>
    <row r="38" spans="1:11" ht="12.75">
      <c r="A38" s="2" t="s">
        <v>118</v>
      </c>
      <c r="B38" s="2" t="s">
        <v>95</v>
      </c>
      <c r="C38" s="3" t="s">
        <v>104</v>
      </c>
      <c r="D38" s="4">
        <v>11926</v>
      </c>
      <c r="E38" s="4">
        <f t="shared" si="1"/>
        <v>11926</v>
      </c>
      <c r="F38" s="4">
        <f t="shared" si="1"/>
        <v>11926</v>
      </c>
      <c r="G38" s="4">
        <v>0</v>
      </c>
      <c r="H38" s="5" t="s">
        <v>127</v>
      </c>
      <c r="I38" s="6" t="s">
        <v>108</v>
      </c>
      <c r="J38" s="7"/>
      <c r="K38" s="65"/>
    </row>
    <row r="39" spans="1:11" ht="25.5">
      <c r="A39" s="2" t="s">
        <v>119</v>
      </c>
      <c r="B39" s="2" t="s">
        <v>95</v>
      </c>
      <c r="C39" s="66" t="s">
        <v>105</v>
      </c>
      <c r="D39" s="4">
        <v>11926</v>
      </c>
      <c r="E39" s="4">
        <f t="shared" si="1"/>
        <v>11926</v>
      </c>
      <c r="F39" s="4">
        <f t="shared" si="1"/>
        <v>11926</v>
      </c>
      <c r="G39" s="4">
        <v>0</v>
      </c>
      <c r="H39" s="5" t="s">
        <v>127</v>
      </c>
      <c r="I39" s="6" t="s">
        <v>108</v>
      </c>
      <c r="J39" s="55"/>
      <c r="K39" s="7"/>
    </row>
    <row r="40" spans="1:11" ht="12.75">
      <c r="A40" s="2" t="s">
        <v>120</v>
      </c>
      <c r="B40" s="2" t="s">
        <v>95</v>
      </c>
      <c r="C40" s="3" t="s">
        <v>106</v>
      </c>
      <c r="D40" s="4">
        <v>11926</v>
      </c>
      <c r="E40" s="4">
        <f t="shared" si="1"/>
        <v>11926</v>
      </c>
      <c r="F40" s="4">
        <f t="shared" si="1"/>
        <v>11926</v>
      </c>
      <c r="G40" s="4">
        <v>0</v>
      </c>
      <c r="H40" s="5" t="s">
        <v>93</v>
      </c>
      <c r="I40" s="6" t="s">
        <v>108</v>
      </c>
      <c r="J40" s="7"/>
      <c r="K40" s="65"/>
    </row>
    <row r="41" spans="1:11" ht="25.5">
      <c r="A41" s="2" t="s">
        <v>121</v>
      </c>
      <c r="B41" s="2" t="s">
        <v>95</v>
      </c>
      <c r="C41" s="66" t="s">
        <v>107</v>
      </c>
      <c r="D41" s="4">
        <v>11926</v>
      </c>
      <c r="E41" s="4">
        <f t="shared" si="1"/>
        <v>11926</v>
      </c>
      <c r="F41" s="4">
        <f t="shared" si="1"/>
        <v>11926</v>
      </c>
      <c r="G41" s="4">
        <v>0</v>
      </c>
      <c r="H41" s="5" t="s">
        <v>93</v>
      </c>
      <c r="I41" s="6" t="s">
        <v>108</v>
      </c>
      <c r="J41" s="55"/>
      <c r="K41" s="7"/>
    </row>
    <row r="42" spans="1:11" ht="12.75">
      <c r="A42" s="2" t="s">
        <v>122</v>
      </c>
      <c r="B42" s="2" t="s">
        <v>132</v>
      </c>
      <c r="C42" s="69" t="s">
        <v>133</v>
      </c>
      <c r="D42" s="4">
        <v>391</v>
      </c>
      <c r="E42" s="4">
        <f t="shared" si="1"/>
        <v>391</v>
      </c>
      <c r="F42" s="4">
        <f t="shared" si="1"/>
        <v>391</v>
      </c>
      <c r="G42" s="4">
        <v>0</v>
      </c>
      <c r="H42" s="71" t="s">
        <v>93</v>
      </c>
      <c r="I42" s="6" t="s">
        <v>108</v>
      </c>
      <c r="J42" s="55"/>
      <c r="K42" s="68"/>
    </row>
    <row r="43" spans="1:11" ht="12.75">
      <c r="A43" s="2" t="s">
        <v>123</v>
      </c>
      <c r="B43" s="2" t="s">
        <v>132</v>
      </c>
      <c r="C43" s="70" t="s">
        <v>134</v>
      </c>
      <c r="D43" s="4">
        <v>391</v>
      </c>
      <c r="E43" s="4">
        <f t="shared" si="1"/>
        <v>391</v>
      </c>
      <c r="F43" s="4">
        <f t="shared" si="1"/>
        <v>391</v>
      </c>
      <c r="G43" s="4">
        <v>0</v>
      </c>
      <c r="H43" s="71" t="s">
        <v>93</v>
      </c>
      <c r="I43" s="6" t="s">
        <v>108</v>
      </c>
      <c r="J43" s="55"/>
      <c r="K43" s="68"/>
    </row>
    <row r="44" spans="1:11" ht="12.75">
      <c r="A44" s="57"/>
      <c r="B44" s="58"/>
      <c r="C44" s="59"/>
      <c r="D44" s="60"/>
      <c r="E44" s="67">
        <f>D44</f>
        <v>0</v>
      </c>
      <c r="F44" s="60"/>
      <c r="G44" s="67">
        <v>0</v>
      </c>
      <c r="H44" s="61"/>
      <c r="I44" s="62"/>
      <c r="J44" s="63"/>
      <c r="K44" s="64"/>
    </row>
    <row r="45" spans="1:11" ht="12.75" customHeight="1" thickBot="1">
      <c r="A45" s="77" t="s">
        <v>23</v>
      </c>
      <c r="B45" s="78"/>
      <c r="C45" s="97"/>
      <c r="D45" s="25"/>
      <c r="E45" s="25">
        <f>ROUNDDOWN(SUM(E16:E44),2)</f>
        <v>559054</v>
      </c>
      <c r="F45" s="25">
        <f>ROUNDDOWN(SUM(F16:F44),2)</f>
        <v>559054</v>
      </c>
      <c r="G45" s="25">
        <f>ROUNDDOWN(SUM(G16:G39),2)</f>
        <v>0</v>
      </c>
      <c r="H45" s="98"/>
      <c r="I45" s="99"/>
      <c r="J45" s="99"/>
      <c r="K45" s="100"/>
    </row>
    <row r="46" spans="1:11" ht="12.75" customHeight="1" thickBot="1">
      <c r="A46" s="74" t="s">
        <v>25</v>
      </c>
      <c r="B46" s="75"/>
      <c r="C46" s="76"/>
      <c r="D46" s="31"/>
      <c r="E46" s="31">
        <v>0</v>
      </c>
      <c r="F46" s="31"/>
      <c r="G46" s="47">
        <v>0</v>
      </c>
      <c r="H46" s="79"/>
      <c r="I46" s="80"/>
      <c r="J46" s="80"/>
      <c r="K46" s="81"/>
    </row>
    <row r="47" spans="1:11" ht="12.75" customHeight="1" thickBot="1">
      <c r="A47" s="77" t="s">
        <v>24</v>
      </c>
      <c r="B47" s="78"/>
      <c r="C47" s="78"/>
      <c r="D47" s="27"/>
      <c r="E47" s="27">
        <f>ROUNDDOWN((E45-E46),2)</f>
        <v>559054</v>
      </c>
      <c r="F47" s="27">
        <f>ROUNDDOWN((F45-F46),2)</f>
        <v>559054</v>
      </c>
      <c r="G47" s="41"/>
      <c r="H47" s="79"/>
      <c r="I47" s="80"/>
      <c r="J47" s="80"/>
      <c r="K47" s="81"/>
    </row>
    <row r="48" spans="1:11" ht="38.25" customHeight="1" thickBot="1">
      <c r="A48" s="74" t="s">
        <v>27</v>
      </c>
      <c r="B48" s="96"/>
      <c r="C48" s="30">
        <v>0.14</v>
      </c>
      <c r="D48" s="29"/>
      <c r="E48" s="27">
        <f>ROUNDDOWN(E47*C48,2)</f>
        <v>78267.56</v>
      </c>
      <c r="F48" s="27">
        <f>ROUNDDOWN(F47*C48,2)</f>
        <v>78267.56</v>
      </c>
      <c r="G48" s="41"/>
      <c r="H48" s="79"/>
      <c r="I48" s="80"/>
      <c r="J48" s="80"/>
      <c r="K48" s="81"/>
    </row>
    <row r="49" ht="13.5" thickBot="1"/>
    <row r="50" spans="1:11" ht="19.5" customHeight="1" thickBot="1">
      <c r="A50" s="74" t="s">
        <v>26</v>
      </c>
      <c r="B50" s="75"/>
      <c r="C50" s="76"/>
      <c r="D50" s="28"/>
      <c r="E50" s="27">
        <f>E45+E48</f>
        <v>637321.56</v>
      </c>
      <c r="F50" s="27">
        <f>F45+F48</f>
        <v>637321.56</v>
      </c>
      <c r="G50" s="41">
        <f>G45</f>
        <v>0</v>
      </c>
      <c r="H50" s="79"/>
      <c r="I50" s="80"/>
      <c r="J50" s="80"/>
      <c r="K50" s="81"/>
    </row>
    <row r="52" spans="1:11" ht="12.75" customHeight="1">
      <c r="A52" s="129" t="s">
        <v>18</v>
      </c>
      <c r="B52" s="129"/>
      <c r="C52" s="129"/>
      <c r="D52" s="129"/>
      <c r="E52" s="129"/>
      <c r="F52" s="129"/>
      <c r="G52" s="129"/>
      <c r="H52" s="129"/>
      <c r="I52" s="129"/>
      <c r="J52" s="129"/>
      <c r="K52" s="129"/>
    </row>
    <row r="53" spans="1:11" ht="14.25" customHeight="1">
      <c r="A53" s="17" t="s">
        <v>22</v>
      </c>
      <c r="B53" s="18"/>
      <c r="C53" s="18"/>
      <c r="D53" s="18"/>
      <c r="E53" s="18"/>
      <c r="F53" s="18"/>
      <c r="G53" s="18"/>
      <c r="H53" s="56"/>
      <c r="I53" s="18"/>
      <c r="J53" s="18"/>
      <c r="K53" s="18"/>
    </row>
    <row r="54" spans="1:11" ht="14.25" customHeight="1">
      <c r="A54" s="19" t="s">
        <v>20</v>
      </c>
      <c r="B54" s="16"/>
      <c r="C54" s="16"/>
      <c r="D54" s="18"/>
      <c r="E54" s="18"/>
      <c r="F54" s="18"/>
      <c r="G54" s="18"/>
      <c r="H54" s="18"/>
      <c r="I54" s="18"/>
      <c r="J54" s="18"/>
      <c r="K54" s="18"/>
    </row>
    <row r="55" spans="1:11" ht="14.25" customHeight="1" thickBot="1">
      <c r="A55" s="14"/>
      <c r="B55" s="15"/>
      <c r="C55" s="15"/>
      <c r="D55" s="13"/>
      <c r="E55" s="13"/>
      <c r="F55" s="13"/>
      <c r="G55" s="13"/>
      <c r="H55" s="13"/>
      <c r="I55" s="13"/>
      <c r="J55" s="13"/>
      <c r="K55" s="13"/>
    </row>
    <row r="56" spans="1:12" ht="17.25" customHeight="1" thickBot="1">
      <c r="A56" s="125" t="s">
        <v>7</v>
      </c>
      <c r="B56" s="126"/>
      <c r="C56" s="127"/>
      <c r="D56" s="127"/>
      <c r="E56" s="127"/>
      <c r="F56" s="127"/>
      <c r="G56" s="127"/>
      <c r="H56" s="127"/>
      <c r="I56" s="127"/>
      <c r="J56" s="127"/>
      <c r="K56" s="128"/>
      <c r="L56" s="8"/>
    </row>
    <row r="57" spans="1:12" ht="16.5" customHeight="1">
      <c r="A57" s="109" t="s">
        <v>14</v>
      </c>
      <c r="B57" s="110"/>
      <c r="C57" s="111"/>
      <c r="D57" s="111"/>
      <c r="E57" s="111"/>
      <c r="F57" s="111"/>
      <c r="G57" s="111"/>
      <c r="H57" s="111"/>
      <c r="I57" s="111"/>
      <c r="J57" s="111"/>
      <c r="K57" s="112"/>
      <c r="L57" s="9"/>
    </row>
    <row r="58" spans="1:12" ht="15.75" customHeight="1">
      <c r="A58" s="109" t="s">
        <v>9</v>
      </c>
      <c r="B58" s="110"/>
      <c r="C58" s="110"/>
      <c r="D58" s="110"/>
      <c r="E58" s="110"/>
      <c r="F58" s="110"/>
      <c r="G58" s="110"/>
      <c r="H58" s="110"/>
      <c r="I58" s="110"/>
      <c r="J58" s="110"/>
      <c r="K58" s="113"/>
      <c r="L58" s="8"/>
    </row>
    <row r="59" spans="1:12" ht="19.5" customHeight="1">
      <c r="A59" s="109" t="s">
        <v>11</v>
      </c>
      <c r="B59" s="110"/>
      <c r="C59" s="114"/>
      <c r="D59" s="114"/>
      <c r="E59" s="114"/>
      <c r="F59" s="114"/>
      <c r="G59" s="114"/>
      <c r="H59" s="114"/>
      <c r="I59" s="114"/>
      <c r="J59" s="114"/>
      <c r="K59" s="115"/>
      <c r="L59" s="8"/>
    </row>
    <row r="60" spans="1:12" ht="20.25" customHeight="1" thickBot="1">
      <c r="A60" s="116" t="s">
        <v>10</v>
      </c>
      <c r="B60" s="117"/>
      <c r="C60" s="118"/>
      <c r="D60" s="118"/>
      <c r="E60" s="118"/>
      <c r="F60" s="118"/>
      <c r="G60" s="118"/>
      <c r="H60" s="118"/>
      <c r="I60" s="118"/>
      <c r="J60" s="118"/>
      <c r="K60" s="119"/>
      <c r="L60" s="8"/>
    </row>
    <row r="61" ht="17.25" customHeight="1" thickBot="1"/>
    <row r="62" spans="1:11" ht="32.25" customHeight="1" thickBot="1">
      <c r="A62" s="26" t="s">
        <v>2</v>
      </c>
      <c r="B62" s="54">
        <v>41835</v>
      </c>
      <c r="C62" s="10"/>
      <c r="D62" s="120" t="s">
        <v>4</v>
      </c>
      <c r="E62" s="121"/>
      <c r="F62" s="121"/>
      <c r="G62" s="122"/>
      <c r="H62" s="106"/>
      <c r="I62" s="107"/>
      <c r="J62" s="107"/>
      <c r="K62" s="108"/>
    </row>
    <row r="63" ht="13.5" thickBot="1">
      <c r="C63" s="11"/>
    </row>
    <row r="64" spans="1:11" ht="36" customHeight="1" thickBot="1">
      <c r="A64" s="26" t="s">
        <v>2</v>
      </c>
      <c r="B64" s="54">
        <v>41835</v>
      </c>
      <c r="C64" s="10"/>
      <c r="D64" s="42" t="s">
        <v>12</v>
      </c>
      <c r="E64" s="43"/>
      <c r="F64" s="43"/>
      <c r="G64" s="32"/>
      <c r="H64" s="106"/>
      <c r="I64" s="107"/>
      <c r="J64" s="107"/>
      <c r="K64" s="108"/>
    </row>
    <row r="66" spans="1:11" ht="12.75">
      <c r="A66" s="51" t="s">
        <v>37</v>
      </c>
      <c r="B66" s="52"/>
      <c r="C66" s="52"/>
      <c r="D66" s="52"/>
      <c r="E66" s="52"/>
      <c r="F66" s="52"/>
      <c r="G66" s="52"/>
      <c r="H66" s="52"/>
      <c r="I66" s="52"/>
      <c r="J66" s="52"/>
      <c r="K66" s="52"/>
    </row>
    <row r="67" spans="1:11" ht="13.5" customHeight="1">
      <c r="A67" s="105" t="s">
        <v>38</v>
      </c>
      <c r="B67" s="105"/>
      <c r="C67" s="105"/>
      <c r="D67" s="105"/>
      <c r="E67" s="105"/>
      <c r="F67" s="105"/>
      <c r="G67" s="105"/>
      <c r="H67" s="105"/>
      <c r="I67" s="105"/>
      <c r="J67" s="105"/>
      <c r="K67" s="105"/>
    </row>
    <row r="68" spans="1:11" ht="13.5" customHeight="1">
      <c r="A68" s="105" t="s">
        <v>39</v>
      </c>
      <c r="B68" s="105"/>
      <c r="C68" s="105"/>
      <c r="D68" s="105"/>
      <c r="E68" s="105"/>
      <c r="F68" s="105"/>
      <c r="G68" s="105"/>
      <c r="H68" s="105"/>
      <c r="I68" s="105"/>
      <c r="J68" s="105"/>
      <c r="K68" s="105"/>
    </row>
    <row r="69" spans="1:11" ht="27" customHeight="1">
      <c r="A69" s="105" t="s">
        <v>40</v>
      </c>
      <c r="B69" s="105"/>
      <c r="C69" s="105"/>
      <c r="D69" s="105"/>
      <c r="E69" s="105"/>
      <c r="F69" s="105"/>
      <c r="G69" s="105"/>
      <c r="H69" s="105"/>
      <c r="I69" s="105"/>
      <c r="J69" s="105"/>
      <c r="K69" s="105"/>
    </row>
    <row r="70" spans="1:11" ht="13.5" customHeight="1">
      <c r="A70" s="105" t="s">
        <v>41</v>
      </c>
      <c r="B70" s="105"/>
      <c r="C70" s="105"/>
      <c r="D70" s="105"/>
      <c r="E70" s="105"/>
      <c r="F70" s="105"/>
      <c r="G70" s="105"/>
      <c r="H70" s="105"/>
      <c r="I70" s="105"/>
      <c r="J70" s="105"/>
      <c r="K70" s="105"/>
    </row>
    <row r="71" spans="1:11" ht="13.5" customHeight="1">
      <c r="A71" s="105" t="s">
        <v>42</v>
      </c>
      <c r="B71" s="105"/>
      <c r="C71" s="105"/>
      <c r="D71" s="105"/>
      <c r="E71" s="105"/>
      <c r="F71" s="105"/>
      <c r="G71" s="105"/>
      <c r="H71" s="105"/>
      <c r="I71" s="105"/>
      <c r="J71" s="105"/>
      <c r="K71" s="105"/>
    </row>
    <row r="72" spans="1:11" ht="13.5" customHeight="1">
      <c r="A72" s="105" t="s">
        <v>43</v>
      </c>
      <c r="B72" s="105"/>
      <c r="C72" s="105"/>
      <c r="D72" s="105"/>
      <c r="E72" s="105"/>
      <c r="F72" s="105"/>
      <c r="G72" s="105"/>
      <c r="H72" s="105"/>
      <c r="I72" s="105"/>
      <c r="J72" s="105"/>
      <c r="K72" s="105"/>
    </row>
    <row r="73" spans="1:11" ht="13.5" customHeight="1">
      <c r="A73" s="105" t="s">
        <v>44</v>
      </c>
      <c r="B73" s="105"/>
      <c r="C73" s="105"/>
      <c r="D73" s="105"/>
      <c r="E73" s="105"/>
      <c r="F73" s="105"/>
      <c r="G73" s="105"/>
      <c r="H73" s="105"/>
      <c r="I73" s="105"/>
      <c r="J73" s="105"/>
      <c r="K73" s="105"/>
    </row>
    <row r="74" spans="1:11" ht="13.5" customHeight="1">
      <c r="A74" s="105" t="s">
        <v>45</v>
      </c>
      <c r="B74" s="105"/>
      <c r="C74" s="105"/>
      <c r="D74" s="105"/>
      <c r="E74" s="105"/>
      <c r="F74" s="105"/>
      <c r="G74" s="105"/>
      <c r="H74" s="105"/>
      <c r="I74" s="105"/>
      <c r="J74" s="105"/>
      <c r="K74" s="105"/>
    </row>
    <row r="75" spans="1:11" ht="13.5" customHeight="1">
      <c r="A75" s="105" t="s">
        <v>46</v>
      </c>
      <c r="B75" s="105"/>
      <c r="C75" s="105"/>
      <c r="D75" s="105"/>
      <c r="E75" s="105"/>
      <c r="F75" s="105"/>
      <c r="G75" s="105"/>
      <c r="H75" s="105"/>
      <c r="I75" s="105"/>
      <c r="J75" s="105"/>
      <c r="K75" s="105"/>
    </row>
    <row r="76" spans="1:11" ht="13.5" customHeight="1">
      <c r="A76" s="105" t="s">
        <v>47</v>
      </c>
      <c r="B76" s="105"/>
      <c r="C76" s="105"/>
      <c r="D76" s="105"/>
      <c r="E76" s="105"/>
      <c r="F76" s="105"/>
      <c r="G76" s="105"/>
      <c r="H76" s="105"/>
      <c r="I76" s="105"/>
      <c r="J76" s="105"/>
      <c r="K76" s="105"/>
    </row>
    <row r="77" spans="1:11" ht="13.5" customHeight="1">
      <c r="A77" s="105" t="s">
        <v>48</v>
      </c>
      <c r="B77" s="105"/>
      <c r="C77" s="105"/>
      <c r="D77" s="105"/>
      <c r="E77" s="105"/>
      <c r="F77" s="105"/>
      <c r="G77" s="105"/>
      <c r="H77" s="105"/>
      <c r="I77" s="105"/>
      <c r="J77" s="105"/>
      <c r="K77" s="105"/>
    </row>
    <row r="78" spans="1:11" ht="12.75">
      <c r="A78" s="52"/>
      <c r="B78" s="52"/>
      <c r="C78" s="52"/>
      <c r="D78" s="52"/>
      <c r="E78" s="52"/>
      <c r="F78" s="52"/>
      <c r="G78" s="52"/>
      <c r="H78" s="52"/>
      <c r="I78" s="52"/>
      <c r="J78" s="52"/>
      <c r="K78" s="52"/>
    </row>
  </sheetData>
  <sheetProtection/>
  <mergeCells count="46">
    <mergeCell ref="A75:K75"/>
    <mergeCell ref="A76:K76"/>
    <mergeCell ref="A77:K77"/>
    <mergeCell ref="A69:K69"/>
    <mergeCell ref="A70:K70"/>
    <mergeCell ref="A71:K71"/>
    <mergeCell ref="A72:K72"/>
    <mergeCell ref="A73:K73"/>
    <mergeCell ref="A74:K74"/>
    <mergeCell ref="C13:D13"/>
    <mergeCell ref="A7:C7"/>
    <mergeCell ref="D7:K7"/>
    <mergeCell ref="A67:K67"/>
    <mergeCell ref="H47:K47"/>
    <mergeCell ref="A50:C50"/>
    <mergeCell ref="H50:K50"/>
    <mergeCell ref="A56:K56"/>
    <mergeCell ref="A52:K52"/>
    <mergeCell ref="A68:K68"/>
    <mergeCell ref="H64:K64"/>
    <mergeCell ref="A57:K57"/>
    <mergeCell ref="A58:K58"/>
    <mergeCell ref="A59:K59"/>
    <mergeCell ref="A60:K60"/>
    <mergeCell ref="H62:K62"/>
    <mergeCell ref="D62:G62"/>
    <mergeCell ref="A3:C3"/>
    <mergeCell ref="D6:K6"/>
    <mergeCell ref="A6:C6"/>
    <mergeCell ref="A48:B48"/>
    <mergeCell ref="H48:K48"/>
    <mergeCell ref="A45:C45"/>
    <mergeCell ref="H45:K45"/>
    <mergeCell ref="C10:D10"/>
    <mergeCell ref="A4:C4"/>
    <mergeCell ref="C11:D11"/>
    <mergeCell ref="A1:F1"/>
    <mergeCell ref="A46:C46"/>
    <mergeCell ref="A47:C47"/>
    <mergeCell ref="H46:K46"/>
    <mergeCell ref="D3:K3"/>
    <mergeCell ref="D4:K4"/>
    <mergeCell ref="D5:K5"/>
    <mergeCell ref="A2:K2"/>
    <mergeCell ref="C12:D12"/>
    <mergeCell ref="C9:D9"/>
  </mergeCells>
  <dataValidations count="1">
    <dataValidation showInputMessage="1" showErrorMessage="1" sqref="B16:B43"/>
  </dataValidations>
  <printOptions/>
  <pageMargins left="0.5905511811023623" right="0.5905511811023623" top="0.7874015748031497" bottom="0.7874015748031497" header="0.5118110236220472" footer="0.5118110236220472"/>
  <pageSetup fitToHeight="100" fitToWidth="1" horizontalDpi="600" verticalDpi="600" orientation="landscape" paperSize="9" scale="58" r:id="rId4"/>
  <headerFooter alignWithMargins="0">
    <oddHeader xml:space="preserve">&amp;R&amp;"Arial,Tučné"&amp;11RK-23-2014-88, př. 2
počet stran: 2&amp;"Arial CE,Obyčejné"&amp;10 </oddHead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MPSV CR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zachystalovad</dc:creator>
  <cp:keywords/>
  <dc:description/>
  <cp:lastModifiedBy>Jakoubková Marie</cp:lastModifiedBy>
  <cp:lastPrinted>2014-07-17T13:18:23Z</cp:lastPrinted>
  <dcterms:created xsi:type="dcterms:W3CDTF">2006-02-27T13:53:24Z</dcterms:created>
  <dcterms:modified xsi:type="dcterms:W3CDTF">2014-07-17T13:18:44Z</dcterms:modified>
  <cp:category/>
  <cp:version/>
  <cp:contentType/>
  <cp:contentStatus/>
</cp:coreProperties>
</file>