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5576" windowHeight="11700" activeTab="0"/>
  </bookViews>
  <sheets>
    <sheet name="RK-21-2014-48, př. 2" sheetId="1" r:id="rId1"/>
  </sheets>
  <definedNames>
    <definedName name="_xlnm.Print_Titles" localSheetId="0">'RK-21-2014-48, př. 2'!$8:$8</definedName>
    <definedName name="_xlnm.Print_Area" localSheetId="0">'RK-21-2014-48, př. 2'!$A$1:$K$189</definedName>
  </definedNames>
  <calcPr fullCalcOnLoad="1"/>
</workbook>
</file>

<file path=xl/comments1.xml><?xml version="1.0" encoding="utf-8"?>
<comments xmlns="http://schemas.openxmlformats.org/spreadsheetml/2006/main">
  <authors>
    <author>qq</author>
  </authors>
  <commentList>
    <comment ref="A125" authorId="0">
      <text>
        <r>
          <rPr>
            <b/>
            <sz val="9"/>
            <rFont val="Tahoma"/>
            <family val="2"/>
          </rPr>
          <t>qq: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<sst xmlns="http://schemas.openxmlformats.org/spreadsheetml/2006/main" count="723" uniqueCount="579">
  <si>
    <t>název školy</t>
  </si>
  <si>
    <t>ulice</t>
  </si>
  <si>
    <t>PSČ</t>
  </si>
  <si>
    <t>město</t>
  </si>
  <si>
    <t>žáci 8.roč</t>
  </si>
  <si>
    <t>žáci 9.roč</t>
  </si>
  <si>
    <t>třídy 8.roč</t>
  </si>
  <si>
    <t>třídy 9.roč</t>
  </si>
  <si>
    <t>NIV celkem            (v Kč)</t>
  </si>
  <si>
    <t>z toho: ONIV                (v Kč)</t>
  </si>
  <si>
    <t>Základní škola Náměšť nad Oslavou, Komenského 53</t>
  </si>
  <si>
    <t>Komenského nám. 53</t>
  </si>
  <si>
    <t>67571</t>
  </si>
  <si>
    <t>Náměšť nad Oslavou</t>
  </si>
  <si>
    <t>44065809</t>
  </si>
  <si>
    <t>Základní škola Náměšť nad Oslavou, Husova 579</t>
  </si>
  <si>
    <t>Husova 579</t>
  </si>
  <si>
    <t>44065868</t>
  </si>
  <si>
    <t>Základní škola Hrotovice</t>
  </si>
  <si>
    <t>F.B. Zvěřiny 221</t>
  </si>
  <si>
    <t>67555</t>
  </si>
  <si>
    <t>Hrotovice</t>
  </si>
  <si>
    <t>47438312</t>
  </si>
  <si>
    <t>Základní škola a Mateřská škola T. G. Masaryka Rouchovany</t>
  </si>
  <si>
    <t/>
  </si>
  <si>
    <t>67557</t>
  </si>
  <si>
    <t>Rouchovany 131</t>
  </si>
  <si>
    <t>47438371</t>
  </si>
  <si>
    <t>Základní škola Moravské Budějovice, Havlíčkova ul. 933, okres Třebíč</t>
  </si>
  <si>
    <t>Havlíčkova 933</t>
  </si>
  <si>
    <t>67602</t>
  </si>
  <si>
    <t>Moravské Budějovice</t>
  </si>
  <si>
    <t>47438487</t>
  </si>
  <si>
    <t>Základní škola T. G. Masaryka Moravské Budějovice, náměstí Svobody 903, okres Třebíč</t>
  </si>
  <si>
    <t>náměstí Svobody 903</t>
  </si>
  <si>
    <t>47443456</t>
  </si>
  <si>
    <t>Základní škola Otokara Březiny Jaroměřice nad Rokytnou, Komenského nám. 120 okres Třebíč</t>
  </si>
  <si>
    <t>Komenského nám. 120</t>
  </si>
  <si>
    <t>67551</t>
  </si>
  <si>
    <t>Jaroměřice nad Rokytnou</t>
  </si>
  <si>
    <t>47443669</t>
  </si>
  <si>
    <t>Základní škola v Jemnici, příspěvková organizace</t>
  </si>
  <si>
    <t>Náměstí Svobody 88</t>
  </si>
  <si>
    <t>67531</t>
  </si>
  <si>
    <t>Jemnice</t>
  </si>
  <si>
    <t>47443774</t>
  </si>
  <si>
    <t>Základní škola Okříšky</t>
  </si>
  <si>
    <t>J. A. Komenského 87</t>
  </si>
  <si>
    <t>67521</t>
  </si>
  <si>
    <t>Okříšky</t>
  </si>
  <si>
    <t>48526096</t>
  </si>
  <si>
    <t>Základní škola a Mateřská škola Želetava</t>
  </si>
  <si>
    <t>Pražská 164</t>
  </si>
  <si>
    <t>67526</t>
  </si>
  <si>
    <t>Želetava</t>
  </si>
  <si>
    <t>60419164</t>
  </si>
  <si>
    <t>Základní škola a Mateřská škola Havlíčkova Borová</t>
  </si>
  <si>
    <t>Náměstí 97</t>
  </si>
  <si>
    <t>58223</t>
  </si>
  <si>
    <t>Havlíčkova Borová</t>
  </si>
  <si>
    <t>70985669</t>
  </si>
  <si>
    <t>Základní škola a Mateřská škola Bohuslava Reynka, Lípa, příspěvková organizace</t>
  </si>
  <si>
    <t>58257</t>
  </si>
  <si>
    <t>Lípa 66</t>
  </si>
  <si>
    <t>70891656</t>
  </si>
  <si>
    <t>Základní škola, Základní umělecká škola a Mateřská škola Lipnice nad Sázavou</t>
  </si>
  <si>
    <t>58232</t>
  </si>
  <si>
    <t>Lipnice nad Sázavou 213</t>
  </si>
  <si>
    <t>70892857</t>
  </si>
  <si>
    <t>Základní škola a mateřská škola Herálec</t>
  </si>
  <si>
    <t>58255</t>
  </si>
  <si>
    <t>Herálec 38</t>
  </si>
  <si>
    <t>70987882</t>
  </si>
  <si>
    <t>Základní škola a Mateřská škola Habry</t>
  </si>
  <si>
    <t>V Zahradách 18</t>
  </si>
  <si>
    <t>58281</t>
  </si>
  <si>
    <t>Habry</t>
  </si>
  <si>
    <t>70990964</t>
  </si>
  <si>
    <t>Základní škola Havlíčkův Brod, Štáflova 2004</t>
  </si>
  <si>
    <t>Štáflova 2004</t>
  </si>
  <si>
    <t>58001</t>
  </si>
  <si>
    <t>Havlíčkův Brod</t>
  </si>
  <si>
    <t>70911011</t>
  </si>
  <si>
    <t>Základní škola Havlíčkův Brod, V Sadech 560</t>
  </si>
  <si>
    <t>V Sadech 560</t>
  </si>
  <si>
    <t>70911029</t>
  </si>
  <si>
    <t>Základní škola a Mateřská škola Havlíčkův Brod, Wolkerova 2941</t>
  </si>
  <si>
    <t>Wolkerova 2941</t>
  </si>
  <si>
    <t>70910987</t>
  </si>
  <si>
    <t>Základní škola Chotěboř, Buttulova 74, okres Havlíčkův Brod</t>
  </si>
  <si>
    <t>Buttulova 74</t>
  </si>
  <si>
    <t>58301</t>
  </si>
  <si>
    <t>Chotěboř</t>
  </si>
  <si>
    <t>70946299</t>
  </si>
  <si>
    <t>Základní škola Chotěboř, Smetanova 745, okres Havlíčkův Brod</t>
  </si>
  <si>
    <t>Smetanova 745</t>
  </si>
  <si>
    <t>70946281</t>
  </si>
  <si>
    <t>Základní škola Krucemburk, okres Havlíčkův Brod</t>
  </si>
  <si>
    <t>Školní 440</t>
  </si>
  <si>
    <t>58266</t>
  </si>
  <si>
    <t>Krucemburk</t>
  </si>
  <si>
    <t>71004025</t>
  </si>
  <si>
    <t>Základní škola Ledeč nad Sázavou, okres Havlíčkův Brod</t>
  </si>
  <si>
    <t>Nádražní 780</t>
  </si>
  <si>
    <t>58401</t>
  </si>
  <si>
    <t>Ledeč nad Sázavou</t>
  </si>
  <si>
    <t>71008951</t>
  </si>
  <si>
    <t>Základní škola Přibyslav</t>
  </si>
  <si>
    <t>Bechyňovo náměstí 33</t>
  </si>
  <si>
    <t>58222</t>
  </si>
  <si>
    <t>Přibyslav</t>
  </si>
  <si>
    <t>70944938</t>
  </si>
  <si>
    <t>Základní škola Světlá nad Sázavou, Komenského 234, příspěvková organizace</t>
  </si>
  <si>
    <t>Komenského 234</t>
  </si>
  <si>
    <t>58291</t>
  </si>
  <si>
    <t>Světlá nad Sázavou</t>
  </si>
  <si>
    <t>75017059</t>
  </si>
  <si>
    <t>Základní škola a mateřská škola Vilémov, okres Havlíčkův Brod</t>
  </si>
  <si>
    <t>Klášter 23</t>
  </si>
  <si>
    <t>58283</t>
  </si>
  <si>
    <t>Vilémov</t>
  </si>
  <si>
    <t>70985561</t>
  </si>
  <si>
    <t>Základní škola a Mateřská škola Ždírec nad Doubravou</t>
  </si>
  <si>
    <t>Chrudimská 77</t>
  </si>
  <si>
    <t>58263</t>
  </si>
  <si>
    <t>Ždírec nad Doubravou</t>
  </si>
  <si>
    <t>70909709</t>
  </si>
  <si>
    <t>Základní škola a Mateřská škola Golčův Jeníkov, příspěvková organizace</t>
  </si>
  <si>
    <t>Mírová 253</t>
  </si>
  <si>
    <t>58282</t>
  </si>
  <si>
    <t>Golčův Jeníkov</t>
  </si>
  <si>
    <t>70986002</t>
  </si>
  <si>
    <t>Základní škola a Mateřská škola Česká Bělá</t>
  </si>
  <si>
    <t>58261</t>
  </si>
  <si>
    <t>Česká Bělá 300</t>
  </si>
  <si>
    <t>70981329</t>
  </si>
  <si>
    <t>Základní škola Havlíčkův Brod, Konečná 1884</t>
  </si>
  <si>
    <t>Konečná 1884</t>
  </si>
  <si>
    <t>70910995</t>
  </si>
  <si>
    <t>Základní škola Světlá nad Sázavou, Lánecká 699, příspěvková organizace</t>
  </si>
  <si>
    <t>Lánecká 699</t>
  </si>
  <si>
    <t>75017130</t>
  </si>
  <si>
    <t>Základní škola a Mateřská škola Maleč</t>
  </si>
  <si>
    <t>58276</t>
  </si>
  <si>
    <t>Maleč 77</t>
  </si>
  <si>
    <t>71001735</t>
  </si>
  <si>
    <t>Základní škola a Mateřská škola Šlapanov, příspěvková organizace</t>
  </si>
  <si>
    <t>58251</t>
  </si>
  <si>
    <t>Šlapanov 1</t>
  </si>
  <si>
    <t>75017687</t>
  </si>
  <si>
    <t>Základní škola a mateřská škola Dolní Cerekev, příspěvková organizace</t>
  </si>
  <si>
    <t>58845</t>
  </si>
  <si>
    <t>Dolní Cerekev 26</t>
  </si>
  <si>
    <t>71002651</t>
  </si>
  <si>
    <t>Základní škola a mateřská škola Velký Beranov, okres Jihlava, příspěvková organizace</t>
  </si>
  <si>
    <t>58821</t>
  </si>
  <si>
    <t>Velký Beranov 331</t>
  </si>
  <si>
    <t>75022133</t>
  </si>
  <si>
    <t>Základní škola a mateřská škola Puklice, příspěvková organizace</t>
  </si>
  <si>
    <t>58831</t>
  </si>
  <si>
    <t>Puklice 167</t>
  </si>
  <si>
    <t>75024128</t>
  </si>
  <si>
    <t>Základní škola a Mateřská škola Dušejov, příspěvková organizace</t>
  </si>
  <si>
    <t>58805</t>
  </si>
  <si>
    <t>Dušejov 86</t>
  </si>
  <si>
    <t>75022401</t>
  </si>
  <si>
    <t>Základní škola a mateřská škola Brtnice, příspěvková organizace</t>
  </si>
  <si>
    <t>Školní 725</t>
  </si>
  <si>
    <t>58832</t>
  </si>
  <si>
    <t>Brtnice</t>
  </si>
  <si>
    <t>75023512</t>
  </si>
  <si>
    <t>Základní škola a Mateřská škola Luka nad Jihlavou, příspěvková organizace</t>
  </si>
  <si>
    <t>Školní 177</t>
  </si>
  <si>
    <t>58822</t>
  </si>
  <si>
    <t>Luka nad Jihlavou</t>
  </si>
  <si>
    <t>75023024</t>
  </si>
  <si>
    <t>Základní škola a Mateřská škola Větrný Jeníkov, příspěvková organizace</t>
  </si>
  <si>
    <t>58842</t>
  </si>
  <si>
    <t>Větrný Jeníkov 171</t>
  </si>
  <si>
    <t>70987556</t>
  </si>
  <si>
    <t>Základní škola Telč, Masarykova 141, příspěvková organizace</t>
  </si>
  <si>
    <t>Masarykova 141</t>
  </si>
  <si>
    <t>58856</t>
  </si>
  <si>
    <t>Telč</t>
  </si>
  <si>
    <t>70869855</t>
  </si>
  <si>
    <t>Základní škola Telč, Hradecká 234, příspěvková organizace</t>
  </si>
  <si>
    <t>Hradecká 234</t>
  </si>
  <si>
    <t>70852171</t>
  </si>
  <si>
    <t>Základní škola a Mateřská škola Nová Říše příspěvková organizace</t>
  </si>
  <si>
    <t>Březinova 193</t>
  </si>
  <si>
    <t>58865</t>
  </si>
  <si>
    <t>Nová Říše</t>
  </si>
  <si>
    <t>70987891</t>
  </si>
  <si>
    <t>Základní škola a mateřská škola Dobronín, příspěvková organizace</t>
  </si>
  <si>
    <t>Polenská 162/4</t>
  </si>
  <si>
    <t>58812</t>
  </si>
  <si>
    <t>Dobronín</t>
  </si>
  <si>
    <t>71001433</t>
  </si>
  <si>
    <t>Základní škola a Mateřská škola Kamenice, okr. Jihlava, příspěvková organizace</t>
  </si>
  <si>
    <t>58823</t>
  </si>
  <si>
    <t>Kamenice u Jihlavy 402</t>
  </si>
  <si>
    <t>75022354</t>
  </si>
  <si>
    <t>Základní škola Pelhřimov, Osvobození 1881, příspěvková organizace</t>
  </si>
  <si>
    <t>Osvobození 1881</t>
  </si>
  <si>
    <t>39301</t>
  </si>
  <si>
    <t>Pelhřimov</t>
  </si>
  <si>
    <t>70876096</t>
  </si>
  <si>
    <t>Základní škola Jihlava, Havlíčkova 71</t>
  </si>
  <si>
    <t>Havlíčkova 234/71</t>
  </si>
  <si>
    <t>58602</t>
  </si>
  <si>
    <t>Jihlava</t>
  </si>
  <si>
    <t>70878846</t>
  </si>
  <si>
    <t>Základní škola Jihlava, Kollárova 30</t>
  </si>
  <si>
    <t>Kollárova 2713/30</t>
  </si>
  <si>
    <t>58601</t>
  </si>
  <si>
    <t>70881413</t>
  </si>
  <si>
    <t>Základní škola Jihlava, Seifertova 5</t>
  </si>
  <si>
    <t>Seifertova 1426/5</t>
  </si>
  <si>
    <t>65269870</t>
  </si>
  <si>
    <t>Základní škola a Mateřská škola Myslibořice</t>
  </si>
  <si>
    <t>67560</t>
  </si>
  <si>
    <t>Myslibořice 170</t>
  </si>
  <si>
    <t>70279993</t>
  </si>
  <si>
    <t>Základní škola a Mateřská škola Domamil</t>
  </si>
  <si>
    <t>67543</t>
  </si>
  <si>
    <t>Domamil 115</t>
  </si>
  <si>
    <t>70279535</t>
  </si>
  <si>
    <t>Základní škola a Mateřská škola Budkov, okres Třebíč</t>
  </si>
  <si>
    <t>67542</t>
  </si>
  <si>
    <t>Budkov 5</t>
  </si>
  <si>
    <t>69749981</t>
  </si>
  <si>
    <t>Základní škola a Mateřská škola Valeč</t>
  </si>
  <si>
    <t>67553</t>
  </si>
  <si>
    <t>Valeč 222</t>
  </si>
  <si>
    <t>70284440</t>
  </si>
  <si>
    <t>Základní škola a mateřská škola Tasov</t>
  </si>
  <si>
    <t>67579</t>
  </si>
  <si>
    <t>Tasov 37</t>
  </si>
  <si>
    <t>70281793</t>
  </si>
  <si>
    <t>Základní škola a Mateřská škola Předín</t>
  </si>
  <si>
    <t>67527</t>
  </si>
  <si>
    <t>Předín 139</t>
  </si>
  <si>
    <t>70265992</t>
  </si>
  <si>
    <t>Základní škola a mateřská škola Březník, příspěvková organizace</t>
  </si>
  <si>
    <t>67574</t>
  </si>
  <si>
    <t>Březník 89</t>
  </si>
  <si>
    <t>69748128</t>
  </si>
  <si>
    <t>Základní škola a mateřská škola Čáslavice</t>
  </si>
  <si>
    <t>67524</t>
  </si>
  <si>
    <t>Čáslavice 110</t>
  </si>
  <si>
    <t>70283044</t>
  </si>
  <si>
    <t>Základní škola Třebíč Týnská 8</t>
  </si>
  <si>
    <t>Týnská 8</t>
  </si>
  <si>
    <t>67401</t>
  </si>
  <si>
    <t>Třebíč</t>
  </si>
  <si>
    <t>60418567</t>
  </si>
  <si>
    <t>Základní škola Třebíč, Benešova 585</t>
  </si>
  <si>
    <t>Benešova 585</t>
  </si>
  <si>
    <t>67008399</t>
  </si>
  <si>
    <t>Základní škola Třebíč, Horka-Domky, Václavské nám. 44/12</t>
  </si>
  <si>
    <t>Václavské náměstí 12</t>
  </si>
  <si>
    <t>60418575</t>
  </si>
  <si>
    <t>Základní škola a mateřská škola Třebíč, Bartuškova 700</t>
  </si>
  <si>
    <t>Bartuškova 700</t>
  </si>
  <si>
    <t>60418591</t>
  </si>
  <si>
    <t>Základní škola T.G.Masaryka Třebíč, Komenského náměstí 61/6</t>
  </si>
  <si>
    <t>Komenského náměstí 61/6</t>
  </si>
  <si>
    <t>60418613</t>
  </si>
  <si>
    <t>Základní škola Mohelno, okres Třebíč</t>
  </si>
  <si>
    <t>67575</t>
  </si>
  <si>
    <t>Mohelno 232</t>
  </si>
  <si>
    <t>65766997</t>
  </si>
  <si>
    <t>Základní škola a mateřská škola Vladislav</t>
  </si>
  <si>
    <t>67501</t>
  </si>
  <si>
    <t>Vladislav 203</t>
  </si>
  <si>
    <t>70265984</t>
  </si>
  <si>
    <t>Základní škola a mateřská škola Kněžice</t>
  </si>
  <si>
    <t>67529</t>
  </si>
  <si>
    <t>Kněžice 215</t>
  </si>
  <si>
    <t>70264732</t>
  </si>
  <si>
    <t>Základní škola Ludvíka Svobody Rudíkov 167 okres Třebíč</t>
  </si>
  <si>
    <t>67505</t>
  </si>
  <si>
    <t>Rudíkov 167</t>
  </si>
  <si>
    <t>70283001</t>
  </si>
  <si>
    <t>Základní škola Budišov - příspěvková organizace</t>
  </si>
  <si>
    <t>67503</t>
  </si>
  <si>
    <t>Budišov 221</t>
  </si>
  <si>
    <t>70283915</t>
  </si>
  <si>
    <t>Základní škola Nížkov</t>
  </si>
  <si>
    <t>59212</t>
  </si>
  <si>
    <t>Nížkov 11</t>
  </si>
  <si>
    <t>43378676</t>
  </si>
  <si>
    <t>Základní škola a Mateřská škola Štěpánov nad Svratkou, okres Žďár nad Sázavou, příspěvková organizace</t>
  </si>
  <si>
    <t>59263</t>
  </si>
  <si>
    <t>Štěpánov nad Svratkou 159</t>
  </si>
  <si>
    <t>70885966</t>
  </si>
  <si>
    <t>Základní škola a Mateřská škola Polnička, okres Žďár nad Sázavou</t>
  </si>
  <si>
    <t>Polnička 147</t>
  </si>
  <si>
    <t>59101</t>
  </si>
  <si>
    <t>Žďár nad Sázavou</t>
  </si>
  <si>
    <t>43378641</t>
  </si>
  <si>
    <t>Základní škola Bobrová, okres Žďár nad Sázavou, příspěvková organizace</t>
  </si>
  <si>
    <t>59255</t>
  </si>
  <si>
    <t>Bobrová 129</t>
  </si>
  <si>
    <t>70940487</t>
  </si>
  <si>
    <t>Základní škola a mateřská škola Bohdalov</t>
  </si>
  <si>
    <t>59213</t>
  </si>
  <si>
    <t>Bohdalov 205</t>
  </si>
  <si>
    <t>48894231</t>
  </si>
  <si>
    <t>Základní škola Hany Benešové a Mateřská škola Bory, příspěvková organizace</t>
  </si>
  <si>
    <t>Dolní Bory 161</t>
  </si>
  <si>
    <t>59461</t>
  </si>
  <si>
    <t>Bory</t>
  </si>
  <si>
    <t>70877441</t>
  </si>
  <si>
    <t>Základní škola Bystřice n. P., Nádražní 615</t>
  </si>
  <si>
    <t>Nádražní 615</t>
  </si>
  <si>
    <t>59301</t>
  </si>
  <si>
    <t>Bystřice nad Pernštejnem</t>
  </si>
  <si>
    <t>43379516</t>
  </si>
  <si>
    <t>Základní škola T.G.Masaryka</t>
  </si>
  <si>
    <t>Tyršova 409</t>
  </si>
  <si>
    <t>48897400</t>
  </si>
  <si>
    <t>Základní škola a Mateřská škola Dolní Rožínka</t>
  </si>
  <si>
    <t>59251</t>
  </si>
  <si>
    <t>Dolní Rožínka 1</t>
  </si>
  <si>
    <t>43380247</t>
  </si>
  <si>
    <t>Základní škola a Mateřská škola Herálec, příspěvková organizace</t>
  </si>
  <si>
    <t>59201</t>
  </si>
  <si>
    <t>Herálec 440</t>
  </si>
  <si>
    <t>43378684</t>
  </si>
  <si>
    <t>Základní škola a Mateřská škola Jimramov, příspěvková organizace</t>
  </si>
  <si>
    <t>Padělek 133</t>
  </si>
  <si>
    <t>59242</t>
  </si>
  <si>
    <t>Jimramov</t>
  </si>
  <si>
    <t>70882568</t>
  </si>
  <si>
    <t>Základní škola a mateřská škola Křižanov, příspěvková organizace</t>
  </si>
  <si>
    <t>U Školy 321</t>
  </si>
  <si>
    <t>59451</t>
  </si>
  <si>
    <t>Křižanov</t>
  </si>
  <si>
    <t>43380662</t>
  </si>
  <si>
    <t>Základní škola Měřín</t>
  </si>
  <si>
    <t>Náměstí 96</t>
  </si>
  <si>
    <t>59442</t>
  </si>
  <si>
    <t>Měřín</t>
  </si>
  <si>
    <t>48895288</t>
  </si>
  <si>
    <t>Základní škola Nové Město na Moravě, Vratislavovo náměstí 124, okres Žďár nad Sázavou</t>
  </si>
  <si>
    <t>Vratislavovo náměstí 124</t>
  </si>
  <si>
    <t>59231</t>
  </si>
  <si>
    <t>Nové Město na Moravě</t>
  </si>
  <si>
    <t>70284725</t>
  </si>
  <si>
    <t>Základní škola Nové Město na Moravě, Leandra Čecha 860, okres Žďár nad Sázavou</t>
  </si>
  <si>
    <t>Leandra Čecha 860</t>
  </si>
  <si>
    <t>60574674</t>
  </si>
  <si>
    <t>Základní škola a Mateřská škola Nové Veselí, příspěvková organizace</t>
  </si>
  <si>
    <t>Na Městečku 1</t>
  </si>
  <si>
    <t>59214</t>
  </si>
  <si>
    <t>Nové Veselí</t>
  </si>
  <si>
    <t>70881138</t>
  </si>
  <si>
    <t>Základní škola a mateřská škola Osová Bítýška</t>
  </si>
  <si>
    <t>59453</t>
  </si>
  <si>
    <t>Osová Bítýška 246</t>
  </si>
  <si>
    <t>70877068</t>
  </si>
  <si>
    <t>Základní škola a Mateřská škola Radostín nad Oslavou, příspěvková organizace</t>
  </si>
  <si>
    <t>59444</t>
  </si>
  <si>
    <t>Radostín nad Oslavou 136</t>
  </si>
  <si>
    <t>48895300</t>
  </si>
  <si>
    <t>Základní škola a mateřská škola Sněžné, příspěvková organizace</t>
  </si>
  <si>
    <t>59203</t>
  </si>
  <si>
    <t>Sněžné 96</t>
  </si>
  <si>
    <t>75021412</t>
  </si>
  <si>
    <t>Základní škola a Mateřská škola Strážek, příspěvková organizace</t>
  </si>
  <si>
    <t>59253</t>
  </si>
  <si>
    <t>Strážek 27</t>
  </si>
  <si>
    <t>70998779</t>
  </si>
  <si>
    <t>Základní škola a mateřská škola Svratka, příspěvková organizace</t>
  </si>
  <si>
    <t>Partyzánská 310</t>
  </si>
  <si>
    <t>59202</t>
  </si>
  <si>
    <t>Svratka</t>
  </si>
  <si>
    <t>48894214</t>
  </si>
  <si>
    <t>Základní škola Velká Bíteš, příspěvková organizace</t>
  </si>
  <si>
    <t>Sadová 579</t>
  </si>
  <si>
    <t>59501</t>
  </si>
  <si>
    <t>Velká Bíteš</t>
  </si>
  <si>
    <t>70436533</t>
  </si>
  <si>
    <t>Základní škola a Mateřská škola Velká Losenice, příspěvková organizace</t>
  </si>
  <si>
    <t>59211</t>
  </si>
  <si>
    <t>Velká Losenice 248</t>
  </si>
  <si>
    <t>60575255</t>
  </si>
  <si>
    <t>Základní škola Velké Meziříčí, Sokolovská 470/13</t>
  </si>
  <si>
    <t>Sokolovská 470/13</t>
  </si>
  <si>
    <t>59401</t>
  </si>
  <si>
    <t>Velké Meziříčí</t>
  </si>
  <si>
    <t>70282234</t>
  </si>
  <si>
    <t>Základní škola Žďár nad Sázavou, Komenského 2</t>
  </si>
  <si>
    <t>Komenského 2</t>
  </si>
  <si>
    <t>Žďár nad Sázavou 3</t>
  </si>
  <si>
    <t>48897426</t>
  </si>
  <si>
    <t>Základní škola Žďár nad Sázavou, Komenského 6</t>
  </si>
  <si>
    <t>Komenského 6/825</t>
  </si>
  <si>
    <t>48895229</t>
  </si>
  <si>
    <t>Základní škola Žďár nad Sázavou, Švermova 4</t>
  </si>
  <si>
    <t>Švermova 4</t>
  </si>
  <si>
    <t>43380123</t>
  </si>
  <si>
    <t>Základní škola Velká Bíteš, Tišnovská 116, příspěvková organizace</t>
  </si>
  <si>
    <t>Tišnovská 116</t>
  </si>
  <si>
    <t>70831394</t>
  </si>
  <si>
    <t>Základní škola Třebíč, ul. Kpt. Jaroše 836</t>
  </si>
  <si>
    <t>ul. Kpt. Jaroše 836</t>
  </si>
  <si>
    <t>60418583</t>
  </si>
  <si>
    <t>Základní škola Velké Meziříčí, Oslavická 1800/20</t>
  </si>
  <si>
    <t>Oslavická 1800/20</t>
  </si>
  <si>
    <t>70282226</t>
  </si>
  <si>
    <t>Základní škola Havlíčkův Brod, Nuselská 3240</t>
  </si>
  <si>
    <t>Nuselská  3240</t>
  </si>
  <si>
    <t>70910961</t>
  </si>
  <si>
    <t>Základní škola Jihlava, Křížová 33</t>
  </si>
  <si>
    <t>Křížová 1367/33</t>
  </si>
  <si>
    <t>70878854</t>
  </si>
  <si>
    <t>Základní škola a Mateřská škola Černovice, příspěvková organizace</t>
  </si>
  <si>
    <t>Bělohrobského 367</t>
  </si>
  <si>
    <t>39494</t>
  </si>
  <si>
    <t>Černovice</t>
  </si>
  <si>
    <t>62540106</t>
  </si>
  <si>
    <t>Základní škola Horní Cerekev, okres Pelhřimov</t>
  </si>
  <si>
    <t>Tyršova 209</t>
  </si>
  <si>
    <t>39403</t>
  </si>
  <si>
    <t>Horní Cerekev</t>
  </si>
  <si>
    <t>75000296</t>
  </si>
  <si>
    <t>Základní škola Humpolec, Hálkova 591, okres Pelhřimov</t>
  </si>
  <si>
    <t>Hálkova 591</t>
  </si>
  <si>
    <t>39601</t>
  </si>
  <si>
    <t>Humpolec</t>
  </si>
  <si>
    <t>70504539</t>
  </si>
  <si>
    <t>Základní škola Kamenice nad Lipou, okres Pelhřimov</t>
  </si>
  <si>
    <t>Vackova 125</t>
  </si>
  <si>
    <t>39470</t>
  </si>
  <si>
    <t>Kamenice nad Lipou</t>
  </si>
  <si>
    <t>75001225</t>
  </si>
  <si>
    <t>Základní škola a mateřská škola Košetice</t>
  </si>
  <si>
    <t>39422</t>
  </si>
  <si>
    <t>Košetice 165</t>
  </si>
  <si>
    <t>75000156</t>
  </si>
  <si>
    <t>Základní škola a Mateřská škola Nová Cerekev</t>
  </si>
  <si>
    <t>39415</t>
  </si>
  <si>
    <t>Nová Cerekev 72</t>
  </si>
  <si>
    <t>70659231</t>
  </si>
  <si>
    <t>Základní škola Nový Rychnov, okres Pelhřimov</t>
  </si>
  <si>
    <t>39404</t>
  </si>
  <si>
    <t>Nový Rychnov 170</t>
  </si>
  <si>
    <t>75000334</t>
  </si>
  <si>
    <t>Základní škola Pacov</t>
  </si>
  <si>
    <t>nám. Svobody 321</t>
  </si>
  <si>
    <t>39501</t>
  </si>
  <si>
    <t>Pacov</t>
  </si>
  <si>
    <t>75000474</t>
  </si>
  <si>
    <t>Základní škola Pacov, Za Branou, okres Pelhřimov</t>
  </si>
  <si>
    <t>Za Branou 1184</t>
  </si>
  <si>
    <t>75000482</t>
  </si>
  <si>
    <t>Základní škola Pelhřimov, Krásovy domky 989-příspěvková organizace</t>
  </si>
  <si>
    <t>Krásovy domky 989</t>
  </si>
  <si>
    <t>70876126</t>
  </si>
  <si>
    <t>Základní škola Pelhřimov, Komenského 1465, příspěvková organizace</t>
  </si>
  <si>
    <t>Komenského 1465</t>
  </si>
  <si>
    <t>70876118</t>
  </si>
  <si>
    <t>Základní škola Pelhřimov, Na Pražské 1543, příspěvková organizace</t>
  </si>
  <si>
    <t>Na Pražské 1543</t>
  </si>
  <si>
    <t>70876100</t>
  </si>
  <si>
    <t>Základní škola Otokara Březiny Počátky, okres Pelhřimov</t>
  </si>
  <si>
    <t>Komenského sady 387</t>
  </si>
  <si>
    <t>39464</t>
  </si>
  <si>
    <t>Počátky</t>
  </si>
  <si>
    <t>75000814</t>
  </si>
  <si>
    <t>Základní škola Senožaty, okres Pelhřimov</t>
  </si>
  <si>
    <t>39456</t>
  </si>
  <si>
    <t>Senožaty 184</t>
  </si>
  <si>
    <t>70659249</t>
  </si>
  <si>
    <t>Základní škola Želiv, okres Pelhřimov</t>
  </si>
  <si>
    <t>39444</t>
  </si>
  <si>
    <t>Želiv 220</t>
  </si>
  <si>
    <t>75001047</t>
  </si>
  <si>
    <t>Základní škola a Mateřská škola Žirovnice</t>
  </si>
  <si>
    <t>Komenského 47</t>
  </si>
  <si>
    <t>39468</t>
  </si>
  <si>
    <t>Žirovnice</t>
  </si>
  <si>
    <t>70992614</t>
  </si>
  <si>
    <t>Základní škola Humpolec, Hradská 894, okres Pelhřimov</t>
  </si>
  <si>
    <t>Hradská 894</t>
  </si>
  <si>
    <t>70504547</t>
  </si>
  <si>
    <t>Základní škola Jihlava, Demlova 32</t>
  </si>
  <si>
    <t>Demlova 4178/32</t>
  </si>
  <si>
    <t>58606</t>
  </si>
  <si>
    <t>47366257</t>
  </si>
  <si>
    <t>Základní škola Otokara Březiny, Jihlava, Demlova 34</t>
  </si>
  <si>
    <t>Demlova 4765/34</t>
  </si>
  <si>
    <t>58628</t>
  </si>
  <si>
    <t>47366419</t>
  </si>
  <si>
    <t>Základní škola Jihlava, E. Rošického 2</t>
  </si>
  <si>
    <t>E. Rošického 2591/2</t>
  </si>
  <si>
    <t>58604</t>
  </si>
  <si>
    <t>00400866</t>
  </si>
  <si>
    <t>Základní škola Jihlava, Nad Plovárnou 5</t>
  </si>
  <si>
    <t>Nad Plovárnou 4494/5</t>
  </si>
  <si>
    <t>47366354</t>
  </si>
  <si>
    <t>Základní škola T.G. Masaryka Jihlava, Žižkova 50</t>
  </si>
  <si>
    <t>Žižkova 2048/50</t>
  </si>
  <si>
    <t>47366303</t>
  </si>
  <si>
    <t>Základní škola Polná, okres Jihlava</t>
  </si>
  <si>
    <t>Poděbradova 79</t>
  </si>
  <si>
    <t>58813</t>
  </si>
  <si>
    <t>Polná</t>
  </si>
  <si>
    <t>48461539</t>
  </si>
  <si>
    <t>Základní škola Třešť</t>
  </si>
  <si>
    <t>J. Hory 1050</t>
  </si>
  <si>
    <t>58901</t>
  </si>
  <si>
    <t>Třešť</t>
  </si>
  <si>
    <t>48460362</t>
  </si>
  <si>
    <t>Základní škola a mateřská škola Třebíč, Na Kopcích 342</t>
  </si>
  <si>
    <t>Na Kopcích 342</t>
  </si>
  <si>
    <t>67008381</t>
  </si>
  <si>
    <t>Základní škola a mateřská škola Štoky, příspěvková organizace</t>
  </si>
  <si>
    <t>58253</t>
  </si>
  <si>
    <t>Štoky 220</t>
  </si>
  <si>
    <t>75016362</t>
  </si>
  <si>
    <t>Základní škola a Mateřská škola Stonařov, příspěvková organizace</t>
  </si>
  <si>
    <t>58833</t>
  </si>
  <si>
    <t>Stonařov 242</t>
  </si>
  <si>
    <t>75020840</t>
  </si>
  <si>
    <t>Základní škola a mateřská škola Batelov, příspěvková organizace</t>
  </si>
  <si>
    <t>Školní 373</t>
  </si>
  <si>
    <t>58851</t>
  </si>
  <si>
    <t>Batelov</t>
  </si>
  <si>
    <t>70981795</t>
  </si>
  <si>
    <t>Základní škola a Mateřská škola Hořepník</t>
  </si>
  <si>
    <t>náměstí Prof. Bechyně 53</t>
  </si>
  <si>
    <t>39421</t>
  </si>
  <si>
    <t>Hořepník</t>
  </si>
  <si>
    <t>70659133</t>
  </si>
  <si>
    <t>Základní škola a Mateřská škola Lukavec</t>
  </si>
  <si>
    <t>Na Podskalí 282</t>
  </si>
  <si>
    <t>39426</t>
  </si>
  <si>
    <t>Lukavec</t>
  </si>
  <si>
    <t>70983780</t>
  </si>
  <si>
    <t>Základní škola a Mateřská škola Zhoř, okres Jihlava, příspěvková organizace</t>
  </si>
  <si>
    <t>58826</t>
  </si>
  <si>
    <t>Zhoř u Jihlavy 102</t>
  </si>
  <si>
    <t>75023555</t>
  </si>
  <si>
    <t>Základní škola Velké Meziříčí, Školní 2055, příspěvková organizace</t>
  </si>
  <si>
    <t>Školní 2055</t>
  </si>
  <si>
    <t>70993092</t>
  </si>
  <si>
    <t>Základní škola Žďár nad Sázavou, Palachova 2189/35, příspěvková organizace</t>
  </si>
  <si>
    <t>Palachova 2189/35</t>
  </si>
  <si>
    <t>71196234</t>
  </si>
  <si>
    <t>(školy a školská zařízení zřizované obcemi)</t>
  </si>
  <si>
    <t>§ 3113</t>
  </si>
  <si>
    <t>§ 3114</t>
  </si>
  <si>
    <t>sloučení od 1.1.2014 do Základní škla Pacov</t>
  </si>
  <si>
    <t>Obec s rozšířenou působností Bystřice nad Pernštejnem</t>
  </si>
  <si>
    <t>CELKEM</t>
  </si>
  <si>
    <t>Obec s rozšířenou působností Havlíčkův Brod</t>
  </si>
  <si>
    <t>Obec s rozšířenou působností Humpolec</t>
  </si>
  <si>
    <t>Obec s rozšířenou působností Chotěboř</t>
  </si>
  <si>
    <t>Obec s rozšířenou působností Jihlava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</si>
  <si>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</si>
  <si>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</si>
  <si>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</si>
  <si>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</si>
  <si>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</si>
  <si>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</si>
  <si>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</si>
  <si>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</si>
  <si>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Obec s rozšířenou působností Velké Meziříčí</t>
  </si>
  <si>
    <t>Obec s rozšířenou působností Žďár nad Sázavou</t>
  </si>
  <si>
    <t>Obecní školství celkem:</t>
  </si>
  <si>
    <t>počet stran: 6</t>
  </si>
  <si>
    <t>IČO</t>
  </si>
  <si>
    <t>CELKEM § 3114</t>
  </si>
  <si>
    <t>CELKEM § 3113</t>
  </si>
  <si>
    <t>Rozvojový program Podpora výuky vzdělávacího oboru Další cizí jazyk Rámcového vzdělávacího programu pro základní vzdělávání v roce 2014</t>
  </si>
  <si>
    <t>RK-21-2014-48,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</si>
</sst>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0" fontId="4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8" fillId="33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48" fillId="0" borderId="10" xfId="0" applyNumberFormat="1" applyFont="1" applyBorder="1" applyAlignment="1">
      <alignment vertical="top"/>
    </xf>
    <xf numFmtId="0" fontId="48" fillId="0" borderId="11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8" fillId="0" borderId="12" xfId="0" applyFont="1" applyBorder="1" applyAlignment="1">
      <alignment vertical="top"/>
    </xf>
    <xf numFmtId="0" fontId="48" fillId="0" borderId="13" xfId="0" applyFont="1" applyBorder="1" applyAlignment="1">
      <alignment vertical="top" wrapText="1"/>
    </xf>
    <xf numFmtId="0" fontId="48" fillId="0" borderId="13" xfId="0" applyFont="1" applyBorder="1" applyAlignment="1">
      <alignment vertical="top"/>
    </xf>
    <xf numFmtId="1" fontId="48" fillId="0" borderId="13" xfId="0" applyNumberFormat="1" applyFont="1" applyBorder="1" applyAlignment="1">
      <alignment vertical="top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/>
    </xf>
    <xf numFmtId="1" fontId="48" fillId="34" borderId="10" xfId="0" applyNumberFormat="1" applyFont="1" applyFill="1" applyBorder="1" applyAlignment="1">
      <alignment vertical="top"/>
    </xf>
    <xf numFmtId="0" fontId="48" fillId="0" borderId="14" xfId="0" applyFont="1" applyBorder="1" applyAlignment="1">
      <alignment vertical="top"/>
    </xf>
    <xf numFmtId="0" fontId="48" fillId="0" borderId="15" xfId="0" applyFont="1" applyBorder="1" applyAlignment="1">
      <alignment vertical="top" wrapText="1"/>
    </xf>
    <xf numFmtId="0" fontId="48" fillId="0" borderId="15" xfId="0" applyFont="1" applyBorder="1" applyAlignment="1">
      <alignment vertical="top"/>
    </xf>
    <xf numFmtId="1" fontId="48" fillId="0" borderId="15" xfId="0" applyNumberFormat="1" applyFont="1" applyBorder="1" applyAlignment="1">
      <alignment vertical="top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164" fontId="0" fillId="34" borderId="16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4" fontId="31" fillId="34" borderId="16" xfId="0" applyNumberFormat="1" applyFont="1" applyFill="1" applyBorder="1" applyAlignment="1">
      <alignment/>
    </xf>
    <xf numFmtId="164" fontId="31" fillId="34" borderId="17" xfId="0" applyNumberFormat="1" applyFont="1" applyFill="1" applyBorder="1" applyAlignment="1">
      <alignment/>
    </xf>
    <xf numFmtId="1" fontId="48" fillId="0" borderId="10" xfId="0" applyNumberFormat="1" applyFont="1" applyFill="1" applyBorder="1" applyAlignment="1">
      <alignment vertical="top"/>
    </xf>
    <xf numFmtId="164" fontId="31" fillId="34" borderId="18" xfId="0" applyNumberFormat="1" applyFont="1" applyFill="1" applyBorder="1" applyAlignment="1">
      <alignment/>
    </xf>
    <xf numFmtId="164" fontId="31" fillId="34" borderId="19" xfId="0" applyNumberFormat="1" applyFont="1" applyFill="1" applyBorder="1" applyAlignment="1">
      <alignment/>
    </xf>
    <xf numFmtId="0" fontId="48" fillId="0" borderId="20" xfId="0" applyFont="1" applyBorder="1" applyAlignment="1">
      <alignment vertical="top"/>
    </xf>
    <xf numFmtId="0" fontId="48" fillId="0" borderId="21" xfId="0" applyFont="1" applyBorder="1" applyAlignment="1">
      <alignment vertical="top"/>
    </xf>
    <xf numFmtId="0" fontId="48" fillId="0" borderId="22" xfId="0" applyFont="1" applyBorder="1" applyAlignment="1">
      <alignment vertical="top"/>
    </xf>
    <xf numFmtId="0" fontId="48" fillId="0" borderId="11" xfId="0" applyFont="1" applyFill="1" applyBorder="1" applyAlignment="1">
      <alignment vertical="top"/>
    </xf>
    <xf numFmtId="0" fontId="49" fillId="34" borderId="11" xfId="0" applyFont="1" applyFill="1" applyBorder="1" applyAlignment="1">
      <alignment/>
    </xf>
    <xf numFmtId="164" fontId="0" fillId="34" borderId="18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48" fillId="0" borderId="23" xfId="0" applyNumberFormat="1" applyFont="1" applyBorder="1" applyAlignment="1">
      <alignment vertical="top"/>
    </xf>
    <xf numFmtId="164" fontId="48" fillId="0" borderId="24" xfId="0" applyNumberFormat="1" applyFont="1" applyBorder="1" applyAlignment="1">
      <alignment vertical="top"/>
    </xf>
    <xf numFmtId="164" fontId="48" fillId="0" borderId="25" xfId="0" applyNumberFormat="1" applyFont="1" applyBorder="1" applyAlignment="1">
      <alignment vertical="top"/>
    </xf>
    <xf numFmtId="164" fontId="48" fillId="0" borderId="26" xfId="0" applyNumberFormat="1" applyFont="1" applyBorder="1" applyAlignment="1">
      <alignment vertical="top"/>
    </xf>
    <xf numFmtId="164" fontId="48" fillId="0" borderId="27" xfId="0" applyNumberFormat="1" applyFont="1" applyBorder="1" applyAlignment="1">
      <alignment vertical="top"/>
    </xf>
    <xf numFmtId="164" fontId="48" fillId="0" borderId="28" xfId="0" applyNumberFormat="1" applyFont="1" applyBorder="1" applyAlignment="1">
      <alignment vertical="top"/>
    </xf>
    <xf numFmtId="164" fontId="48" fillId="0" borderId="23" xfId="0" applyNumberFormat="1" applyFont="1" applyFill="1" applyBorder="1" applyAlignment="1">
      <alignment vertical="top"/>
    </xf>
    <xf numFmtId="164" fontId="48" fillId="0" borderId="16" xfId="0" applyNumberFormat="1" applyFont="1" applyFill="1" applyBorder="1" applyAlignment="1">
      <alignment vertical="top"/>
    </xf>
    <xf numFmtId="164" fontId="48" fillId="0" borderId="24" xfId="0" applyNumberFormat="1" applyFont="1" applyFill="1" applyBorder="1" applyAlignment="1">
      <alignment vertical="top"/>
    </xf>
    <xf numFmtId="164" fontId="49" fillId="34" borderId="24" xfId="0" applyNumberFormat="1" applyFont="1" applyFill="1" applyBorder="1" applyAlignment="1">
      <alignment/>
    </xf>
    <xf numFmtId="164" fontId="31" fillId="34" borderId="29" xfId="0" applyNumberFormat="1" applyFont="1" applyFill="1" applyBorder="1" applyAlignment="1">
      <alignment/>
    </xf>
    <xf numFmtId="164" fontId="48" fillId="0" borderId="26" xfId="0" applyNumberFormat="1" applyFont="1" applyFill="1" applyBorder="1" applyAlignment="1">
      <alignment vertical="top"/>
    </xf>
    <xf numFmtId="164" fontId="48" fillId="0" borderId="27" xfId="0" applyNumberFormat="1" applyFont="1" applyFill="1" applyBorder="1" applyAlignment="1">
      <alignment vertical="top"/>
    </xf>
    <xf numFmtId="164" fontId="49" fillId="34" borderId="27" xfId="0" applyNumberFormat="1" applyFont="1" applyFill="1" applyBorder="1" applyAlignment="1">
      <alignment/>
    </xf>
    <xf numFmtId="164" fontId="31" fillId="34" borderId="3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3" fontId="2" fillId="34" borderId="29" xfId="0" applyNumberFormat="1" applyFont="1" applyFill="1" applyBorder="1" applyAlignment="1">
      <alignment/>
    </xf>
    <xf numFmtId="0" fontId="0" fillId="34" borderId="32" xfId="0" applyFill="1" applyBorder="1" applyAlignment="1">
      <alignment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/>
    </xf>
    <xf numFmtId="164" fontId="7" fillId="34" borderId="34" xfId="0" applyNumberFormat="1" applyFont="1" applyFill="1" applyBorder="1" applyAlignment="1">
      <alignment horizontal="center" vertical="center" wrapText="1"/>
    </xf>
    <xf numFmtId="164" fontId="7" fillId="34" borderId="3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2" fillId="35" borderId="29" xfId="0" applyFont="1" applyFill="1" applyBorder="1" applyAlignment="1">
      <alignment wrapText="1"/>
    </xf>
    <xf numFmtId="0" fontId="2" fillId="35" borderId="32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17" xfId="0" applyBorder="1" applyAlignment="1">
      <alignment wrapText="1"/>
    </xf>
    <xf numFmtId="3" fontId="2" fillId="34" borderId="29" xfId="0" applyNumberFormat="1" applyFont="1" applyFill="1" applyBorder="1" applyAlignment="1">
      <alignment wrapText="1"/>
    </xf>
    <xf numFmtId="0" fontId="31" fillId="34" borderId="32" xfId="0" applyFont="1" applyFill="1" applyBorder="1" applyAlignment="1">
      <alignment wrapText="1"/>
    </xf>
    <xf numFmtId="0" fontId="31" fillId="34" borderId="17" xfId="0" applyFont="1" applyFill="1" applyBorder="1" applyAlignment="1">
      <alignment wrapText="1"/>
    </xf>
    <xf numFmtId="3" fontId="2" fillId="34" borderId="30" xfId="0" applyNumberFormat="1" applyFont="1" applyFill="1" applyBorder="1" applyAlignment="1">
      <alignment wrapText="1"/>
    </xf>
    <xf numFmtId="0" fontId="31" fillId="34" borderId="36" xfId="0" applyFont="1" applyFill="1" applyBorder="1" applyAlignment="1">
      <alignment wrapText="1"/>
    </xf>
    <xf numFmtId="0" fontId="31" fillId="34" borderId="19" xfId="0" applyFont="1" applyFill="1" applyBorder="1" applyAlignment="1">
      <alignment wrapText="1"/>
    </xf>
    <xf numFmtId="0" fontId="0" fillId="34" borderId="36" xfId="0" applyFill="1" applyBorder="1" applyAlignment="1">
      <alignment wrapText="1"/>
    </xf>
    <xf numFmtId="0" fontId="12" fillId="0" borderId="32" xfId="0" applyFont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0" fillId="34" borderId="32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2" fillId="36" borderId="29" xfId="0" applyFont="1" applyFill="1" applyBorder="1" applyAlignment="1">
      <alignment wrapText="1"/>
    </xf>
    <xf numFmtId="0" fontId="31" fillId="0" borderId="32" xfId="0" applyFont="1" applyBorder="1" applyAlignment="1">
      <alignment wrapText="1"/>
    </xf>
    <xf numFmtId="0" fontId="0" fillId="34" borderId="19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C1">
      <selection activeCell="J1" sqref="J1:K1"/>
    </sheetView>
  </sheetViews>
  <sheetFormatPr defaultColWidth="9.140625" defaultRowHeight="15"/>
  <cols>
    <col min="1" max="1" width="9.00390625" style="5" bestFit="1" customWidth="1"/>
    <col min="2" max="2" width="51.8515625" style="5" bestFit="1" customWidth="1"/>
    <col min="3" max="3" width="23.57421875" style="5" bestFit="1" customWidth="1"/>
    <col min="4" max="4" width="6.00390625" style="5" bestFit="1" customWidth="1"/>
    <col min="5" max="5" width="22.28125" style="5" customWidth="1"/>
    <col min="6" max="7" width="5.7109375" style="5" bestFit="1" customWidth="1"/>
    <col min="8" max="9" width="5.421875" style="5" bestFit="1" customWidth="1"/>
    <col min="10" max="10" width="12.00390625" style="5" bestFit="1" customWidth="1"/>
    <col min="11" max="11" width="13.28125" style="5" bestFit="1" customWidth="1"/>
    <col min="12" max="16384" width="9.140625" style="5" customWidth="1"/>
  </cols>
  <sheetData>
    <row r="1" spans="3:11" s="1" customFormat="1" ht="12.75">
      <c r="C1" s="6"/>
      <c r="J1" s="73" t="s">
        <v>578</v>
      </c>
      <c r="K1" s="73"/>
    </row>
    <row r="2" spans="3:11" s="1" customFormat="1" ht="25.5">
      <c r="C2" s="6"/>
      <c r="J2" s="7"/>
      <c r="K2" s="8" t="s">
        <v>573</v>
      </c>
    </row>
    <row r="3" spans="1:3" s="1" customFormat="1" ht="12.75">
      <c r="A3" s="7"/>
      <c r="C3" s="6"/>
    </row>
    <row r="4" spans="1:11" s="2" customFormat="1" ht="15.75">
      <c r="A4" s="74" t="s">
        <v>577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3" customFormat="1" ht="15.75">
      <c r="A5" s="76" t="s">
        <v>552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2.75">
      <c r="A6" s="9"/>
      <c r="B6" s="10"/>
      <c r="C6" s="10"/>
      <c r="D6" s="10"/>
      <c r="E6" s="10"/>
      <c r="F6" s="9"/>
      <c r="G6" s="9"/>
      <c r="H6" s="9"/>
      <c r="I6" s="9"/>
      <c r="J6" s="9"/>
      <c r="K6" s="9"/>
    </row>
    <row r="7" ht="13.5" thickBot="1">
      <c r="A7" s="11"/>
    </row>
    <row r="8" spans="1:11" s="4" customFormat="1" ht="24.75" thickBot="1">
      <c r="A8" s="68" t="s">
        <v>574</v>
      </c>
      <c r="B8" s="69" t="s">
        <v>0</v>
      </c>
      <c r="C8" s="69" t="s">
        <v>1</v>
      </c>
      <c r="D8" s="70" t="s">
        <v>2</v>
      </c>
      <c r="E8" s="70" t="s">
        <v>3</v>
      </c>
      <c r="F8" s="69" t="s">
        <v>4</v>
      </c>
      <c r="G8" s="69" t="s">
        <v>5</v>
      </c>
      <c r="H8" s="69" t="s">
        <v>6</v>
      </c>
      <c r="I8" s="69" t="s">
        <v>7</v>
      </c>
      <c r="J8" s="71" t="s">
        <v>8</v>
      </c>
      <c r="K8" s="72" t="s">
        <v>9</v>
      </c>
    </row>
    <row r="9" spans="1:11" s="15" customFormat="1" ht="21" customHeight="1" thickBot="1">
      <c r="A9" s="78" t="s">
        <v>556</v>
      </c>
      <c r="B9" s="79"/>
      <c r="C9" s="79"/>
      <c r="D9" s="79"/>
      <c r="E9" s="79"/>
      <c r="F9" s="80"/>
      <c r="G9" s="80"/>
      <c r="H9" s="80"/>
      <c r="I9" s="80"/>
      <c r="J9" s="80"/>
      <c r="K9" s="81"/>
    </row>
    <row r="10" spans="1:11" s="16" customFormat="1" ht="13.5" thickBot="1">
      <c r="A10" s="65"/>
      <c r="B10" s="89" t="s">
        <v>553</v>
      </c>
      <c r="C10" s="80"/>
      <c r="D10" s="80"/>
      <c r="E10" s="80"/>
      <c r="F10" s="80"/>
      <c r="G10" s="80"/>
      <c r="H10" s="80"/>
      <c r="I10" s="80"/>
      <c r="J10" s="80"/>
      <c r="K10" s="81"/>
    </row>
    <row r="11" spans="1:11" ht="12.75">
      <c r="A11" s="29" t="s">
        <v>325</v>
      </c>
      <c r="B11" s="30" t="s">
        <v>322</v>
      </c>
      <c r="C11" s="31" t="s">
        <v>24</v>
      </c>
      <c r="D11" s="32" t="s">
        <v>323</v>
      </c>
      <c r="E11" s="31" t="s">
        <v>324</v>
      </c>
      <c r="F11" s="31">
        <v>21</v>
      </c>
      <c r="G11" s="31">
        <v>21</v>
      </c>
      <c r="H11" s="31">
        <v>1</v>
      </c>
      <c r="I11" s="44">
        <v>1</v>
      </c>
      <c r="J11" s="50">
        <f>(F11+G11)*100+(H11+I11)*500</f>
        <v>5200</v>
      </c>
      <c r="K11" s="53">
        <f>J11</f>
        <v>5200</v>
      </c>
    </row>
    <row r="12" spans="1:11" ht="25.5">
      <c r="A12" s="43" t="s">
        <v>373</v>
      </c>
      <c r="B12" s="13" t="s">
        <v>370</v>
      </c>
      <c r="C12" s="12" t="s">
        <v>24</v>
      </c>
      <c r="D12" s="17" t="s">
        <v>371</v>
      </c>
      <c r="E12" s="12" t="s">
        <v>372</v>
      </c>
      <c r="F12" s="12">
        <v>15</v>
      </c>
      <c r="G12" s="12">
        <v>7</v>
      </c>
      <c r="H12" s="12">
        <v>1</v>
      </c>
      <c r="I12" s="18">
        <v>1</v>
      </c>
      <c r="J12" s="51">
        <f>(F12+G12)*100+(H12+I12)*500</f>
        <v>3200</v>
      </c>
      <c r="K12" s="54">
        <f>J12</f>
        <v>3200</v>
      </c>
    </row>
    <row r="13" spans="1:11" ht="38.25">
      <c r="A13" s="43" t="s">
        <v>295</v>
      </c>
      <c r="B13" s="13" t="s">
        <v>292</v>
      </c>
      <c r="C13" s="12" t="s">
        <v>24</v>
      </c>
      <c r="D13" s="17" t="s">
        <v>293</v>
      </c>
      <c r="E13" s="12" t="s">
        <v>294</v>
      </c>
      <c r="F13" s="12">
        <v>14</v>
      </c>
      <c r="G13" s="12">
        <v>16</v>
      </c>
      <c r="H13" s="12">
        <v>1</v>
      </c>
      <c r="I13" s="18">
        <v>1</v>
      </c>
      <c r="J13" s="51">
        <f>(F13+G13)*100+(H13+I13)*500</f>
        <v>4000</v>
      </c>
      <c r="K13" s="54">
        <f>J13</f>
        <v>4000</v>
      </c>
    </row>
    <row r="14" spans="1:11" ht="12.75">
      <c r="A14" s="43" t="s">
        <v>318</v>
      </c>
      <c r="B14" s="13" t="s">
        <v>314</v>
      </c>
      <c r="C14" s="12" t="s">
        <v>315</v>
      </c>
      <c r="D14" s="17" t="s">
        <v>316</v>
      </c>
      <c r="E14" s="12" t="s">
        <v>317</v>
      </c>
      <c r="F14" s="12">
        <v>44</v>
      </c>
      <c r="G14" s="12">
        <v>43</v>
      </c>
      <c r="H14" s="12">
        <v>2</v>
      </c>
      <c r="I14" s="18">
        <v>2</v>
      </c>
      <c r="J14" s="51">
        <f>(F14+G14)*100+(H14+I14)*500</f>
        <v>10700</v>
      </c>
      <c r="K14" s="54">
        <f>J14</f>
        <v>10700</v>
      </c>
    </row>
    <row r="15" spans="1:11" ht="13.5" thickBot="1">
      <c r="A15" s="21" t="s">
        <v>321</v>
      </c>
      <c r="B15" s="22" t="s">
        <v>319</v>
      </c>
      <c r="C15" s="23" t="s">
        <v>320</v>
      </c>
      <c r="D15" s="24" t="s">
        <v>316</v>
      </c>
      <c r="E15" s="23" t="s">
        <v>317</v>
      </c>
      <c r="F15" s="23">
        <v>54</v>
      </c>
      <c r="G15" s="23">
        <v>56</v>
      </c>
      <c r="H15" s="23">
        <v>2</v>
      </c>
      <c r="I15" s="45">
        <v>3</v>
      </c>
      <c r="J15" s="52">
        <f>(F15+G15)*100+(H15+I15)*500</f>
        <v>13500</v>
      </c>
      <c r="K15" s="55">
        <f>J15</f>
        <v>13500</v>
      </c>
    </row>
    <row r="16" spans="1:11" s="16" customFormat="1" ht="15.75" thickBot="1">
      <c r="A16" s="85" t="s">
        <v>557</v>
      </c>
      <c r="B16" s="86"/>
      <c r="C16" s="86"/>
      <c r="D16" s="86"/>
      <c r="E16" s="86"/>
      <c r="F16" s="86"/>
      <c r="G16" s="86"/>
      <c r="H16" s="86"/>
      <c r="I16" s="86"/>
      <c r="J16" s="41">
        <f>SUM(J11:J15)</f>
        <v>36600</v>
      </c>
      <c r="K16" s="42">
        <f>SUM(K11:K15)</f>
        <v>36600</v>
      </c>
    </row>
    <row r="17" spans="1:11" s="19" customFormat="1" ht="16.5" customHeight="1" thickBot="1">
      <c r="A17" s="78" t="s">
        <v>558</v>
      </c>
      <c r="B17" s="90"/>
      <c r="C17" s="90"/>
      <c r="D17" s="90"/>
      <c r="E17" s="90"/>
      <c r="F17" s="80"/>
      <c r="G17" s="80"/>
      <c r="H17" s="80"/>
      <c r="I17" s="80"/>
      <c r="J17" s="80"/>
      <c r="K17" s="81"/>
    </row>
    <row r="18" spans="1:11" s="16" customFormat="1" ht="13.5" thickBot="1">
      <c r="A18" s="65"/>
      <c r="B18" s="89" t="s">
        <v>553</v>
      </c>
      <c r="C18" s="80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12" t="s">
        <v>82</v>
      </c>
      <c r="B19" s="13" t="s">
        <v>78</v>
      </c>
      <c r="C19" s="12" t="s">
        <v>79</v>
      </c>
      <c r="D19" s="17" t="s">
        <v>80</v>
      </c>
      <c r="E19" s="12" t="s">
        <v>81</v>
      </c>
      <c r="F19" s="12">
        <v>34</v>
      </c>
      <c r="G19" s="12">
        <v>37</v>
      </c>
      <c r="H19" s="12">
        <v>2</v>
      </c>
      <c r="I19" s="18">
        <v>2</v>
      </c>
      <c r="J19" s="50">
        <f aca="true" t="shared" si="0" ref="J19:J33">(F19+G19)*100+(H19+I19)*500</f>
        <v>9100</v>
      </c>
      <c r="K19" s="53">
        <f aca="true" t="shared" si="1" ref="K19:K33">J19</f>
        <v>9100</v>
      </c>
    </row>
    <row r="20" spans="1:11" ht="12.75">
      <c r="A20" s="12" t="s">
        <v>85</v>
      </c>
      <c r="B20" s="13" t="s">
        <v>83</v>
      </c>
      <c r="C20" s="12" t="s">
        <v>84</v>
      </c>
      <c r="D20" s="17" t="s">
        <v>80</v>
      </c>
      <c r="E20" s="12" t="s">
        <v>81</v>
      </c>
      <c r="F20" s="12">
        <v>61</v>
      </c>
      <c r="G20" s="12">
        <v>76</v>
      </c>
      <c r="H20" s="12">
        <v>2</v>
      </c>
      <c r="I20" s="18">
        <v>3</v>
      </c>
      <c r="J20" s="51">
        <f t="shared" si="0"/>
        <v>16200</v>
      </c>
      <c r="K20" s="54">
        <f t="shared" si="1"/>
        <v>16200</v>
      </c>
    </row>
    <row r="21" spans="1:11" ht="25.5">
      <c r="A21" s="12" t="s">
        <v>88</v>
      </c>
      <c r="B21" s="13" t="s">
        <v>86</v>
      </c>
      <c r="C21" s="12" t="s">
        <v>87</v>
      </c>
      <c r="D21" s="17" t="s">
        <v>80</v>
      </c>
      <c r="E21" s="12" t="s">
        <v>81</v>
      </c>
      <c r="F21" s="12">
        <v>67</v>
      </c>
      <c r="G21" s="12">
        <v>67</v>
      </c>
      <c r="H21" s="12">
        <v>3</v>
      </c>
      <c r="I21" s="18">
        <v>3</v>
      </c>
      <c r="J21" s="51">
        <f t="shared" si="0"/>
        <v>16400</v>
      </c>
      <c r="K21" s="54">
        <f t="shared" si="1"/>
        <v>16400</v>
      </c>
    </row>
    <row r="22" spans="1:11" ht="12.75">
      <c r="A22" s="12" t="s">
        <v>138</v>
      </c>
      <c r="B22" s="13" t="s">
        <v>136</v>
      </c>
      <c r="C22" s="12" t="s">
        <v>137</v>
      </c>
      <c r="D22" s="17" t="s">
        <v>80</v>
      </c>
      <c r="E22" s="12" t="s">
        <v>81</v>
      </c>
      <c r="F22" s="12">
        <v>32</v>
      </c>
      <c r="G22" s="12">
        <v>27</v>
      </c>
      <c r="H22" s="12">
        <v>2</v>
      </c>
      <c r="I22" s="18">
        <v>2</v>
      </c>
      <c r="J22" s="51">
        <f t="shared" si="0"/>
        <v>7900</v>
      </c>
      <c r="K22" s="54">
        <f t="shared" si="1"/>
        <v>7900</v>
      </c>
    </row>
    <row r="23" spans="1:11" ht="12.75">
      <c r="A23" s="12" t="s">
        <v>414</v>
      </c>
      <c r="B23" s="13" t="s">
        <v>412</v>
      </c>
      <c r="C23" s="12" t="s">
        <v>413</v>
      </c>
      <c r="D23" s="17" t="s">
        <v>80</v>
      </c>
      <c r="E23" s="12" t="s">
        <v>81</v>
      </c>
      <c r="F23" s="12">
        <v>30</v>
      </c>
      <c r="G23" s="12">
        <v>30</v>
      </c>
      <c r="H23" s="12">
        <v>1</v>
      </c>
      <c r="I23" s="18">
        <v>1</v>
      </c>
      <c r="J23" s="51">
        <f t="shared" si="0"/>
        <v>7000</v>
      </c>
      <c r="K23" s="54">
        <f t="shared" si="1"/>
        <v>7000</v>
      </c>
    </row>
    <row r="24" spans="1:11" ht="12.75">
      <c r="A24" s="12" t="s">
        <v>111</v>
      </c>
      <c r="B24" s="13" t="s">
        <v>107</v>
      </c>
      <c r="C24" s="12" t="s">
        <v>108</v>
      </c>
      <c r="D24" s="17" t="s">
        <v>109</v>
      </c>
      <c r="E24" s="12" t="s">
        <v>110</v>
      </c>
      <c r="F24" s="12">
        <v>35</v>
      </c>
      <c r="G24" s="12">
        <v>53</v>
      </c>
      <c r="H24" s="12">
        <v>2</v>
      </c>
      <c r="I24" s="18">
        <v>2</v>
      </c>
      <c r="J24" s="51">
        <f t="shared" si="0"/>
        <v>10800</v>
      </c>
      <c r="K24" s="54">
        <f t="shared" si="1"/>
        <v>10800</v>
      </c>
    </row>
    <row r="25" spans="1:11" ht="12.75">
      <c r="A25" s="12" t="s">
        <v>60</v>
      </c>
      <c r="B25" s="13" t="s">
        <v>56</v>
      </c>
      <c r="C25" s="12" t="s">
        <v>57</v>
      </c>
      <c r="D25" s="17" t="s">
        <v>58</v>
      </c>
      <c r="E25" s="12" t="s">
        <v>59</v>
      </c>
      <c r="F25" s="12">
        <v>18</v>
      </c>
      <c r="G25" s="12">
        <v>12</v>
      </c>
      <c r="H25" s="12">
        <v>1</v>
      </c>
      <c r="I25" s="18">
        <v>1</v>
      </c>
      <c r="J25" s="51">
        <f t="shared" si="0"/>
        <v>4000</v>
      </c>
      <c r="K25" s="54">
        <f t="shared" si="1"/>
        <v>4000</v>
      </c>
    </row>
    <row r="26" spans="1:11" ht="25.5">
      <c r="A26" s="12" t="s">
        <v>68</v>
      </c>
      <c r="B26" s="13" t="s">
        <v>65</v>
      </c>
      <c r="C26" s="12" t="s">
        <v>24</v>
      </c>
      <c r="D26" s="17" t="s">
        <v>66</v>
      </c>
      <c r="E26" s="12" t="s">
        <v>67</v>
      </c>
      <c r="F26" s="12">
        <v>8</v>
      </c>
      <c r="G26" s="12">
        <v>11</v>
      </c>
      <c r="H26" s="12">
        <v>1</v>
      </c>
      <c r="I26" s="18">
        <v>1</v>
      </c>
      <c r="J26" s="51">
        <f t="shared" si="0"/>
        <v>2900</v>
      </c>
      <c r="K26" s="54">
        <f t="shared" si="1"/>
        <v>2900</v>
      </c>
    </row>
    <row r="27" spans="1:11" ht="25.5">
      <c r="A27" s="12" t="s">
        <v>149</v>
      </c>
      <c r="B27" s="13" t="s">
        <v>146</v>
      </c>
      <c r="C27" s="12" t="s">
        <v>24</v>
      </c>
      <c r="D27" s="17" t="s">
        <v>147</v>
      </c>
      <c r="E27" s="12" t="s">
        <v>148</v>
      </c>
      <c r="F27" s="12">
        <v>5</v>
      </c>
      <c r="G27" s="12">
        <v>7</v>
      </c>
      <c r="H27" s="12">
        <v>1</v>
      </c>
      <c r="I27" s="18">
        <v>1</v>
      </c>
      <c r="J27" s="51">
        <f t="shared" si="0"/>
        <v>2200</v>
      </c>
      <c r="K27" s="54">
        <f t="shared" si="1"/>
        <v>2200</v>
      </c>
    </row>
    <row r="28" spans="1:11" ht="25.5">
      <c r="A28" s="12" t="s">
        <v>522</v>
      </c>
      <c r="B28" s="13" t="s">
        <v>519</v>
      </c>
      <c r="C28" s="12" t="s">
        <v>24</v>
      </c>
      <c r="D28" s="17" t="s">
        <v>520</v>
      </c>
      <c r="E28" s="12" t="s">
        <v>521</v>
      </c>
      <c r="F28" s="12">
        <v>14</v>
      </c>
      <c r="G28" s="12">
        <v>10</v>
      </c>
      <c r="H28" s="12">
        <v>1</v>
      </c>
      <c r="I28" s="18">
        <v>1</v>
      </c>
      <c r="J28" s="51">
        <f t="shared" si="0"/>
        <v>3400</v>
      </c>
      <c r="K28" s="54">
        <f t="shared" si="1"/>
        <v>3400</v>
      </c>
    </row>
    <row r="29" spans="1:11" ht="12.75">
      <c r="A29" s="12" t="s">
        <v>72</v>
      </c>
      <c r="B29" s="13" t="s">
        <v>69</v>
      </c>
      <c r="C29" s="12" t="s">
        <v>24</v>
      </c>
      <c r="D29" s="17" t="s">
        <v>70</v>
      </c>
      <c r="E29" s="12" t="s">
        <v>71</v>
      </c>
      <c r="F29" s="12">
        <v>16</v>
      </c>
      <c r="G29" s="12">
        <v>18</v>
      </c>
      <c r="H29" s="12">
        <v>1</v>
      </c>
      <c r="I29" s="18">
        <v>1</v>
      </c>
      <c r="J29" s="51">
        <f t="shared" si="0"/>
        <v>4400</v>
      </c>
      <c r="K29" s="54">
        <f t="shared" si="1"/>
        <v>4400</v>
      </c>
    </row>
    <row r="30" spans="1:11" ht="25.5">
      <c r="A30" s="12" t="s">
        <v>64</v>
      </c>
      <c r="B30" s="13" t="s">
        <v>61</v>
      </c>
      <c r="C30" s="12" t="s">
        <v>24</v>
      </c>
      <c r="D30" s="17" t="s">
        <v>62</v>
      </c>
      <c r="E30" s="12" t="s">
        <v>63</v>
      </c>
      <c r="F30" s="12">
        <v>16</v>
      </c>
      <c r="G30" s="12">
        <v>20</v>
      </c>
      <c r="H30" s="12">
        <v>1</v>
      </c>
      <c r="I30" s="18">
        <v>1</v>
      </c>
      <c r="J30" s="51">
        <f t="shared" si="0"/>
        <v>4600</v>
      </c>
      <c r="K30" s="54">
        <f t="shared" si="1"/>
        <v>4600</v>
      </c>
    </row>
    <row r="31" spans="1:11" ht="12.75">
      <c r="A31" s="12" t="s">
        <v>135</v>
      </c>
      <c r="B31" s="13" t="s">
        <v>132</v>
      </c>
      <c r="C31" s="12" t="s">
        <v>24</v>
      </c>
      <c r="D31" s="17" t="s">
        <v>133</v>
      </c>
      <c r="E31" s="12" t="s">
        <v>134</v>
      </c>
      <c r="F31" s="12">
        <v>16</v>
      </c>
      <c r="G31" s="12">
        <v>11</v>
      </c>
      <c r="H31" s="12">
        <v>1</v>
      </c>
      <c r="I31" s="18">
        <v>1</v>
      </c>
      <c r="J31" s="51">
        <f t="shared" si="0"/>
        <v>3700</v>
      </c>
      <c r="K31" s="54">
        <f t="shared" si="1"/>
        <v>3700</v>
      </c>
    </row>
    <row r="32" spans="1:11" ht="12.75">
      <c r="A32" s="12" t="s">
        <v>77</v>
      </c>
      <c r="B32" s="13" t="s">
        <v>73</v>
      </c>
      <c r="C32" s="12" t="s">
        <v>74</v>
      </c>
      <c r="D32" s="17" t="s">
        <v>75</v>
      </c>
      <c r="E32" s="12" t="s">
        <v>76</v>
      </c>
      <c r="F32" s="12">
        <v>27</v>
      </c>
      <c r="G32" s="12">
        <v>20</v>
      </c>
      <c r="H32" s="12">
        <v>2</v>
      </c>
      <c r="I32" s="18">
        <v>1</v>
      </c>
      <c r="J32" s="51">
        <f t="shared" si="0"/>
        <v>6200</v>
      </c>
      <c r="K32" s="54">
        <f t="shared" si="1"/>
        <v>6200</v>
      </c>
    </row>
    <row r="33" spans="1:11" ht="26.25" thickBot="1">
      <c r="A33" s="12" t="s">
        <v>131</v>
      </c>
      <c r="B33" s="13" t="s">
        <v>127</v>
      </c>
      <c r="C33" s="12" t="s">
        <v>128</v>
      </c>
      <c r="D33" s="17" t="s">
        <v>129</v>
      </c>
      <c r="E33" s="12" t="s">
        <v>130</v>
      </c>
      <c r="F33" s="12">
        <v>28</v>
      </c>
      <c r="G33" s="12">
        <v>33</v>
      </c>
      <c r="H33" s="12">
        <v>1</v>
      </c>
      <c r="I33" s="18">
        <v>2</v>
      </c>
      <c r="J33" s="52">
        <f t="shared" si="0"/>
        <v>7600</v>
      </c>
      <c r="K33" s="55">
        <f t="shared" si="1"/>
        <v>7600</v>
      </c>
    </row>
    <row r="34" spans="1:11" s="16" customFormat="1" ht="15.75" thickBot="1">
      <c r="A34" s="82" t="s">
        <v>557</v>
      </c>
      <c r="B34" s="83"/>
      <c r="C34" s="83"/>
      <c r="D34" s="83"/>
      <c r="E34" s="83"/>
      <c r="F34" s="83"/>
      <c r="G34" s="83"/>
      <c r="H34" s="83"/>
      <c r="I34" s="84"/>
      <c r="J34" s="38">
        <f>SUM(J19:J33)</f>
        <v>106400</v>
      </c>
      <c r="K34" s="39">
        <f>SUM(K19:K33)</f>
        <v>106400</v>
      </c>
    </row>
    <row r="35" spans="1:11" s="19" customFormat="1" ht="16.5" customHeight="1" thickBot="1">
      <c r="A35" s="78" t="s">
        <v>559</v>
      </c>
      <c r="B35" s="90"/>
      <c r="C35" s="90"/>
      <c r="D35" s="90"/>
      <c r="E35" s="90"/>
      <c r="F35" s="80"/>
      <c r="G35" s="80"/>
      <c r="H35" s="80"/>
      <c r="I35" s="80"/>
      <c r="J35" s="80"/>
      <c r="K35" s="81"/>
    </row>
    <row r="36" spans="1:11" s="16" customFormat="1" ht="13.5" thickBot="1">
      <c r="A36" s="65"/>
      <c r="B36" s="89" t="s">
        <v>553</v>
      </c>
      <c r="C36" s="80"/>
      <c r="D36" s="80"/>
      <c r="E36" s="80"/>
      <c r="F36" s="80"/>
      <c r="G36" s="80"/>
      <c r="H36" s="80"/>
      <c r="I36" s="80"/>
      <c r="J36" s="80"/>
      <c r="K36" s="81"/>
    </row>
    <row r="37" spans="1:11" ht="25.5">
      <c r="A37" s="29" t="s">
        <v>432</v>
      </c>
      <c r="B37" s="30" t="s">
        <v>428</v>
      </c>
      <c r="C37" s="31" t="s">
        <v>429</v>
      </c>
      <c r="D37" s="32" t="s">
        <v>430</v>
      </c>
      <c r="E37" s="31" t="s">
        <v>431</v>
      </c>
      <c r="F37" s="31">
        <v>73</v>
      </c>
      <c r="G37" s="31">
        <v>78</v>
      </c>
      <c r="H37" s="31">
        <v>3</v>
      </c>
      <c r="I37" s="44">
        <v>3</v>
      </c>
      <c r="J37" s="50">
        <f>(F37+G37)*100+(H37+I37)*500</f>
        <v>18100</v>
      </c>
      <c r="K37" s="53">
        <f>J37</f>
        <v>18100</v>
      </c>
    </row>
    <row r="38" spans="1:11" ht="25.5">
      <c r="A38" s="43" t="s">
        <v>487</v>
      </c>
      <c r="B38" s="13" t="s">
        <v>485</v>
      </c>
      <c r="C38" s="12" t="s">
        <v>486</v>
      </c>
      <c r="D38" s="17" t="s">
        <v>430</v>
      </c>
      <c r="E38" s="12" t="s">
        <v>431</v>
      </c>
      <c r="F38" s="12">
        <v>52</v>
      </c>
      <c r="G38" s="12">
        <v>61</v>
      </c>
      <c r="H38" s="12">
        <v>2</v>
      </c>
      <c r="I38" s="18">
        <v>3</v>
      </c>
      <c r="J38" s="51">
        <f>(F38+G38)*100+(H38+I38)*500</f>
        <v>13800</v>
      </c>
      <c r="K38" s="54">
        <f>J38</f>
        <v>13800</v>
      </c>
    </row>
    <row r="39" spans="1:11" ht="12.75">
      <c r="A39" s="43" t="s">
        <v>479</v>
      </c>
      <c r="B39" s="13" t="s">
        <v>476</v>
      </c>
      <c r="C39" s="12" t="s">
        <v>24</v>
      </c>
      <c r="D39" s="17" t="s">
        <v>477</v>
      </c>
      <c r="E39" s="12" t="s">
        <v>478</v>
      </c>
      <c r="F39" s="12">
        <v>6</v>
      </c>
      <c r="G39" s="12">
        <v>10</v>
      </c>
      <c r="H39" s="12">
        <v>1</v>
      </c>
      <c r="I39" s="18">
        <v>1</v>
      </c>
      <c r="J39" s="51">
        <f>(F39+G39)*100+(H39+I39)*500</f>
        <v>2600</v>
      </c>
      <c r="K39" s="54">
        <f>J39</f>
        <v>2600</v>
      </c>
    </row>
    <row r="40" spans="1:11" ht="13.5" thickBot="1">
      <c r="A40" s="21" t="s">
        <v>475</v>
      </c>
      <c r="B40" s="22" t="s">
        <v>472</v>
      </c>
      <c r="C40" s="23" t="s">
        <v>24</v>
      </c>
      <c r="D40" s="24" t="s">
        <v>473</v>
      </c>
      <c r="E40" s="23" t="s">
        <v>474</v>
      </c>
      <c r="F40" s="23">
        <v>4</v>
      </c>
      <c r="G40" s="23">
        <v>8</v>
      </c>
      <c r="H40" s="23">
        <v>1</v>
      </c>
      <c r="I40" s="45">
        <v>1</v>
      </c>
      <c r="J40" s="52">
        <f>(F40+G40)*100+(H40+I40)*500</f>
        <v>2200</v>
      </c>
      <c r="K40" s="55">
        <f>J40</f>
        <v>2200</v>
      </c>
    </row>
    <row r="41" spans="1:11" s="16" customFormat="1" ht="15.75" thickBot="1">
      <c r="A41" s="85" t="s">
        <v>557</v>
      </c>
      <c r="B41" s="86"/>
      <c r="C41" s="86"/>
      <c r="D41" s="86"/>
      <c r="E41" s="86"/>
      <c r="F41" s="86"/>
      <c r="G41" s="86"/>
      <c r="H41" s="86"/>
      <c r="I41" s="87"/>
      <c r="J41" s="41">
        <f>SUM(J37:J40)</f>
        <v>36700</v>
      </c>
      <c r="K41" s="42">
        <f>SUM(K37:K40)</f>
        <v>36700</v>
      </c>
    </row>
    <row r="42" spans="1:11" s="19" customFormat="1" ht="16.5" customHeight="1" thickBot="1">
      <c r="A42" s="78" t="s">
        <v>560</v>
      </c>
      <c r="B42" s="90"/>
      <c r="C42" s="90"/>
      <c r="D42" s="90"/>
      <c r="E42" s="90"/>
      <c r="F42" s="80"/>
      <c r="G42" s="80"/>
      <c r="H42" s="80"/>
      <c r="I42" s="80"/>
      <c r="J42" s="80"/>
      <c r="K42" s="81"/>
    </row>
    <row r="43" spans="1:11" s="16" customFormat="1" ht="13.5" thickBot="1">
      <c r="A43" s="65"/>
      <c r="B43" s="89" t="s">
        <v>553</v>
      </c>
      <c r="C43" s="80"/>
      <c r="D43" s="80"/>
      <c r="E43" s="80"/>
      <c r="F43" s="80"/>
      <c r="G43" s="80"/>
      <c r="H43" s="80"/>
      <c r="I43" s="80"/>
      <c r="J43" s="80"/>
      <c r="K43" s="81"/>
    </row>
    <row r="44" spans="1:11" ht="25.5">
      <c r="A44" s="12" t="s">
        <v>126</v>
      </c>
      <c r="B44" s="13" t="s">
        <v>122</v>
      </c>
      <c r="C44" s="12" t="s">
        <v>123</v>
      </c>
      <c r="D44" s="17" t="s">
        <v>124</v>
      </c>
      <c r="E44" s="12" t="s">
        <v>125</v>
      </c>
      <c r="F44" s="12">
        <v>42</v>
      </c>
      <c r="G44" s="12">
        <v>28</v>
      </c>
      <c r="H44" s="12">
        <v>2</v>
      </c>
      <c r="I44" s="18">
        <v>1</v>
      </c>
      <c r="J44" s="50">
        <f aca="true" t="shared" si="2" ref="J44:J49">(F44+G44)*100+(H44+I44)*500</f>
        <v>8500</v>
      </c>
      <c r="K44" s="53">
        <f aca="true" t="shared" si="3" ref="K44:K49">J44</f>
        <v>8500</v>
      </c>
    </row>
    <row r="45" spans="1:11" ht="12.75">
      <c r="A45" s="12" t="s">
        <v>101</v>
      </c>
      <c r="B45" s="13" t="s">
        <v>97</v>
      </c>
      <c r="C45" s="12" t="s">
        <v>98</v>
      </c>
      <c r="D45" s="17" t="s">
        <v>99</v>
      </c>
      <c r="E45" s="12" t="s">
        <v>100</v>
      </c>
      <c r="F45" s="12">
        <v>20</v>
      </c>
      <c r="G45" s="12">
        <v>30</v>
      </c>
      <c r="H45" s="12">
        <v>1</v>
      </c>
      <c r="I45" s="18">
        <v>1</v>
      </c>
      <c r="J45" s="51">
        <f t="shared" si="2"/>
        <v>6000</v>
      </c>
      <c r="K45" s="54">
        <f t="shared" si="3"/>
        <v>6000</v>
      </c>
    </row>
    <row r="46" spans="1:11" ht="12.75">
      <c r="A46" s="12" t="s">
        <v>145</v>
      </c>
      <c r="B46" s="13" t="s">
        <v>142</v>
      </c>
      <c r="C46" s="12" t="s">
        <v>24</v>
      </c>
      <c r="D46" s="17" t="s">
        <v>143</v>
      </c>
      <c r="E46" s="12" t="s">
        <v>144</v>
      </c>
      <c r="F46" s="12">
        <v>19</v>
      </c>
      <c r="G46" s="12">
        <v>11</v>
      </c>
      <c r="H46" s="12">
        <v>1</v>
      </c>
      <c r="I46" s="18">
        <v>1</v>
      </c>
      <c r="J46" s="51">
        <f t="shared" si="2"/>
        <v>4000</v>
      </c>
      <c r="K46" s="54">
        <f t="shared" si="3"/>
        <v>4000</v>
      </c>
    </row>
    <row r="47" spans="1:11" ht="25.5">
      <c r="A47" s="12" t="s">
        <v>121</v>
      </c>
      <c r="B47" s="13" t="s">
        <v>117</v>
      </c>
      <c r="C47" s="12" t="s">
        <v>118</v>
      </c>
      <c r="D47" s="17" t="s">
        <v>119</v>
      </c>
      <c r="E47" s="12" t="s">
        <v>120</v>
      </c>
      <c r="F47" s="12">
        <v>8</v>
      </c>
      <c r="G47" s="12">
        <v>11</v>
      </c>
      <c r="H47" s="12">
        <v>1</v>
      </c>
      <c r="I47" s="18">
        <v>1</v>
      </c>
      <c r="J47" s="51">
        <f t="shared" si="2"/>
        <v>2900</v>
      </c>
      <c r="K47" s="54">
        <f t="shared" si="3"/>
        <v>2900</v>
      </c>
    </row>
    <row r="48" spans="1:11" ht="25.5">
      <c r="A48" s="12" t="s">
        <v>93</v>
      </c>
      <c r="B48" s="13" t="s">
        <v>89</v>
      </c>
      <c r="C48" s="12" t="s">
        <v>90</v>
      </c>
      <c r="D48" s="17" t="s">
        <v>91</v>
      </c>
      <c r="E48" s="12" t="s">
        <v>92</v>
      </c>
      <c r="F48" s="12">
        <v>34</v>
      </c>
      <c r="G48" s="12">
        <v>30</v>
      </c>
      <c r="H48" s="12">
        <v>2</v>
      </c>
      <c r="I48" s="18">
        <v>1</v>
      </c>
      <c r="J48" s="51">
        <f t="shared" si="2"/>
        <v>7900</v>
      </c>
      <c r="K48" s="54">
        <f t="shared" si="3"/>
        <v>7900</v>
      </c>
    </row>
    <row r="49" spans="1:11" ht="26.25" thickBot="1">
      <c r="A49" s="12" t="s">
        <v>96</v>
      </c>
      <c r="B49" s="13" t="s">
        <v>94</v>
      </c>
      <c r="C49" s="12" t="s">
        <v>95</v>
      </c>
      <c r="D49" s="17" t="s">
        <v>91</v>
      </c>
      <c r="E49" s="12" t="s">
        <v>92</v>
      </c>
      <c r="F49" s="12">
        <v>58</v>
      </c>
      <c r="G49" s="12">
        <v>52</v>
      </c>
      <c r="H49" s="12">
        <v>3</v>
      </c>
      <c r="I49" s="18">
        <v>2</v>
      </c>
      <c r="J49" s="52">
        <f t="shared" si="2"/>
        <v>13500</v>
      </c>
      <c r="K49" s="55">
        <f t="shared" si="3"/>
        <v>13500</v>
      </c>
    </row>
    <row r="50" spans="1:11" s="16" customFormat="1" ht="15.75" thickBot="1">
      <c r="A50" s="82" t="s">
        <v>557</v>
      </c>
      <c r="B50" s="83"/>
      <c r="C50" s="83"/>
      <c r="D50" s="83"/>
      <c r="E50" s="83"/>
      <c r="F50" s="83"/>
      <c r="G50" s="83"/>
      <c r="H50" s="83"/>
      <c r="I50" s="84"/>
      <c r="J50" s="38">
        <f>SUM(J44:J49)</f>
        <v>42800</v>
      </c>
      <c r="K50" s="39">
        <f>SUM(K44:K49)</f>
        <v>42800</v>
      </c>
    </row>
    <row r="51" spans="1:11" s="19" customFormat="1" ht="16.5" customHeight="1" thickBot="1">
      <c r="A51" s="78" t="s">
        <v>561</v>
      </c>
      <c r="B51" s="79"/>
      <c r="C51" s="79"/>
      <c r="D51" s="79"/>
      <c r="E51" s="79"/>
      <c r="F51" s="80"/>
      <c r="G51" s="80"/>
      <c r="H51" s="80"/>
      <c r="I51" s="80"/>
      <c r="J51" s="80"/>
      <c r="K51" s="81"/>
    </row>
    <row r="52" spans="1:11" s="16" customFormat="1" ht="13.5" thickBot="1">
      <c r="A52" s="65"/>
      <c r="B52" s="89" t="s">
        <v>553</v>
      </c>
      <c r="C52" s="80"/>
      <c r="D52" s="80"/>
      <c r="E52" s="80"/>
      <c r="F52" s="80"/>
      <c r="G52" s="80"/>
      <c r="H52" s="80"/>
      <c r="I52" s="80"/>
      <c r="J52" s="80"/>
      <c r="K52" s="81"/>
    </row>
    <row r="53" spans="1:11" ht="12.75">
      <c r="A53" s="12" t="s">
        <v>215</v>
      </c>
      <c r="B53" s="13" t="s">
        <v>212</v>
      </c>
      <c r="C53" s="12" t="s">
        <v>213</v>
      </c>
      <c r="D53" s="17" t="s">
        <v>214</v>
      </c>
      <c r="E53" s="12" t="s">
        <v>210</v>
      </c>
      <c r="F53" s="12">
        <v>29</v>
      </c>
      <c r="G53" s="12">
        <v>43</v>
      </c>
      <c r="H53" s="12">
        <v>1</v>
      </c>
      <c r="I53" s="18">
        <v>2</v>
      </c>
      <c r="J53" s="50">
        <f aca="true" t="shared" si="4" ref="J53:J76">(F53+G53)*100+(H53+I53)*500</f>
        <v>8700</v>
      </c>
      <c r="K53" s="53">
        <f aca="true" t="shared" si="5" ref="K53:K76">J53</f>
        <v>8700</v>
      </c>
    </row>
    <row r="54" spans="1:11" ht="12.75">
      <c r="A54" s="12" t="s">
        <v>218</v>
      </c>
      <c r="B54" s="13" t="s">
        <v>216</v>
      </c>
      <c r="C54" s="12" t="s">
        <v>217</v>
      </c>
      <c r="D54" s="17" t="s">
        <v>214</v>
      </c>
      <c r="E54" s="12" t="s">
        <v>210</v>
      </c>
      <c r="F54" s="12">
        <v>77</v>
      </c>
      <c r="G54" s="12">
        <v>63</v>
      </c>
      <c r="H54" s="12">
        <v>3</v>
      </c>
      <c r="I54" s="18">
        <v>3</v>
      </c>
      <c r="J54" s="51">
        <f t="shared" si="4"/>
        <v>17000</v>
      </c>
      <c r="K54" s="54">
        <f t="shared" si="5"/>
        <v>17000</v>
      </c>
    </row>
    <row r="55" spans="1:11" ht="12.75">
      <c r="A55" s="12" t="s">
        <v>417</v>
      </c>
      <c r="B55" s="13" t="s">
        <v>415</v>
      </c>
      <c r="C55" s="12" t="s">
        <v>416</v>
      </c>
      <c r="D55" s="17" t="s">
        <v>214</v>
      </c>
      <c r="E55" s="12" t="s">
        <v>210</v>
      </c>
      <c r="F55" s="12">
        <v>28</v>
      </c>
      <c r="G55" s="12">
        <v>23</v>
      </c>
      <c r="H55" s="12">
        <v>2</v>
      </c>
      <c r="I55" s="18">
        <v>1</v>
      </c>
      <c r="J55" s="51">
        <f t="shared" si="4"/>
        <v>6600</v>
      </c>
      <c r="K55" s="54">
        <f t="shared" si="5"/>
        <v>6600</v>
      </c>
    </row>
    <row r="56" spans="1:11" ht="12.75">
      <c r="A56" s="12" t="s">
        <v>502</v>
      </c>
      <c r="B56" s="13" t="s">
        <v>500</v>
      </c>
      <c r="C56" s="12" t="s">
        <v>501</v>
      </c>
      <c r="D56" s="17" t="s">
        <v>214</v>
      </c>
      <c r="E56" s="12" t="s">
        <v>210</v>
      </c>
      <c r="F56" s="12">
        <v>31</v>
      </c>
      <c r="G56" s="12">
        <v>33</v>
      </c>
      <c r="H56" s="12">
        <v>1</v>
      </c>
      <c r="I56" s="18">
        <v>1</v>
      </c>
      <c r="J56" s="51">
        <f t="shared" si="4"/>
        <v>7400</v>
      </c>
      <c r="K56" s="54">
        <f t="shared" si="5"/>
        <v>7400</v>
      </c>
    </row>
    <row r="57" spans="1:11" ht="12.75">
      <c r="A57" s="12" t="s">
        <v>505</v>
      </c>
      <c r="B57" s="13" t="s">
        <v>503</v>
      </c>
      <c r="C57" s="12" t="s">
        <v>504</v>
      </c>
      <c r="D57" s="17" t="s">
        <v>214</v>
      </c>
      <c r="E57" s="12" t="s">
        <v>210</v>
      </c>
      <c r="F57" s="12">
        <v>24</v>
      </c>
      <c r="G57" s="12">
        <v>34</v>
      </c>
      <c r="H57" s="12">
        <v>1</v>
      </c>
      <c r="I57" s="18">
        <v>2</v>
      </c>
      <c r="J57" s="51">
        <f t="shared" si="4"/>
        <v>7300</v>
      </c>
      <c r="K57" s="54">
        <f t="shared" si="5"/>
        <v>7300</v>
      </c>
    </row>
    <row r="58" spans="1:11" ht="12.75">
      <c r="A58" s="12" t="s">
        <v>211</v>
      </c>
      <c r="B58" s="13" t="s">
        <v>207</v>
      </c>
      <c r="C58" s="12" t="s">
        <v>208</v>
      </c>
      <c r="D58" s="17" t="s">
        <v>209</v>
      </c>
      <c r="E58" s="12" t="s">
        <v>210</v>
      </c>
      <c r="F58" s="12">
        <v>29</v>
      </c>
      <c r="G58" s="12">
        <v>22</v>
      </c>
      <c r="H58" s="12">
        <v>1</v>
      </c>
      <c r="I58" s="18">
        <v>1</v>
      </c>
      <c r="J58" s="51">
        <f t="shared" si="4"/>
        <v>6100</v>
      </c>
      <c r="K58" s="54">
        <f t="shared" si="5"/>
        <v>6100</v>
      </c>
    </row>
    <row r="59" spans="1:11" ht="12.75">
      <c r="A59" s="12" t="s">
        <v>499</v>
      </c>
      <c r="B59" s="13" t="s">
        <v>496</v>
      </c>
      <c r="C59" s="12" t="s">
        <v>497</v>
      </c>
      <c r="D59" s="17" t="s">
        <v>498</v>
      </c>
      <c r="E59" s="12" t="s">
        <v>210</v>
      </c>
      <c r="F59" s="12">
        <v>78</v>
      </c>
      <c r="G59" s="12">
        <v>81</v>
      </c>
      <c r="H59" s="12">
        <v>3</v>
      </c>
      <c r="I59" s="18">
        <v>4</v>
      </c>
      <c r="J59" s="51">
        <f t="shared" si="4"/>
        <v>19400</v>
      </c>
      <c r="K59" s="54">
        <f t="shared" si="5"/>
        <v>19400</v>
      </c>
    </row>
    <row r="60" spans="1:11" ht="12.75">
      <c r="A60" s="12" t="s">
        <v>491</v>
      </c>
      <c r="B60" s="13" t="s">
        <v>488</v>
      </c>
      <c r="C60" s="12" t="s">
        <v>489</v>
      </c>
      <c r="D60" s="17" t="s">
        <v>490</v>
      </c>
      <c r="E60" s="12" t="s">
        <v>210</v>
      </c>
      <c r="F60" s="12">
        <v>27</v>
      </c>
      <c r="G60" s="12">
        <v>27</v>
      </c>
      <c r="H60" s="12">
        <v>1</v>
      </c>
      <c r="I60" s="18">
        <v>1</v>
      </c>
      <c r="J60" s="51">
        <f t="shared" si="4"/>
        <v>6400</v>
      </c>
      <c r="K60" s="54">
        <f t="shared" si="5"/>
        <v>6400</v>
      </c>
    </row>
    <row r="61" spans="1:11" ht="12.75">
      <c r="A61" s="12" t="s">
        <v>495</v>
      </c>
      <c r="B61" s="13" t="s">
        <v>492</v>
      </c>
      <c r="C61" s="12" t="s">
        <v>493</v>
      </c>
      <c r="D61" s="17" t="s">
        <v>494</v>
      </c>
      <c r="E61" s="12" t="s">
        <v>210</v>
      </c>
      <c r="F61" s="12">
        <v>52</v>
      </c>
      <c r="G61" s="12">
        <v>51</v>
      </c>
      <c r="H61" s="12">
        <v>2</v>
      </c>
      <c r="I61" s="18">
        <v>2</v>
      </c>
      <c r="J61" s="51">
        <f t="shared" si="4"/>
        <v>12300</v>
      </c>
      <c r="K61" s="54">
        <f t="shared" si="5"/>
        <v>12300</v>
      </c>
    </row>
    <row r="62" spans="1:11" ht="25.5">
      <c r="A62" s="12" t="s">
        <v>165</v>
      </c>
      <c r="B62" s="13" t="s">
        <v>162</v>
      </c>
      <c r="C62" s="12" t="s">
        <v>24</v>
      </c>
      <c r="D62" s="17" t="s">
        <v>163</v>
      </c>
      <c r="E62" s="12" t="s">
        <v>164</v>
      </c>
      <c r="F62" s="12">
        <v>11</v>
      </c>
      <c r="G62" s="12">
        <v>10</v>
      </c>
      <c r="H62" s="12">
        <v>1</v>
      </c>
      <c r="I62" s="18">
        <v>1</v>
      </c>
      <c r="J62" s="51">
        <f t="shared" si="4"/>
        <v>3100</v>
      </c>
      <c r="K62" s="54">
        <f t="shared" si="5"/>
        <v>3100</v>
      </c>
    </row>
    <row r="63" spans="1:11" ht="25.5">
      <c r="A63" s="12" t="s">
        <v>197</v>
      </c>
      <c r="B63" s="13" t="s">
        <v>193</v>
      </c>
      <c r="C63" s="12" t="s">
        <v>194</v>
      </c>
      <c r="D63" s="17" t="s">
        <v>195</v>
      </c>
      <c r="E63" s="12" t="s">
        <v>196</v>
      </c>
      <c r="F63" s="12">
        <v>22</v>
      </c>
      <c r="G63" s="12">
        <v>32</v>
      </c>
      <c r="H63" s="12">
        <v>1</v>
      </c>
      <c r="I63" s="18">
        <v>1</v>
      </c>
      <c r="J63" s="51">
        <f t="shared" si="4"/>
        <v>6400</v>
      </c>
      <c r="K63" s="54">
        <f t="shared" si="5"/>
        <v>6400</v>
      </c>
    </row>
    <row r="64" spans="1:11" ht="12.75">
      <c r="A64" s="12" t="s">
        <v>510</v>
      </c>
      <c r="B64" s="13" t="s">
        <v>506</v>
      </c>
      <c r="C64" s="12" t="s">
        <v>507</v>
      </c>
      <c r="D64" s="17" t="s">
        <v>508</v>
      </c>
      <c r="E64" s="12" t="s">
        <v>509</v>
      </c>
      <c r="F64" s="12">
        <v>57</v>
      </c>
      <c r="G64" s="12">
        <v>65</v>
      </c>
      <c r="H64" s="12">
        <v>3</v>
      </c>
      <c r="I64" s="18">
        <v>3</v>
      </c>
      <c r="J64" s="51">
        <f t="shared" si="4"/>
        <v>15200</v>
      </c>
      <c r="K64" s="54">
        <f t="shared" si="5"/>
        <v>15200</v>
      </c>
    </row>
    <row r="65" spans="1:11" ht="25.5">
      <c r="A65" s="12" t="s">
        <v>157</v>
      </c>
      <c r="B65" s="13" t="s">
        <v>154</v>
      </c>
      <c r="C65" s="12" t="s">
        <v>24</v>
      </c>
      <c r="D65" s="17" t="s">
        <v>155</v>
      </c>
      <c r="E65" s="12" t="s">
        <v>156</v>
      </c>
      <c r="F65" s="12">
        <v>23</v>
      </c>
      <c r="G65" s="12">
        <v>18</v>
      </c>
      <c r="H65" s="12">
        <v>1</v>
      </c>
      <c r="I65" s="18">
        <v>1</v>
      </c>
      <c r="J65" s="51">
        <f t="shared" si="4"/>
        <v>5100</v>
      </c>
      <c r="K65" s="54">
        <f t="shared" si="5"/>
        <v>5100</v>
      </c>
    </row>
    <row r="66" spans="1:11" ht="25.5">
      <c r="A66" s="12" t="s">
        <v>175</v>
      </c>
      <c r="B66" s="13" t="s">
        <v>171</v>
      </c>
      <c r="C66" s="12" t="s">
        <v>172</v>
      </c>
      <c r="D66" s="17" t="s">
        <v>173</v>
      </c>
      <c r="E66" s="12" t="s">
        <v>174</v>
      </c>
      <c r="F66" s="12">
        <v>30</v>
      </c>
      <c r="G66" s="12">
        <v>27</v>
      </c>
      <c r="H66" s="12">
        <v>2</v>
      </c>
      <c r="I66" s="18">
        <v>1</v>
      </c>
      <c r="J66" s="51">
        <f t="shared" si="4"/>
        <v>7200</v>
      </c>
      <c r="K66" s="54">
        <f t="shared" si="5"/>
        <v>7200</v>
      </c>
    </row>
    <row r="67" spans="1:11" ht="25.5">
      <c r="A67" s="12" t="s">
        <v>201</v>
      </c>
      <c r="B67" s="13" t="s">
        <v>198</v>
      </c>
      <c r="C67" s="12" t="s">
        <v>24</v>
      </c>
      <c r="D67" s="17" t="s">
        <v>199</v>
      </c>
      <c r="E67" s="12" t="s">
        <v>200</v>
      </c>
      <c r="F67" s="12">
        <v>17</v>
      </c>
      <c r="G67" s="12">
        <v>16</v>
      </c>
      <c r="H67" s="12">
        <v>1</v>
      </c>
      <c r="I67" s="18">
        <v>1</v>
      </c>
      <c r="J67" s="51">
        <f t="shared" si="4"/>
        <v>4300</v>
      </c>
      <c r="K67" s="54">
        <f t="shared" si="5"/>
        <v>4300</v>
      </c>
    </row>
    <row r="68" spans="1:11" ht="25.5">
      <c r="A68" s="12" t="s">
        <v>545</v>
      </c>
      <c r="B68" s="13" t="s">
        <v>542</v>
      </c>
      <c r="C68" s="12" t="s">
        <v>24</v>
      </c>
      <c r="D68" s="17" t="s">
        <v>543</v>
      </c>
      <c r="E68" s="12" t="s">
        <v>544</v>
      </c>
      <c r="F68" s="12">
        <v>8</v>
      </c>
      <c r="G68" s="12">
        <v>6</v>
      </c>
      <c r="H68" s="12">
        <v>1</v>
      </c>
      <c r="I68" s="18">
        <v>1</v>
      </c>
      <c r="J68" s="51">
        <f t="shared" si="4"/>
        <v>2400</v>
      </c>
      <c r="K68" s="54">
        <f t="shared" si="5"/>
        <v>2400</v>
      </c>
    </row>
    <row r="69" spans="1:11" ht="25.5">
      <c r="A69" s="12" t="s">
        <v>161</v>
      </c>
      <c r="B69" s="13" t="s">
        <v>158</v>
      </c>
      <c r="C69" s="12" t="s">
        <v>24</v>
      </c>
      <c r="D69" s="17" t="s">
        <v>159</v>
      </c>
      <c r="E69" s="12" t="s">
        <v>160</v>
      </c>
      <c r="F69" s="12">
        <v>14</v>
      </c>
      <c r="G69" s="12">
        <v>9</v>
      </c>
      <c r="H69" s="12">
        <v>1</v>
      </c>
      <c r="I69" s="18">
        <v>1</v>
      </c>
      <c r="J69" s="51">
        <f t="shared" si="4"/>
        <v>3300</v>
      </c>
      <c r="K69" s="54">
        <f t="shared" si="5"/>
        <v>3300</v>
      </c>
    </row>
    <row r="70" spans="1:11" ht="25.5">
      <c r="A70" s="12" t="s">
        <v>170</v>
      </c>
      <c r="B70" s="13" t="s">
        <v>166</v>
      </c>
      <c r="C70" s="12" t="s">
        <v>167</v>
      </c>
      <c r="D70" s="17" t="s">
        <v>168</v>
      </c>
      <c r="E70" s="12" t="s">
        <v>169</v>
      </c>
      <c r="F70" s="12">
        <v>16</v>
      </c>
      <c r="G70" s="12">
        <v>25</v>
      </c>
      <c r="H70" s="12">
        <v>1</v>
      </c>
      <c r="I70" s="18">
        <v>1</v>
      </c>
      <c r="J70" s="51">
        <f t="shared" si="4"/>
        <v>5100</v>
      </c>
      <c r="K70" s="54">
        <f t="shared" si="5"/>
        <v>5100</v>
      </c>
    </row>
    <row r="71" spans="1:11" ht="25.5">
      <c r="A71" s="12" t="s">
        <v>526</v>
      </c>
      <c r="B71" s="13" t="s">
        <v>523</v>
      </c>
      <c r="C71" s="12" t="s">
        <v>24</v>
      </c>
      <c r="D71" s="17" t="s">
        <v>524</v>
      </c>
      <c r="E71" s="12" t="s">
        <v>525</v>
      </c>
      <c r="F71" s="12">
        <v>16</v>
      </c>
      <c r="G71" s="12">
        <v>19</v>
      </c>
      <c r="H71" s="12">
        <v>1</v>
      </c>
      <c r="I71" s="18">
        <v>1</v>
      </c>
      <c r="J71" s="51">
        <f t="shared" si="4"/>
        <v>4500</v>
      </c>
      <c r="K71" s="54">
        <f t="shared" si="5"/>
        <v>4500</v>
      </c>
    </row>
    <row r="72" spans="1:11" ht="25.5">
      <c r="A72" s="12" t="s">
        <v>179</v>
      </c>
      <c r="B72" s="13" t="s">
        <v>176</v>
      </c>
      <c r="C72" s="12" t="s">
        <v>24</v>
      </c>
      <c r="D72" s="17" t="s">
        <v>177</v>
      </c>
      <c r="E72" s="12" t="s">
        <v>178</v>
      </c>
      <c r="F72" s="12">
        <v>13</v>
      </c>
      <c r="G72" s="12">
        <v>13</v>
      </c>
      <c r="H72" s="12">
        <v>1</v>
      </c>
      <c r="I72" s="18">
        <v>1</v>
      </c>
      <c r="J72" s="51">
        <f t="shared" si="4"/>
        <v>3600</v>
      </c>
      <c r="K72" s="54">
        <f t="shared" si="5"/>
        <v>3600</v>
      </c>
    </row>
    <row r="73" spans="1:11" ht="25.5">
      <c r="A73" s="12" t="s">
        <v>153</v>
      </c>
      <c r="B73" s="13" t="s">
        <v>150</v>
      </c>
      <c r="C73" s="12" t="s">
        <v>24</v>
      </c>
      <c r="D73" s="17" t="s">
        <v>151</v>
      </c>
      <c r="E73" s="12" t="s">
        <v>152</v>
      </c>
      <c r="F73" s="12">
        <v>19</v>
      </c>
      <c r="G73" s="12">
        <v>15</v>
      </c>
      <c r="H73" s="12">
        <v>1</v>
      </c>
      <c r="I73" s="18">
        <v>1</v>
      </c>
      <c r="J73" s="51">
        <f t="shared" si="4"/>
        <v>4400</v>
      </c>
      <c r="K73" s="54">
        <f t="shared" si="5"/>
        <v>4400</v>
      </c>
    </row>
    <row r="74" spans="1:11" ht="25.5">
      <c r="A74" s="12" t="s">
        <v>531</v>
      </c>
      <c r="B74" s="13" t="s">
        <v>527</v>
      </c>
      <c r="C74" s="12" t="s">
        <v>528</v>
      </c>
      <c r="D74" s="17" t="s">
        <v>529</v>
      </c>
      <c r="E74" s="12" t="s">
        <v>530</v>
      </c>
      <c r="F74" s="12">
        <v>24</v>
      </c>
      <c r="G74" s="12">
        <v>27</v>
      </c>
      <c r="H74" s="12">
        <v>1</v>
      </c>
      <c r="I74" s="18">
        <v>1</v>
      </c>
      <c r="J74" s="51">
        <f t="shared" si="4"/>
        <v>6100</v>
      </c>
      <c r="K74" s="54">
        <f t="shared" si="5"/>
        <v>6100</v>
      </c>
    </row>
    <row r="75" spans="1:11" ht="12.75">
      <c r="A75" s="12" t="s">
        <v>515</v>
      </c>
      <c r="B75" s="13" t="s">
        <v>511</v>
      </c>
      <c r="C75" s="12" t="s">
        <v>512</v>
      </c>
      <c r="D75" s="17" t="s">
        <v>513</v>
      </c>
      <c r="E75" s="12" t="s">
        <v>514</v>
      </c>
      <c r="F75" s="12">
        <v>67</v>
      </c>
      <c r="G75" s="12">
        <v>52</v>
      </c>
      <c r="H75" s="12">
        <v>3</v>
      </c>
      <c r="I75" s="18">
        <v>2</v>
      </c>
      <c r="J75" s="51">
        <f t="shared" si="4"/>
        <v>14400</v>
      </c>
      <c r="K75" s="54">
        <f t="shared" si="5"/>
        <v>14400</v>
      </c>
    </row>
    <row r="76" spans="1:11" ht="13.5" thickBot="1">
      <c r="A76" s="12" t="s">
        <v>279</v>
      </c>
      <c r="B76" s="13" t="s">
        <v>276</v>
      </c>
      <c r="C76" s="12" t="s">
        <v>24</v>
      </c>
      <c r="D76" s="17" t="s">
        <v>277</v>
      </c>
      <c r="E76" s="12" t="s">
        <v>278</v>
      </c>
      <c r="F76" s="12">
        <v>0</v>
      </c>
      <c r="G76" s="12">
        <v>12</v>
      </c>
      <c r="H76" s="12">
        <v>0</v>
      </c>
      <c r="I76" s="18">
        <v>1</v>
      </c>
      <c r="J76" s="52">
        <f t="shared" si="4"/>
        <v>1700</v>
      </c>
      <c r="K76" s="55">
        <f t="shared" si="5"/>
        <v>1700</v>
      </c>
    </row>
    <row r="77" spans="1:11" s="16" customFormat="1" ht="15.75" thickBot="1">
      <c r="A77" s="82" t="s">
        <v>557</v>
      </c>
      <c r="B77" s="91"/>
      <c r="C77" s="91"/>
      <c r="D77" s="91"/>
      <c r="E77" s="91"/>
      <c r="F77" s="91"/>
      <c r="G77" s="91"/>
      <c r="H77" s="91"/>
      <c r="I77" s="92"/>
      <c r="J77" s="60">
        <f>SUM(J53:J76)</f>
        <v>178000</v>
      </c>
      <c r="K77" s="38">
        <f>SUM(K53:K76)</f>
        <v>178000</v>
      </c>
    </row>
    <row r="78" spans="1:11" s="19" customFormat="1" ht="16.5" customHeight="1" thickBot="1">
      <c r="A78" s="78" t="s">
        <v>562</v>
      </c>
      <c r="B78" s="90"/>
      <c r="C78" s="90"/>
      <c r="D78" s="90"/>
      <c r="E78" s="90"/>
      <c r="F78" s="80"/>
      <c r="G78" s="80"/>
      <c r="H78" s="80"/>
      <c r="I78" s="80"/>
      <c r="J78" s="80"/>
      <c r="K78" s="81"/>
    </row>
    <row r="79" spans="1:11" s="16" customFormat="1" ht="13.5" thickBot="1">
      <c r="A79" s="65"/>
      <c r="B79" s="89" t="s">
        <v>553</v>
      </c>
      <c r="C79" s="80"/>
      <c r="D79" s="80"/>
      <c r="E79" s="80"/>
      <c r="F79" s="80"/>
      <c r="G79" s="80"/>
      <c r="H79" s="80"/>
      <c r="I79" s="80"/>
      <c r="J79" s="80"/>
      <c r="K79" s="81"/>
    </row>
    <row r="80" spans="1:11" ht="12.75">
      <c r="A80" s="29" t="s">
        <v>55</v>
      </c>
      <c r="B80" s="30" t="s">
        <v>51</v>
      </c>
      <c r="C80" s="31" t="s">
        <v>52</v>
      </c>
      <c r="D80" s="32" t="s">
        <v>53</v>
      </c>
      <c r="E80" s="31" t="s">
        <v>54</v>
      </c>
      <c r="F80" s="31">
        <v>25</v>
      </c>
      <c r="G80" s="31">
        <v>17</v>
      </c>
      <c r="H80" s="31">
        <v>1</v>
      </c>
      <c r="I80" s="44">
        <v>1</v>
      </c>
      <c r="J80" s="50">
        <f aca="true" t="shared" si="6" ref="J80:J85">(F80+G80)*100+(H80+I80)*500</f>
        <v>5200</v>
      </c>
      <c r="K80" s="53">
        <f aca="true" t="shared" si="7" ref="K80:K85">J80</f>
        <v>5200</v>
      </c>
    </row>
    <row r="81" spans="1:11" ht="12.75">
      <c r="A81" s="43" t="s">
        <v>45</v>
      </c>
      <c r="B81" s="13" t="s">
        <v>41</v>
      </c>
      <c r="C81" s="12" t="s">
        <v>42</v>
      </c>
      <c r="D81" s="17" t="s">
        <v>43</v>
      </c>
      <c r="E81" s="12" t="s">
        <v>44</v>
      </c>
      <c r="F81" s="12">
        <v>57</v>
      </c>
      <c r="G81" s="12">
        <v>55</v>
      </c>
      <c r="H81" s="12">
        <v>2</v>
      </c>
      <c r="I81" s="18">
        <v>3</v>
      </c>
      <c r="J81" s="51">
        <f t="shared" si="6"/>
        <v>13700</v>
      </c>
      <c r="K81" s="54">
        <f t="shared" si="7"/>
        <v>13700</v>
      </c>
    </row>
    <row r="82" spans="1:11" ht="12.75">
      <c r="A82" s="43" t="s">
        <v>230</v>
      </c>
      <c r="B82" s="13" t="s">
        <v>227</v>
      </c>
      <c r="C82" s="12" t="s">
        <v>24</v>
      </c>
      <c r="D82" s="17" t="s">
        <v>228</v>
      </c>
      <c r="E82" s="12" t="s">
        <v>229</v>
      </c>
      <c r="F82" s="12">
        <v>7</v>
      </c>
      <c r="G82" s="12">
        <v>14</v>
      </c>
      <c r="H82" s="12">
        <v>1</v>
      </c>
      <c r="I82" s="18">
        <v>1</v>
      </c>
      <c r="J82" s="51">
        <f t="shared" si="6"/>
        <v>3100</v>
      </c>
      <c r="K82" s="54">
        <f t="shared" si="7"/>
        <v>3100</v>
      </c>
    </row>
    <row r="83" spans="1:11" ht="12.75">
      <c r="A83" s="43" t="s">
        <v>226</v>
      </c>
      <c r="B83" s="13" t="s">
        <v>223</v>
      </c>
      <c r="C83" s="12" t="s">
        <v>24</v>
      </c>
      <c r="D83" s="17" t="s">
        <v>224</v>
      </c>
      <c r="E83" s="12" t="s">
        <v>225</v>
      </c>
      <c r="F83" s="12">
        <v>6</v>
      </c>
      <c r="G83" s="12">
        <v>11</v>
      </c>
      <c r="H83" s="12">
        <v>1</v>
      </c>
      <c r="I83" s="18">
        <v>1</v>
      </c>
      <c r="J83" s="51">
        <f t="shared" si="6"/>
        <v>2700</v>
      </c>
      <c r="K83" s="54">
        <f t="shared" si="7"/>
        <v>2700</v>
      </c>
    </row>
    <row r="84" spans="1:11" s="14" customFormat="1" ht="25.5">
      <c r="A84" s="43" t="s">
        <v>32</v>
      </c>
      <c r="B84" s="13" t="s">
        <v>28</v>
      </c>
      <c r="C84" s="12" t="s">
        <v>29</v>
      </c>
      <c r="D84" s="17" t="s">
        <v>30</v>
      </c>
      <c r="E84" s="12" t="s">
        <v>31</v>
      </c>
      <c r="F84" s="12">
        <v>52</v>
      </c>
      <c r="G84" s="12">
        <v>46</v>
      </c>
      <c r="H84" s="12">
        <v>2</v>
      </c>
      <c r="I84" s="18">
        <v>2</v>
      </c>
      <c r="J84" s="51">
        <f t="shared" si="6"/>
        <v>11800</v>
      </c>
      <c r="K84" s="54">
        <f t="shared" si="7"/>
        <v>11800</v>
      </c>
    </row>
    <row r="85" spans="1:11" s="11" customFormat="1" ht="26.25" thickBot="1">
      <c r="A85" s="21" t="s">
        <v>35</v>
      </c>
      <c r="B85" s="22" t="s">
        <v>33</v>
      </c>
      <c r="C85" s="23" t="s">
        <v>34</v>
      </c>
      <c r="D85" s="24" t="s">
        <v>30</v>
      </c>
      <c r="E85" s="23" t="s">
        <v>31</v>
      </c>
      <c r="F85" s="23">
        <v>69</v>
      </c>
      <c r="G85" s="23">
        <v>50</v>
      </c>
      <c r="H85" s="23">
        <v>3</v>
      </c>
      <c r="I85" s="45">
        <v>2</v>
      </c>
      <c r="J85" s="52">
        <f t="shared" si="6"/>
        <v>14400</v>
      </c>
      <c r="K85" s="55">
        <f t="shared" si="7"/>
        <v>14400</v>
      </c>
    </row>
    <row r="86" spans="1:11" s="16" customFormat="1" ht="15.75" thickBot="1">
      <c r="A86" s="85" t="s">
        <v>557</v>
      </c>
      <c r="B86" s="88"/>
      <c r="C86" s="88"/>
      <c r="D86" s="88"/>
      <c r="E86" s="88"/>
      <c r="F86" s="88"/>
      <c r="G86" s="88"/>
      <c r="H86" s="88"/>
      <c r="I86" s="88"/>
      <c r="J86" s="64">
        <f>SUM(J80:J85)</f>
        <v>50900</v>
      </c>
      <c r="K86" s="41">
        <f>SUM(K80:K85)</f>
        <v>50900</v>
      </c>
    </row>
    <row r="87" spans="1:11" s="19" customFormat="1" ht="16.5" customHeight="1" thickBot="1">
      <c r="A87" s="78" t="s">
        <v>563</v>
      </c>
      <c r="B87" s="90"/>
      <c r="C87" s="90"/>
      <c r="D87" s="90"/>
      <c r="E87" s="90"/>
      <c r="F87" s="80"/>
      <c r="G87" s="80"/>
      <c r="H87" s="80"/>
      <c r="I87" s="80"/>
      <c r="J87" s="80"/>
      <c r="K87" s="81"/>
    </row>
    <row r="88" spans="1:11" s="16" customFormat="1" ht="13.5" thickBot="1">
      <c r="A88" s="65"/>
      <c r="B88" s="89" t="s">
        <v>553</v>
      </c>
      <c r="C88" s="80"/>
      <c r="D88" s="80"/>
      <c r="E88" s="80"/>
      <c r="F88" s="80"/>
      <c r="G88" s="80"/>
      <c r="H88" s="80"/>
      <c r="I88" s="80"/>
      <c r="J88" s="80"/>
      <c r="K88" s="81"/>
    </row>
    <row r="89" spans="1:11" ht="12.75">
      <c r="A89" s="12" t="s">
        <v>14</v>
      </c>
      <c r="B89" s="13" t="s">
        <v>10</v>
      </c>
      <c r="C89" s="12" t="s">
        <v>11</v>
      </c>
      <c r="D89" s="17" t="s">
        <v>12</v>
      </c>
      <c r="E89" s="12" t="s">
        <v>13</v>
      </c>
      <c r="F89" s="12">
        <v>15</v>
      </c>
      <c r="G89" s="12">
        <v>26</v>
      </c>
      <c r="H89" s="12">
        <v>1</v>
      </c>
      <c r="I89" s="18">
        <v>1</v>
      </c>
      <c r="J89" s="50">
        <f>(F89+G89)*100+(H89+I89)*500</f>
        <v>5100</v>
      </c>
      <c r="K89" s="53">
        <f>J89</f>
        <v>5100</v>
      </c>
    </row>
    <row r="90" spans="1:11" ht="12.75">
      <c r="A90" s="12" t="s">
        <v>17</v>
      </c>
      <c r="B90" s="13" t="s">
        <v>15</v>
      </c>
      <c r="C90" s="12" t="s">
        <v>16</v>
      </c>
      <c r="D90" s="17" t="s">
        <v>12</v>
      </c>
      <c r="E90" s="12" t="s">
        <v>13</v>
      </c>
      <c r="F90" s="12">
        <v>36</v>
      </c>
      <c r="G90" s="12">
        <v>30</v>
      </c>
      <c r="H90" s="12">
        <v>2</v>
      </c>
      <c r="I90" s="18">
        <v>1</v>
      </c>
      <c r="J90" s="51">
        <f>(F90+G90)*100+(H90+I90)*500</f>
        <v>8100</v>
      </c>
      <c r="K90" s="54">
        <f>J90</f>
        <v>8100</v>
      </c>
    </row>
    <row r="91" spans="1:11" ht="25.5">
      <c r="A91" s="12" t="s">
        <v>246</v>
      </c>
      <c r="B91" s="13" t="s">
        <v>243</v>
      </c>
      <c r="C91" s="12" t="s">
        <v>24</v>
      </c>
      <c r="D91" s="17" t="s">
        <v>244</v>
      </c>
      <c r="E91" s="12" t="s">
        <v>245</v>
      </c>
      <c r="F91" s="12">
        <v>10</v>
      </c>
      <c r="G91" s="12">
        <v>14</v>
      </c>
      <c r="H91" s="12">
        <v>1</v>
      </c>
      <c r="I91" s="18">
        <v>1</v>
      </c>
      <c r="J91" s="51">
        <f>(F91+G91)*100+(H91+I91)*500</f>
        <v>3400</v>
      </c>
      <c r="K91" s="54">
        <f>J91</f>
        <v>3400</v>
      </c>
    </row>
    <row r="92" spans="1:11" ht="13.5" thickBot="1">
      <c r="A92" s="12" t="s">
        <v>271</v>
      </c>
      <c r="B92" s="13" t="s">
        <v>268</v>
      </c>
      <c r="C92" s="12" t="s">
        <v>24</v>
      </c>
      <c r="D92" s="17" t="s">
        <v>269</v>
      </c>
      <c r="E92" s="12" t="s">
        <v>270</v>
      </c>
      <c r="F92" s="12">
        <v>18</v>
      </c>
      <c r="G92" s="12">
        <v>15</v>
      </c>
      <c r="H92" s="12">
        <v>1</v>
      </c>
      <c r="I92" s="18">
        <v>1</v>
      </c>
      <c r="J92" s="52">
        <f>(F92+G92)*100+(H92+I92)*500</f>
        <v>4300</v>
      </c>
      <c r="K92" s="55">
        <f>J92</f>
        <v>4300</v>
      </c>
    </row>
    <row r="93" spans="1:11" s="16" customFormat="1" ht="15.75" thickBot="1">
      <c r="A93" s="82" t="s">
        <v>557</v>
      </c>
      <c r="B93" s="91"/>
      <c r="C93" s="91"/>
      <c r="D93" s="91"/>
      <c r="E93" s="91"/>
      <c r="F93" s="91"/>
      <c r="G93" s="91"/>
      <c r="H93" s="91"/>
      <c r="I93" s="92"/>
      <c r="J93" s="38">
        <f>SUM(J89:J92)</f>
        <v>20900</v>
      </c>
      <c r="K93" s="39">
        <f>SUM(K89:K92)</f>
        <v>20900</v>
      </c>
    </row>
    <row r="94" spans="1:11" s="19" customFormat="1" ht="16.5" customHeight="1" thickBot="1">
      <c r="A94" s="78" t="s">
        <v>564</v>
      </c>
      <c r="B94" s="90"/>
      <c r="C94" s="90"/>
      <c r="D94" s="90"/>
      <c r="E94" s="90"/>
      <c r="F94" s="80"/>
      <c r="G94" s="80"/>
      <c r="H94" s="80"/>
      <c r="I94" s="80"/>
      <c r="J94" s="80"/>
      <c r="K94" s="81"/>
    </row>
    <row r="95" spans="1:11" s="16" customFormat="1" ht="13.5" thickBot="1">
      <c r="A95" s="65"/>
      <c r="B95" s="89" t="s">
        <v>553</v>
      </c>
      <c r="C95" s="80"/>
      <c r="D95" s="80"/>
      <c r="E95" s="80"/>
      <c r="F95" s="80"/>
      <c r="G95" s="80"/>
      <c r="H95" s="80"/>
      <c r="I95" s="80"/>
      <c r="J95" s="80"/>
      <c r="K95" s="81"/>
    </row>
    <row r="96" spans="1:11" ht="25.5">
      <c r="A96" s="12" t="s">
        <v>369</v>
      </c>
      <c r="B96" s="13" t="s">
        <v>366</v>
      </c>
      <c r="C96" s="12" t="s">
        <v>24</v>
      </c>
      <c r="D96" s="17" t="s">
        <v>367</v>
      </c>
      <c r="E96" s="12" t="s">
        <v>368</v>
      </c>
      <c r="F96" s="12">
        <v>7</v>
      </c>
      <c r="G96" s="12">
        <v>7</v>
      </c>
      <c r="H96" s="12">
        <v>1</v>
      </c>
      <c r="I96" s="18">
        <v>1</v>
      </c>
      <c r="J96" s="50">
        <f>(F96+G96)*100+(H96+I96)*500</f>
        <v>2400</v>
      </c>
      <c r="K96" s="53">
        <f>J96</f>
        <v>2400</v>
      </c>
    </row>
    <row r="97" spans="1:11" ht="25.5">
      <c r="A97" s="12" t="s">
        <v>349</v>
      </c>
      <c r="B97" s="13" t="s">
        <v>345</v>
      </c>
      <c r="C97" s="12" t="s">
        <v>346</v>
      </c>
      <c r="D97" s="17" t="s">
        <v>347</v>
      </c>
      <c r="E97" s="12" t="s">
        <v>348</v>
      </c>
      <c r="F97" s="12">
        <v>77</v>
      </c>
      <c r="G97" s="12">
        <v>56</v>
      </c>
      <c r="H97" s="12">
        <v>3</v>
      </c>
      <c r="I97" s="18">
        <v>3</v>
      </c>
      <c r="J97" s="51">
        <f>(F97+G97)*100+(H97+I97)*500</f>
        <v>16300</v>
      </c>
      <c r="K97" s="54">
        <f>J97</f>
        <v>16300</v>
      </c>
    </row>
    <row r="98" spans="1:11" ht="25.5">
      <c r="A98" s="12" t="s">
        <v>352</v>
      </c>
      <c r="B98" s="13" t="s">
        <v>350</v>
      </c>
      <c r="C98" s="12" t="s">
        <v>351</v>
      </c>
      <c r="D98" s="17" t="s">
        <v>347</v>
      </c>
      <c r="E98" s="12" t="s">
        <v>348</v>
      </c>
      <c r="F98" s="12">
        <v>42</v>
      </c>
      <c r="G98" s="12">
        <v>38</v>
      </c>
      <c r="H98" s="12">
        <v>2</v>
      </c>
      <c r="I98" s="18">
        <v>2</v>
      </c>
      <c r="J98" s="51">
        <f>(F98+G98)*100+(H98+I98)*500</f>
        <v>10000</v>
      </c>
      <c r="K98" s="54">
        <f>J98</f>
        <v>10000</v>
      </c>
    </row>
    <row r="99" spans="1:11" ht="25.5">
      <c r="A99" s="12" t="s">
        <v>334</v>
      </c>
      <c r="B99" s="13" t="s">
        <v>330</v>
      </c>
      <c r="C99" s="12" t="s">
        <v>331</v>
      </c>
      <c r="D99" s="17" t="s">
        <v>332</v>
      </c>
      <c r="E99" s="12" t="s">
        <v>333</v>
      </c>
      <c r="F99" s="12">
        <v>24</v>
      </c>
      <c r="G99" s="12">
        <v>23</v>
      </c>
      <c r="H99" s="12">
        <v>1</v>
      </c>
      <c r="I99" s="18">
        <v>1</v>
      </c>
      <c r="J99" s="51">
        <f>(F99+G99)*100+(H99+I99)*500</f>
        <v>5700</v>
      </c>
      <c r="K99" s="54">
        <f>J99</f>
        <v>5700</v>
      </c>
    </row>
    <row r="100" spans="1:11" ht="26.25" thickBot="1">
      <c r="A100" s="12" t="s">
        <v>304</v>
      </c>
      <c r="B100" s="13" t="s">
        <v>301</v>
      </c>
      <c r="C100" s="12" t="s">
        <v>24</v>
      </c>
      <c r="D100" s="17" t="s">
        <v>302</v>
      </c>
      <c r="E100" s="12" t="s">
        <v>303</v>
      </c>
      <c r="F100" s="12">
        <v>25</v>
      </c>
      <c r="G100" s="12">
        <v>15</v>
      </c>
      <c r="H100" s="12">
        <v>1</v>
      </c>
      <c r="I100" s="18">
        <v>1</v>
      </c>
      <c r="J100" s="52">
        <f>(F100+G100)*100+(H100+I100)*500</f>
        <v>5000</v>
      </c>
      <c r="K100" s="55">
        <f>J100</f>
        <v>5000</v>
      </c>
    </row>
    <row r="101" spans="1:11" s="16" customFormat="1" ht="15.75" thickBot="1">
      <c r="A101" s="82" t="s">
        <v>557</v>
      </c>
      <c r="B101" s="91"/>
      <c r="C101" s="91"/>
      <c r="D101" s="91"/>
      <c r="E101" s="91"/>
      <c r="F101" s="91"/>
      <c r="G101" s="91"/>
      <c r="H101" s="91"/>
      <c r="I101" s="92"/>
      <c r="J101" s="38">
        <f>SUM(J96:J100)</f>
        <v>39400</v>
      </c>
      <c r="K101" s="39">
        <f>SUM(K96:K100)</f>
        <v>39400</v>
      </c>
    </row>
    <row r="102" spans="1:11" s="19" customFormat="1" ht="16.5" customHeight="1" thickBot="1">
      <c r="A102" s="78" t="s">
        <v>565</v>
      </c>
      <c r="B102" s="90"/>
      <c r="C102" s="90"/>
      <c r="D102" s="90"/>
      <c r="E102" s="90"/>
      <c r="F102" s="80"/>
      <c r="G102" s="80"/>
      <c r="H102" s="80"/>
      <c r="I102" s="80"/>
      <c r="J102" s="80"/>
      <c r="K102" s="81"/>
    </row>
    <row r="103" spans="1:11" s="16" customFormat="1" ht="13.5" thickBot="1">
      <c r="A103" s="65"/>
      <c r="B103" s="89" t="s">
        <v>553</v>
      </c>
      <c r="C103" s="80"/>
      <c r="D103" s="80"/>
      <c r="E103" s="80"/>
      <c r="F103" s="80"/>
      <c r="G103" s="80"/>
      <c r="H103" s="80"/>
      <c r="I103" s="80"/>
      <c r="J103" s="80"/>
      <c r="K103" s="81"/>
    </row>
    <row r="104" spans="1:11" s="35" customFormat="1" ht="12.75">
      <c r="A104" s="33" t="s">
        <v>454</v>
      </c>
      <c r="B104" s="34" t="s">
        <v>450</v>
      </c>
      <c r="C104" s="33" t="s">
        <v>451</v>
      </c>
      <c r="D104" s="40" t="s">
        <v>452</v>
      </c>
      <c r="E104" s="33" t="s">
        <v>453</v>
      </c>
      <c r="F104" s="33">
        <v>17</v>
      </c>
      <c r="G104" s="33">
        <v>18</v>
      </c>
      <c r="H104" s="33">
        <v>1</v>
      </c>
      <c r="I104" s="46">
        <v>1</v>
      </c>
      <c r="J104" s="56">
        <f>(F104+G104)*100+(H104+I104)*500</f>
        <v>4500</v>
      </c>
      <c r="K104" s="61">
        <f>J104</f>
        <v>4500</v>
      </c>
    </row>
    <row r="105" spans="1:11" s="35" customFormat="1" ht="12.75">
      <c r="A105" s="33" t="s">
        <v>457</v>
      </c>
      <c r="B105" s="34" t="s">
        <v>455</v>
      </c>
      <c r="C105" s="33" t="s">
        <v>456</v>
      </c>
      <c r="D105" s="40" t="s">
        <v>452</v>
      </c>
      <c r="E105" s="33" t="s">
        <v>453</v>
      </c>
      <c r="F105" s="33">
        <v>27</v>
      </c>
      <c r="G105" s="33">
        <v>29</v>
      </c>
      <c r="H105" s="33">
        <v>1</v>
      </c>
      <c r="I105" s="46">
        <v>1</v>
      </c>
      <c r="J105" s="58">
        <f>(F105+G105)*100+(H105+I105)*500</f>
        <v>6600</v>
      </c>
      <c r="K105" s="62">
        <f>J105</f>
        <v>6600</v>
      </c>
    </row>
    <row r="106" spans="1:11" ht="12.75">
      <c r="A106" s="25">
        <v>75000474</v>
      </c>
      <c r="B106" s="26" t="s">
        <v>555</v>
      </c>
      <c r="C106" s="27" t="s">
        <v>451</v>
      </c>
      <c r="D106" s="28" t="s">
        <v>452</v>
      </c>
      <c r="E106" s="27" t="s">
        <v>453</v>
      </c>
      <c r="F106" s="25"/>
      <c r="G106" s="25"/>
      <c r="H106" s="25"/>
      <c r="I106" s="47"/>
      <c r="J106" s="59">
        <f>SUM(J104:J105)</f>
        <v>11100</v>
      </c>
      <c r="K106" s="63">
        <f>SUM(K104:K105)</f>
        <v>11100</v>
      </c>
    </row>
    <row r="107" spans="1:11" ht="13.5" thickBot="1">
      <c r="A107" s="12" t="s">
        <v>541</v>
      </c>
      <c r="B107" s="13" t="s">
        <v>537</v>
      </c>
      <c r="C107" s="12" t="s">
        <v>538</v>
      </c>
      <c r="D107" s="17" t="s">
        <v>539</v>
      </c>
      <c r="E107" s="12" t="s">
        <v>540</v>
      </c>
      <c r="F107" s="12">
        <v>14</v>
      </c>
      <c r="G107" s="12">
        <v>12</v>
      </c>
      <c r="H107" s="12">
        <v>1</v>
      </c>
      <c r="I107" s="18">
        <v>1</v>
      </c>
      <c r="J107" s="52">
        <f>(F107+G107)*100+(H107+I107)*500</f>
        <v>3600</v>
      </c>
      <c r="K107" s="55">
        <f>J107</f>
        <v>3600</v>
      </c>
    </row>
    <row r="108" spans="1:11" s="16" customFormat="1" ht="15.75" thickBot="1">
      <c r="A108" s="82" t="s">
        <v>557</v>
      </c>
      <c r="B108" s="91"/>
      <c r="C108" s="91"/>
      <c r="D108" s="91"/>
      <c r="E108" s="91"/>
      <c r="F108" s="91"/>
      <c r="G108" s="91"/>
      <c r="H108" s="91"/>
      <c r="I108" s="92"/>
      <c r="J108" s="60">
        <f>J107+J106</f>
        <v>14700</v>
      </c>
      <c r="K108" s="38">
        <f>K107+K106</f>
        <v>14700</v>
      </c>
    </row>
    <row r="109" spans="1:11" s="19" customFormat="1" ht="16.5" customHeight="1" thickBot="1">
      <c r="A109" s="78" t="s">
        <v>566</v>
      </c>
      <c r="B109" s="90"/>
      <c r="C109" s="90"/>
      <c r="D109" s="90"/>
      <c r="E109" s="90"/>
      <c r="F109" s="80"/>
      <c r="G109" s="80"/>
      <c r="H109" s="80"/>
      <c r="I109" s="80"/>
      <c r="J109" s="80"/>
      <c r="K109" s="81"/>
    </row>
    <row r="110" spans="1:11" s="16" customFormat="1" ht="13.5" thickBot="1">
      <c r="A110" s="65"/>
      <c r="B110" s="89" t="s">
        <v>553</v>
      </c>
      <c r="C110" s="80"/>
      <c r="D110" s="80"/>
      <c r="E110" s="80"/>
      <c r="F110" s="80"/>
      <c r="G110" s="80"/>
      <c r="H110" s="80"/>
      <c r="I110" s="80"/>
      <c r="J110" s="80"/>
      <c r="K110" s="81"/>
    </row>
    <row r="111" spans="1:11" ht="25.5">
      <c r="A111" s="12" t="s">
        <v>206</v>
      </c>
      <c r="B111" s="13" t="s">
        <v>202</v>
      </c>
      <c r="C111" s="12" t="s">
        <v>203</v>
      </c>
      <c r="D111" s="17" t="s">
        <v>204</v>
      </c>
      <c r="E111" s="12" t="s">
        <v>205</v>
      </c>
      <c r="F111" s="12">
        <v>46</v>
      </c>
      <c r="G111" s="12">
        <v>34</v>
      </c>
      <c r="H111" s="12">
        <v>2</v>
      </c>
      <c r="I111" s="18">
        <v>2</v>
      </c>
      <c r="J111" s="50">
        <f aca="true" t="shared" si="8" ref="J111:J123">(F111+G111)*100+(H111+I111)*500</f>
        <v>10000</v>
      </c>
      <c r="K111" s="53">
        <f aca="true" t="shared" si="9" ref="K111:K123">J111</f>
        <v>10000</v>
      </c>
    </row>
    <row r="112" spans="1:11" ht="25.5">
      <c r="A112" s="12" t="s">
        <v>460</v>
      </c>
      <c r="B112" s="13" t="s">
        <v>458</v>
      </c>
      <c r="C112" s="12" t="s">
        <v>459</v>
      </c>
      <c r="D112" s="17" t="s">
        <v>204</v>
      </c>
      <c r="E112" s="12" t="s">
        <v>205</v>
      </c>
      <c r="F112" s="12">
        <v>61</v>
      </c>
      <c r="G112" s="12">
        <v>54</v>
      </c>
      <c r="H112" s="12">
        <v>2</v>
      </c>
      <c r="I112" s="18">
        <v>2</v>
      </c>
      <c r="J112" s="51">
        <f t="shared" si="8"/>
        <v>13500</v>
      </c>
      <c r="K112" s="54">
        <f t="shared" si="9"/>
        <v>13500</v>
      </c>
    </row>
    <row r="113" spans="1:11" ht="25.5">
      <c r="A113" s="12" t="s">
        <v>463</v>
      </c>
      <c r="B113" s="13" t="s">
        <v>461</v>
      </c>
      <c r="C113" s="12" t="s">
        <v>462</v>
      </c>
      <c r="D113" s="17" t="s">
        <v>204</v>
      </c>
      <c r="E113" s="12" t="s">
        <v>205</v>
      </c>
      <c r="F113" s="12">
        <v>58</v>
      </c>
      <c r="G113" s="12">
        <v>66</v>
      </c>
      <c r="H113" s="12">
        <v>2</v>
      </c>
      <c r="I113" s="18">
        <v>3</v>
      </c>
      <c r="J113" s="51">
        <f t="shared" si="8"/>
        <v>14900</v>
      </c>
      <c r="K113" s="54">
        <f t="shared" si="9"/>
        <v>14900</v>
      </c>
    </row>
    <row r="114" spans="1:11" ht="25.5">
      <c r="A114" s="12" t="s">
        <v>466</v>
      </c>
      <c r="B114" s="13" t="s">
        <v>464</v>
      </c>
      <c r="C114" s="12" t="s">
        <v>465</v>
      </c>
      <c r="D114" s="17" t="s">
        <v>204</v>
      </c>
      <c r="E114" s="12" t="s">
        <v>205</v>
      </c>
      <c r="F114" s="12">
        <v>58</v>
      </c>
      <c r="G114" s="12">
        <v>36</v>
      </c>
      <c r="H114" s="12">
        <v>2</v>
      </c>
      <c r="I114" s="18">
        <v>2</v>
      </c>
      <c r="J114" s="51">
        <f t="shared" si="8"/>
        <v>11400</v>
      </c>
      <c r="K114" s="54">
        <f t="shared" si="9"/>
        <v>11400</v>
      </c>
    </row>
    <row r="115" spans="1:11" ht="12.75">
      <c r="A115" s="12" t="s">
        <v>427</v>
      </c>
      <c r="B115" s="13" t="s">
        <v>423</v>
      </c>
      <c r="C115" s="12" t="s">
        <v>424</v>
      </c>
      <c r="D115" s="17" t="s">
        <v>425</v>
      </c>
      <c r="E115" s="12" t="s">
        <v>426</v>
      </c>
      <c r="F115" s="12">
        <v>20</v>
      </c>
      <c r="G115" s="12">
        <v>23</v>
      </c>
      <c r="H115" s="12">
        <v>1</v>
      </c>
      <c r="I115" s="18">
        <v>1</v>
      </c>
      <c r="J115" s="51">
        <f t="shared" si="8"/>
        <v>5300</v>
      </c>
      <c r="K115" s="54">
        <f t="shared" si="9"/>
        <v>5300</v>
      </c>
    </row>
    <row r="116" spans="1:11" ht="12.75">
      <c r="A116" s="12" t="s">
        <v>449</v>
      </c>
      <c r="B116" s="13" t="s">
        <v>446</v>
      </c>
      <c r="C116" s="12" t="s">
        <v>24</v>
      </c>
      <c r="D116" s="17" t="s">
        <v>447</v>
      </c>
      <c r="E116" s="12" t="s">
        <v>448</v>
      </c>
      <c r="F116" s="12">
        <v>11</v>
      </c>
      <c r="G116" s="12">
        <v>14</v>
      </c>
      <c r="H116" s="12">
        <v>1</v>
      </c>
      <c r="I116" s="18">
        <v>1</v>
      </c>
      <c r="J116" s="51">
        <f t="shared" si="8"/>
        <v>3500</v>
      </c>
      <c r="K116" s="54">
        <f t="shared" si="9"/>
        <v>3500</v>
      </c>
    </row>
    <row r="117" spans="1:11" ht="12.75">
      <c r="A117" s="12" t="s">
        <v>445</v>
      </c>
      <c r="B117" s="13" t="s">
        <v>442</v>
      </c>
      <c r="C117" s="12" t="s">
        <v>24</v>
      </c>
      <c r="D117" s="17" t="s">
        <v>443</v>
      </c>
      <c r="E117" s="12" t="s">
        <v>444</v>
      </c>
      <c r="F117" s="12">
        <v>11</v>
      </c>
      <c r="G117" s="12">
        <v>10</v>
      </c>
      <c r="H117" s="12">
        <v>1</v>
      </c>
      <c r="I117" s="18">
        <v>1</v>
      </c>
      <c r="J117" s="51">
        <f t="shared" si="8"/>
        <v>3100</v>
      </c>
      <c r="K117" s="54">
        <f t="shared" si="9"/>
        <v>3100</v>
      </c>
    </row>
    <row r="118" spans="1:11" ht="12.75">
      <c r="A118" s="12" t="s">
        <v>536</v>
      </c>
      <c r="B118" s="13" t="s">
        <v>532</v>
      </c>
      <c r="C118" s="12" t="s">
        <v>533</v>
      </c>
      <c r="D118" s="17" t="s">
        <v>534</v>
      </c>
      <c r="E118" s="12" t="s">
        <v>535</v>
      </c>
      <c r="F118" s="12">
        <v>11</v>
      </c>
      <c r="G118" s="12">
        <v>7</v>
      </c>
      <c r="H118" s="12">
        <v>1</v>
      </c>
      <c r="I118" s="18">
        <v>1</v>
      </c>
      <c r="J118" s="51">
        <f t="shared" si="8"/>
        <v>2800</v>
      </c>
      <c r="K118" s="54">
        <f t="shared" si="9"/>
        <v>2800</v>
      </c>
    </row>
    <row r="119" spans="1:11" ht="12.75">
      <c r="A119" s="12" t="s">
        <v>441</v>
      </c>
      <c r="B119" s="13" t="s">
        <v>438</v>
      </c>
      <c r="C119" s="12" t="s">
        <v>24</v>
      </c>
      <c r="D119" s="17" t="s">
        <v>439</v>
      </c>
      <c r="E119" s="12" t="s">
        <v>440</v>
      </c>
      <c r="F119" s="12">
        <v>10</v>
      </c>
      <c r="G119" s="12">
        <v>13</v>
      </c>
      <c r="H119" s="12">
        <v>1</v>
      </c>
      <c r="I119" s="18">
        <v>1</v>
      </c>
      <c r="J119" s="51">
        <f t="shared" si="8"/>
        <v>3300</v>
      </c>
      <c r="K119" s="54">
        <f t="shared" si="9"/>
        <v>3300</v>
      </c>
    </row>
    <row r="120" spans="1:11" ht="25.5">
      <c r="A120" s="12" t="s">
        <v>471</v>
      </c>
      <c r="B120" s="13" t="s">
        <v>467</v>
      </c>
      <c r="C120" s="12" t="s">
        <v>468</v>
      </c>
      <c r="D120" s="17" t="s">
        <v>469</v>
      </c>
      <c r="E120" s="12" t="s">
        <v>470</v>
      </c>
      <c r="F120" s="12">
        <v>45</v>
      </c>
      <c r="G120" s="12">
        <v>42</v>
      </c>
      <c r="H120" s="12">
        <v>2</v>
      </c>
      <c r="I120" s="18">
        <v>2</v>
      </c>
      <c r="J120" s="51">
        <f t="shared" si="8"/>
        <v>10700</v>
      </c>
      <c r="K120" s="54">
        <f t="shared" si="9"/>
        <v>10700</v>
      </c>
    </row>
    <row r="121" spans="1:11" ht="12.75">
      <c r="A121" s="12" t="s">
        <v>484</v>
      </c>
      <c r="B121" s="13" t="s">
        <v>480</v>
      </c>
      <c r="C121" s="12" t="s">
        <v>481</v>
      </c>
      <c r="D121" s="17" t="s">
        <v>482</v>
      </c>
      <c r="E121" s="12" t="s">
        <v>483</v>
      </c>
      <c r="F121" s="12">
        <v>31</v>
      </c>
      <c r="G121" s="12">
        <v>17</v>
      </c>
      <c r="H121" s="12">
        <v>1</v>
      </c>
      <c r="I121" s="18">
        <v>1</v>
      </c>
      <c r="J121" s="51">
        <f t="shared" si="8"/>
        <v>5800</v>
      </c>
      <c r="K121" s="54">
        <f t="shared" si="9"/>
        <v>5800</v>
      </c>
    </row>
    <row r="122" spans="1:11" ht="12.75">
      <c r="A122" s="12" t="s">
        <v>437</v>
      </c>
      <c r="B122" s="13" t="s">
        <v>433</v>
      </c>
      <c r="C122" s="12" t="s">
        <v>434</v>
      </c>
      <c r="D122" s="17" t="s">
        <v>435</v>
      </c>
      <c r="E122" s="12" t="s">
        <v>436</v>
      </c>
      <c r="F122" s="12">
        <v>49</v>
      </c>
      <c r="G122" s="12">
        <v>48</v>
      </c>
      <c r="H122" s="12">
        <v>3</v>
      </c>
      <c r="I122" s="18">
        <v>3</v>
      </c>
      <c r="J122" s="51">
        <f t="shared" si="8"/>
        <v>12700</v>
      </c>
      <c r="K122" s="54">
        <f t="shared" si="9"/>
        <v>12700</v>
      </c>
    </row>
    <row r="123" spans="1:11" ht="26.25" thickBot="1">
      <c r="A123" s="12" t="s">
        <v>422</v>
      </c>
      <c r="B123" s="13" t="s">
        <v>418</v>
      </c>
      <c r="C123" s="12" t="s">
        <v>419</v>
      </c>
      <c r="D123" s="17" t="s">
        <v>420</v>
      </c>
      <c r="E123" s="12" t="s">
        <v>421</v>
      </c>
      <c r="F123" s="12">
        <v>15</v>
      </c>
      <c r="G123" s="12">
        <v>11</v>
      </c>
      <c r="H123" s="12">
        <v>1</v>
      </c>
      <c r="I123" s="18">
        <v>1</v>
      </c>
      <c r="J123" s="52">
        <f t="shared" si="8"/>
        <v>3600</v>
      </c>
      <c r="K123" s="55">
        <f t="shared" si="9"/>
        <v>3600</v>
      </c>
    </row>
    <row r="124" spans="1:11" s="16" customFormat="1" ht="15.75" thickBot="1">
      <c r="A124" s="82" t="s">
        <v>557</v>
      </c>
      <c r="B124" s="91"/>
      <c r="C124" s="91"/>
      <c r="D124" s="91"/>
      <c r="E124" s="91"/>
      <c r="F124" s="91"/>
      <c r="G124" s="91"/>
      <c r="H124" s="91"/>
      <c r="I124" s="92"/>
      <c r="J124" s="38">
        <f>SUM(J111:J123)</f>
        <v>100600</v>
      </c>
      <c r="K124" s="39">
        <f>SUM(K111:K123)</f>
        <v>100600</v>
      </c>
    </row>
    <row r="125" spans="1:11" s="19" customFormat="1" ht="16.5" customHeight="1" thickBot="1">
      <c r="A125" s="78" t="s">
        <v>567</v>
      </c>
      <c r="B125" s="90"/>
      <c r="C125" s="90"/>
      <c r="D125" s="90"/>
      <c r="E125" s="90"/>
      <c r="F125" s="80"/>
      <c r="G125" s="80"/>
      <c r="H125" s="80"/>
      <c r="I125" s="80"/>
      <c r="J125" s="80"/>
      <c r="K125" s="81"/>
    </row>
    <row r="126" spans="1:11" s="16" customFormat="1" ht="13.5" thickBot="1">
      <c r="A126" s="65"/>
      <c r="B126" s="89" t="s">
        <v>553</v>
      </c>
      <c r="C126" s="80"/>
      <c r="D126" s="80"/>
      <c r="E126" s="80"/>
      <c r="F126" s="80"/>
      <c r="G126" s="80"/>
      <c r="H126" s="80"/>
      <c r="I126" s="80"/>
      <c r="J126" s="80"/>
      <c r="K126" s="81"/>
    </row>
    <row r="127" spans="1:11" ht="25.5">
      <c r="A127" s="12" t="s">
        <v>116</v>
      </c>
      <c r="B127" s="13" t="s">
        <v>112</v>
      </c>
      <c r="C127" s="12" t="s">
        <v>113</v>
      </c>
      <c r="D127" s="17" t="s">
        <v>114</v>
      </c>
      <c r="E127" s="12" t="s">
        <v>115</v>
      </c>
      <c r="F127" s="12">
        <v>37</v>
      </c>
      <c r="G127" s="12">
        <v>35</v>
      </c>
      <c r="H127" s="12">
        <v>2</v>
      </c>
      <c r="I127" s="18">
        <v>2</v>
      </c>
      <c r="J127" s="50">
        <f>(F127+G127)*100+(H127+I127)*500</f>
        <v>9200</v>
      </c>
      <c r="K127" s="53">
        <f>J127</f>
        <v>9200</v>
      </c>
    </row>
    <row r="128" spans="1:11" ht="26.25">
      <c r="A128" s="12" t="s">
        <v>141</v>
      </c>
      <c r="B128" s="13" t="s">
        <v>139</v>
      </c>
      <c r="C128" s="12" t="s">
        <v>140</v>
      </c>
      <c r="D128" s="17" t="s">
        <v>114</v>
      </c>
      <c r="E128" s="12" t="s">
        <v>115</v>
      </c>
      <c r="F128" s="12">
        <v>46</v>
      </c>
      <c r="G128" s="12">
        <v>53</v>
      </c>
      <c r="H128" s="12">
        <v>2</v>
      </c>
      <c r="I128" s="18">
        <v>2</v>
      </c>
      <c r="J128" s="51">
        <f>(F128+G128)*100+(H128+I128)*500</f>
        <v>11900</v>
      </c>
      <c r="K128" s="54">
        <f>J128</f>
        <v>11900</v>
      </c>
    </row>
    <row r="129" spans="1:11" ht="13.5" thickBot="1">
      <c r="A129" s="12" t="s">
        <v>106</v>
      </c>
      <c r="B129" s="13" t="s">
        <v>102</v>
      </c>
      <c r="C129" s="12" t="s">
        <v>103</v>
      </c>
      <c r="D129" s="17" t="s">
        <v>104</v>
      </c>
      <c r="E129" s="12" t="s">
        <v>105</v>
      </c>
      <c r="F129" s="12">
        <v>66</v>
      </c>
      <c r="G129" s="12">
        <v>54</v>
      </c>
      <c r="H129" s="12">
        <v>3</v>
      </c>
      <c r="I129" s="18">
        <v>2</v>
      </c>
      <c r="J129" s="52">
        <f>(F129+G129)*100+(H129+I129)*500</f>
        <v>14500</v>
      </c>
      <c r="K129" s="55">
        <f>J129</f>
        <v>14500</v>
      </c>
    </row>
    <row r="130" spans="1:11" s="16" customFormat="1" ht="15" thickBot="1">
      <c r="A130" s="82" t="s">
        <v>557</v>
      </c>
      <c r="B130" s="91"/>
      <c r="C130" s="91"/>
      <c r="D130" s="91"/>
      <c r="E130" s="91"/>
      <c r="F130" s="91"/>
      <c r="G130" s="91"/>
      <c r="H130" s="91"/>
      <c r="I130" s="92"/>
      <c r="J130" s="38">
        <f>SUM(J127:J129)</f>
        <v>35600</v>
      </c>
      <c r="K130" s="39">
        <f>SUM(K127:K129)</f>
        <v>35600</v>
      </c>
    </row>
    <row r="131" spans="1:11" s="19" customFormat="1" ht="16.5" customHeight="1" thickBot="1">
      <c r="A131" s="78" t="s">
        <v>568</v>
      </c>
      <c r="B131" s="90"/>
      <c r="C131" s="90"/>
      <c r="D131" s="90"/>
      <c r="E131" s="90"/>
      <c r="F131" s="80"/>
      <c r="G131" s="80"/>
      <c r="H131" s="80"/>
      <c r="I131" s="80"/>
      <c r="J131" s="80"/>
      <c r="K131" s="81"/>
    </row>
    <row r="132" spans="1:11" s="16" customFormat="1" ht="15" thickBot="1">
      <c r="A132" s="65"/>
      <c r="B132" s="89" t="s">
        <v>553</v>
      </c>
      <c r="C132" s="80"/>
      <c r="D132" s="80"/>
      <c r="E132" s="80"/>
      <c r="F132" s="80"/>
      <c r="G132" s="80"/>
      <c r="H132" s="80"/>
      <c r="I132" s="80"/>
      <c r="J132" s="80"/>
      <c r="K132" s="81"/>
    </row>
    <row r="133" spans="1:11" ht="26.25">
      <c r="A133" s="12" t="s">
        <v>184</v>
      </c>
      <c r="B133" s="13" t="s">
        <v>180</v>
      </c>
      <c r="C133" s="12" t="s">
        <v>181</v>
      </c>
      <c r="D133" s="17" t="s">
        <v>182</v>
      </c>
      <c r="E133" s="12" t="s">
        <v>183</v>
      </c>
      <c r="F133" s="12">
        <v>45</v>
      </c>
      <c r="G133" s="12">
        <v>48</v>
      </c>
      <c r="H133" s="12">
        <v>2</v>
      </c>
      <c r="I133" s="18">
        <v>2</v>
      </c>
      <c r="J133" s="50">
        <f>(F133+G133)*100+(H133+I133)*500</f>
        <v>11300</v>
      </c>
      <c r="K133" s="53">
        <f>J133</f>
        <v>11300</v>
      </c>
    </row>
    <row r="134" spans="1:11" ht="12.75">
      <c r="A134" s="12" t="s">
        <v>187</v>
      </c>
      <c r="B134" s="13" t="s">
        <v>185</v>
      </c>
      <c r="C134" s="12" t="s">
        <v>186</v>
      </c>
      <c r="D134" s="17" t="s">
        <v>182</v>
      </c>
      <c r="E134" s="12" t="s">
        <v>183</v>
      </c>
      <c r="F134" s="12">
        <v>38</v>
      </c>
      <c r="G134" s="12">
        <v>51</v>
      </c>
      <c r="H134" s="12">
        <v>3</v>
      </c>
      <c r="I134" s="18">
        <v>3</v>
      </c>
      <c r="J134" s="51">
        <f>(F134+G134)*100+(H134+I134)*500</f>
        <v>11900</v>
      </c>
      <c r="K134" s="54">
        <f>J134</f>
        <v>11900</v>
      </c>
    </row>
    <row r="135" spans="1:11" ht="27" thickBot="1">
      <c r="A135" s="12" t="s">
        <v>192</v>
      </c>
      <c r="B135" s="13" t="s">
        <v>188</v>
      </c>
      <c r="C135" s="12" t="s">
        <v>189</v>
      </c>
      <c r="D135" s="17" t="s">
        <v>190</v>
      </c>
      <c r="E135" s="12" t="s">
        <v>191</v>
      </c>
      <c r="F135" s="12">
        <v>14</v>
      </c>
      <c r="G135" s="12">
        <v>17</v>
      </c>
      <c r="H135" s="12">
        <v>1</v>
      </c>
      <c r="I135" s="18">
        <v>1</v>
      </c>
      <c r="J135" s="52">
        <f>(F135+G135)*100+(H135+I135)*500</f>
        <v>4100</v>
      </c>
      <c r="K135" s="55">
        <f>J135</f>
        <v>4100</v>
      </c>
    </row>
    <row r="136" spans="1:11" s="16" customFormat="1" ht="15" thickBot="1">
      <c r="A136" s="82" t="s">
        <v>557</v>
      </c>
      <c r="B136" s="91"/>
      <c r="C136" s="91"/>
      <c r="D136" s="91"/>
      <c r="E136" s="91"/>
      <c r="F136" s="91"/>
      <c r="G136" s="91"/>
      <c r="H136" s="91"/>
      <c r="I136" s="92"/>
      <c r="J136" s="38">
        <f>SUM(J133:J135)</f>
        <v>27300</v>
      </c>
      <c r="K136" s="39">
        <f>SUM(K133:K135)</f>
        <v>27300</v>
      </c>
    </row>
    <row r="137" spans="1:11" s="19" customFormat="1" ht="16.5" customHeight="1" thickBot="1">
      <c r="A137" s="78" t="s">
        <v>569</v>
      </c>
      <c r="B137" s="90"/>
      <c r="C137" s="90"/>
      <c r="D137" s="90"/>
      <c r="E137" s="90"/>
      <c r="F137" s="80"/>
      <c r="G137" s="80"/>
      <c r="H137" s="80"/>
      <c r="I137" s="80"/>
      <c r="J137" s="80"/>
      <c r="K137" s="81"/>
    </row>
    <row r="138" spans="1:11" s="16" customFormat="1" ht="15" thickBot="1">
      <c r="A138" s="65"/>
      <c r="B138" s="89" t="s">
        <v>553</v>
      </c>
      <c r="C138" s="80"/>
      <c r="D138" s="80"/>
      <c r="E138" s="80"/>
      <c r="F138" s="80"/>
      <c r="G138" s="80"/>
      <c r="H138" s="80"/>
      <c r="I138" s="80"/>
      <c r="J138" s="80"/>
      <c r="K138" s="81"/>
    </row>
    <row r="139" spans="1:11" ht="12.75">
      <c r="A139" s="29" t="s">
        <v>255</v>
      </c>
      <c r="B139" s="30" t="s">
        <v>251</v>
      </c>
      <c r="C139" s="31" t="s">
        <v>252</v>
      </c>
      <c r="D139" s="32" t="s">
        <v>253</v>
      </c>
      <c r="E139" s="31" t="s">
        <v>254</v>
      </c>
      <c r="F139" s="31">
        <v>49</v>
      </c>
      <c r="G139" s="31">
        <v>37</v>
      </c>
      <c r="H139" s="31">
        <v>2</v>
      </c>
      <c r="I139" s="44">
        <v>2</v>
      </c>
      <c r="J139" s="53">
        <f aca="true" t="shared" si="10" ref="J139:J156">(F139+G139)*100+(H139+I139)*500</f>
        <v>10600</v>
      </c>
      <c r="K139" s="53">
        <f aca="true" t="shared" si="11" ref="K139:K156">J139</f>
        <v>10600</v>
      </c>
    </row>
    <row r="140" spans="1:11" ht="12.75">
      <c r="A140" s="43" t="s">
        <v>258</v>
      </c>
      <c r="B140" s="13" t="s">
        <v>256</v>
      </c>
      <c r="C140" s="12" t="s">
        <v>257</v>
      </c>
      <c r="D140" s="17" t="s">
        <v>253</v>
      </c>
      <c r="E140" s="12" t="s">
        <v>254</v>
      </c>
      <c r="F140" s="12">
        <v>69</v>
      </c>
      <c r="G140" s="12">
        <v>67</v>
      </c>
      <c r="H140" s="12">
        <v>3</v>
      </c>
      <c r="I140" s="18">
        <v>3</v>
      </c>
      <c r="J140" s="54">
        <f t="shared" si="10"/>
        <v>16600</v>
      </c>
      <c r="K140" s="54">
        <f t="shared" si="11"/>
        <v>16600</v>
      </c>
    </row>
    <row r="141" spans="1:11" ht="12.75">
      <c r="A141" s="43" t="s">
        <v>261</v>
      </c>
      <c r="B141" s="13" t="s">
        <v>259</v>
      </c>
      <c r="C141" s="12" t="s">
        <v>260</v>
      </c>
      <c r="D141" s="17" t="s">
        <v>253</v>
      </c>
      <c r="E141" s="12" t="s">
        <v>254</v>
      </c>
      <c r="F141" s="12">
        <v>63</v>
      </c>
      <c r="G141" s="12">
        <v>60</v>
      </c>
      <c r="H141" s="12">
        <v>3</v>
      </c>
      <c r="I141" s="18">
        <v>3</v>
      </c>
      <c r="J141" s="54">
        <f t="shared" si="10"/>
        <v>15300</v>
      </c>
      <c r="K141" s="54">
        <f t="shared" si="11"/>
        <v>15300</v>
      </c>
    </row>
    <row r="142" spans="1:11" ht="12.75">
      <c r="A142" s="43" t="s">
        <v>264</v>
      </c>
      <c r="B142" s="13" t="s">
        <v>262</v>
      </c>
      <c r="C142" s="12" t="s">
        <v>263</v>
      </c>
      <c r="D142" s="17" t="s">
        <v>253</v>
      </c>
      <c r="E142" s="12" t="s">
        <v>254</v>
      </c>
      <c r="F142" s="12">
        <v>54</v>
      </c>
      <c r="G142" s="12">
        <v>43</v>
      </c>
      <c r="H142" s="12">
        <v>3</v>
      </c>
      <c r="I142" s="18">
        <v>3</v>
      </c>
      <c r="J142" s="54">
        <f t="shared" si="10"/>
        <v>12700</v>
      </c>
      <c r="K142" s="54">
        <f t="shared" si="11"/>
        <v>12700</v>
      </c>
    </row>
    <row r="143" spans="1:11" ht="26.25">
      <c r="A143" s="43" t="s">
        <v>267</v>
      </c>
      <c r="B143" s="13" t="s">
        <v>265</v>
      </c>
      <c r="C143" s="12" t="s">
        <v>266</v>
      </c>
      <c r="D143" s="17" t="s">
        <v>253</v>
      </c>
      <c r="E143" s="12" t="s">
        <v>254</v>
      </c>
      <c r="F143" s="12">
        <v>79</v>
      </c>
      <c r="G143" s="12">
        <v>95</v>
      </c>
      <c r="H143" s="12">
        <v>3</v>
      </c>
      <c r="I143" s="18">
        <v>4</v>
      </c>
      <c r="J143" s="54">
        <f t="shared" si="10"/>
        <v>20900</v>
      </c>
      <c r="K143" s="54">
        <f t="shared" si="11"/>
        <v>20900</v>
      </c>
    </row>
    <row r="144" spans="1:11" ht="12.75">
      <c r="A144" s="43" t="s">
        <v>408</v>
      </c>
      <c r="B144" s="13" t="s">
        <v>406</v>
      </c>
      <c r="C144" s="12" t="s">
        <v>407</v>
      </c>
      <c r="D144" s="17" t="s">
        <v>253</v>
      </c>
      <c r="E144" s="12" t="s">
        <v>254</v>
      </c>
      <c r="F144" s="12">
        <v>43</v>
      </c>
      <c r="G144" s="12">
        <v>41</v>
      </c>
      <c r="H144" s="12">
        <v>2</v>
      </c>
      <c r="I144" s="18">
        <v>2</v>
      </c>
      <c r="J144" s="54">
        <f t="shared" si="10"/>
        <v>10400</v>
      </c>
      <c r="K144" s="54">
        <f t="shared" si="11"/>
        <v>10400</v>
      </c>
    </row>
    <row r="145" spans="1:11" ht="12.75">
      <c r="A145" s="43" t="s">
        <v>518</v>
      </c>
      <c r="B145" s="13" t="s">
        <v>516</v>
      </c>
      <c r="C145" s="12" t="s">
        <v>517</v>
      </c>
      <c r="D145" s="17" t="s">
        <v>253</v>
      </c>
      <c r="E145" s="12" t="s">
        <v>254</v>
      </c>
      <c r="F145" s="12">
        <v>19</v>
      </c>
      <c r="G145" s="12">
        <v>26</v>
      </c>
      <c r="H145" s="12">
        <v>1</v>
      </c>
      <c r="I145" s="18">
        <v>1</v>
      </c>
      <c r="J145" s="54">
        <f t="shared" si="10"/>
        <v>5500</v>
      </c>
      <c r="K145" s="54">
        <f t="shared" si="11"/>
        <v>5500</v>
      </c>
    </row>
    <row r="146" spans="1:11" ht="12.75">
      <c r="A146" s="43" t="s">
        <v>275</v>
      </c>
      <c r="B146" s="13" t="s">
        <v>272</v>
      </c>
      <c r="C146" s="12" t="s">
        <v>24</v>
      </c>
      <c r="D146" s="17" t="s">
        <v>273</v>
      </c>
      <c r="E146" s="12" t="s">
        <v>274</v>
      </c>
      <c r="F146" s="12">
        <v>11</v>
      </c>
      <c r="G146" s="12">
        <v>22</v>
      </c>
      <c r="H146" s="12">
        <v>1</v>
      </c>
      <c r="I146" s="18">
        <v>1</v>
      </c>
      <c r="J146" s="54">
        <f t="shared" si="10"/>
        <v>4300</v>
      </c>
      <c r="K146" s="54">
        <f t="shared" si="11"/>
        <v>4300</v>
      </c>
    </row>
    <row r="147" spans="1:11" ht="12.75">
      <c r="A147" s="43" t="s">
        <v>287</v>
      </c>
      <c r="B147" s="13" t="s">
        <v>284</v>
      </c>
      <c r="C147" s="12" t="s">
        <v>24</v>
      </c>
      <c r="D147" s="17" t="s">
        <v>285</v>
      </c>
      <c r="E147" s="12" t="s">
        <v>286</v>
      </c>
      <c r="F147" s="12">
        <v>29</v>
      </c>
      <c r="G147" s="12">
        <v>24</v>
      </c>
      <c r="H147" s="12">
        <v>2</v>
      </c>
      <c r="I147" s="18">
        <v>1</v>
      </c>
      <c r="J147" s="54">
        <f t="shared" si="10"/>
        <v>6800</v>
      </c>
      <c r="K147" s="54">
        <f t="shared" si="11"/>
        <v>6800</v>
      </c>
    </row>
    <row r="148" spans="1:11" ht="12.75">
      <c r="A148" s="43" t="s">
        <v>283</v>
      </c>
      <c r="B148" s="13" t="s">
        <v>280</v>
      </c>
      <c r="C148" s="12" t="s">
        <v>24</v>
      </c>
      <c r="D148" s="17" t="s">
        <v>281</v>
      </c>
      <c r="E148" s="12" t="s">
        <v>282</v>
      </c>
      <c r="F148" s="12">
        <v>14</v>
      </c>
      <c r="G148" s="12">
        <v>25</v>
      </c>
      <c r="H148" s="12">
        <v>1</v>
      </c>
      <c r="I148" s="18">
        <v>1</v>
      </c>
      <c r="J148" s="54">
        <f t="shared" si="10"/>
        <v>4900</v>
      </c>
      <c r="K148" s="54">
        <f t="shared" si="11"/>
        <v>4900</v>
      </c>
    </row>
    <row r="149" spans="1:11" ht="12.75">
      <c r="A149" s="43" t="s">
        <v>50</v>
      </c>
      <c r="B149" s="13" t="s">
        <v>46</v>
      </c>
      <c r="C149" s="12" t="s">
        <v>47</v>
      </c>
      <c r="D149" s="17" t="s">
        <v>48</v>
      </c>
      <c r="E149" s="12" t="s">
        <v>49</v>
      </c>
      <c r="F149" s="12">
        <v>39</v>
      </c>
      <c r="G149" s="12">
        <v>35</v>
      </c>
      <c r="H149" s="12">
        <v>2</v>
      </c>
      <c r="I149" s="18">
        <v>2</v>
      </c>
      <c r="J149" s="54">
        <f t="shared" si="10"/>
        <v>9400</v>
      </c>
      <c r="K149" s="54">
        <f t="shared" si="11"/>
        <v>9400</v>
      </c>
    </row>
    <row r="150" spans="1:11" ht="12.75">
      <c r="A150" s="43" t="s">
        <v>250</v>
      </c>
      <c r="B150" s="13" t="s">
        <v>247</v>
      </c>
      <c r="C150" s="12" t="s">
        <v>24</v>
      </c>
      <c r="D150" s="17" t="s">
        <v>248</v>
      </c>
      <c r="E150" s="12" t="s">
        <v>249</v>
      </c>
      <c r="F150" s="12">
        <v>17</v>
      </c>
      <c r="G150" s="12">
        <v>9</v>
      </c>
      <c r="H150" s="12">
        <v>1</v>
      </c>
      <c r="I150" s="18">
        <v>1</v>
      </c>
      <c r="J150" s="54">
        <f t="shared" si="10"/>
        <v>3600</v>
      </c>
      <c r="K150" s="54">
        <f t="shared" si="11"/>
        <v>3600</v>
      </c>
    </row>
    <row r="151" spans="1:11" ht="12.75">
      <c r="A151" s="43" t="s">
        <v>242</v>
      </c>
      <c r="B151" s="13" t="s">
        <v>239</v>
      </c>
      <c r="C151" s="12" t="s">
        <v>24</v>
      </c>
      <c r="D151" s="17" t="s">
        <v>240</v>
      </c>
      <c r="E151" s="12" t="s">
        <v>241</v>
      </c>
      <c r="F151" s="12">
        <v>11</v>
      </c>
      <c r="G151" s="12">
        <v>15</v>
      </c>
      <c r="H151" s="12">
        <v>1</v>
      </c>
      <c r="I151" s="18">
        <v>1</v>
      </c>
      <c r="J151" s="54">
        <f t="shared" si="10"/>
        <v>3600</v>
      </c>
      <c r="K151" s="54">
        <f t="shared" si="11"/>
        <v>3600</v>
      </c>
    </row>
    <row r="152" spans="1:11" ht="26.25">
      <c r="A152" s="43" t="s">
        <v>40</v>
      </c>
      <c r="B152" s="13" t="s">
        <v>36</v>
      </c>
      <c r="C152" s="12" t="s">
        <v>37</v>
      </c>
      <c r="D152" s="17" t="s">
        <v>38</v>
      </c>
      <c r="E152" s="12" t="s">
        <v>39</v>
      </c>
      <c r="F152" s="12">
        <v>50</v>
      </c>
      <c r="G152" s="12">
        <v>36</v>
      </c>
      <c r="H152" s="12">
        <v>2</v>
      </c>
      <c r="I152" s="18">
        <v>2</v>
      </c>
      <c r="J152" s="54">
        <f t="shared" si="10"/>
        <v>10600</v>
      </c>
      <c r="K152" s="54">
        <f t="shared" si="11"/>
        <v>10600</v>
      </c>
    </row>
    <row r="153" spans="1:11" ht="12.75">
      <c r="A153" s="43" t="s">
        <v>234</v>
      </c>
      <c r="B153" s="13" t="s">
        <v>231</v>
      </c>
      <c r="C153" s="12" t="s">
        <v>24</v>
      </c>
      <c r="D153" s="17" t="s">
        <v>232</v>
      </c>
      <c r="E153" s="12" t="s">
        <v>233</v>
      </c>
      <c r="F153" s="12">
        <v>8</v>
      </c>
      <c r="G153" s="12">
        <v>12</v>
      </c>
      <c r="H153" s="12">
        <v>1</v>
      </c>
      <c r="I153" s="18">
        <v>1</v>
      </c>
      <c r="J153" s="54">
        <f t="shared" si="10"/>
        <v>3000</v>
      </c>
      <c r="K153" s="54">
        <f t="shared" si="11"/>
        <v>3000</v>
      </c>
    </row>
    <row r="154" spans="1:11" ht="12.75">
      <c r="A154" s="43" t="s">
        <v>22</v>
      </c>
      <c r="B154" s="13" t="s">
        <v>18</v>
      </c>
      <c r="C154" s="12" t="s">
        <v>19</v>
      </c>
      <c r="D154" s="17" t="s">
        <v>20</v>
      </c>
      <c r="E154" s="12" t="s">
        <v>21</v>
      </c>
      <c r="F154" s="12">
        <v>23</v>
      </c>
      <c r="G154" s="12">
        <v>25</v>
      </c>
      <c r="H154" s="12">
        <v>1</v>
      </c>
      <c r="I154" s="18">
        <v>1</v>
      </c>
      <c r="J154" s="54">
        <f t="shared" si="10"/>
        <v>5800</v>
      </c>
      <c r="K154" s="54">
        <f t="shared" si="11"/>
        <v>5800</v>
      </c>
    </row>
    <row r="155" spans="1:11" ht="12.75">
      <c r="A155" s="43" t="s">
        <v>27</v>
      </c>
      <c r="B155" s="13" t="s">
        <v>23</v>
      </c>
      <c r="C155" s="12" t="s">
        <v>24</v>
      </c>
      <c r="D155" s="17" t="s">
        <v>25</v>
      </c>
      <c r="E155" s="12" t="s">
        <v>26</v>
      </c>
      <c r="F155" s="12">
        <v>10</v>
      </c>
      <c r="G155" s="12">
        <v>12</v>
      </c>
      <c r="H155" s="12">
        <v>1</v>
      </c>
      <c r="I155" s="18">
        <v>1</v>
      </c>
      <c r="J155" s="54">
        <f t="shared" si="10"/>
        <v>3200</v>
      </c>
      <c r="K155" s="54">
        <f t="shared" si="11"/>
        <v>3200</v>
      </c>
    </row>
    <row r="156" spans="1:11" ht="13.5" thickBot="1">
      <c r="A156" s="21" t="s">
        <v>222</v>
      </c>
      <c r="B156" s="22" t="s">
        <v>219</v>
      </c>
      <c r="C156" s="23" t="s">
        <v>24</v>
      </c>
      <c r="D156" s="24" t="s">
        <v>220</v>
      </c>
      <c r="E156" s="23" t="s">
        <v>221</v>
      </c>
      <c r="F156" s="23">
        <v>26</v>
      </c>
      <c r="G156" s="23">
        <v>20</v>
      </c>
      <c r="H156" s="23">
        <v>1</v>
      </c>
      <c r="I156" s="45">
        <v>1</v>
      </c>
      <c r="J156" s="55">
        <f t="shared" si="10"/>
        <v>5600</v>
      </c>
      <c r="K156" s="55">
        <f t="shared" si="11"/>
        <v>5600</v>
      </c>
    </row>
    <row r="157" spans="1:11" s="16" customFormat="1" ht="15" thickBot="1">
      <c r="A157" s="85" t="s">
        <v>557</v>
      </c>
      <c r="B157" s="88"/>
      <c r="C157" s="88"/>
      <c r="D157" s="88"/>
      <c r="E157" s="88"/>
      <c r="F157" s="88"/>
      <c r="G157" s="88"/>
      <c r="H157" s="88"/>
      <c r="I157" s="95"/>
      <c r="J157" s="41">
        <f>SUM(J139:J156)</f>
        <v>152800</v>
      </c>
      <c r="K157" s="42">
        <f>SUM(K139:K156)</f>
        <v>152800</v>
      </c>
    </row>
    <row r="158" spans="1:11" s="19" customFormat="1" ht="16.5" customHeight="1" thickBot="1">
      <c r="A158" s="78" t="s">
        <v>570</v>
      </c>
      <c r="B158" s="90"/>
      <c r="C158" s="90"/>
      <c r="D158" s="90"/>
      <c r="E158" s="90"/>
      <c r="F158" s="80"/>
      <c r="G158" s="80"/>
      <c r="H158" s="80"/>
      <c r="I158" s="80"/>
      <c r="J158" s="80"/>
      <c r="K158" s="81"/>
    </row>
    <row r="159" spans="1:11" s="16" customFormat="1" ht="15" thickBot="1">
      <c r="A159" s="65"/>
      <c r="B159" s="89" t="s">
        <v>553</v>
      </c>
      <c r="C159" s="80"/>
      <c r="D159" s="80"/>
      <c r="E159" s="80"/>
      <c r="F159" s="80"/>
      <c r="G159" s="80"/>
      <c r="H159" s="80"/>
      <c r="I159" s="80"/>
      <c r="J159" s="80"/>
      <c r="K159" s="81"/>
    </row>
    <row r="160" spans="1:11" ht="12.75">
      <c r="A160" s="29" t="s">
        <v>392</v>
      </c>
      <c r="B160" s="30" t="s">
        <v>388</v>
      </c>
      <c r="C160" s="31" t="s">
        <v>389</v>
      </c>
      <c r="D160" s="32" t="s">
        <v>390</v>
      </c>
      <c r="E160" s="31" t="s">
        <v>391</v>
      </c>
      <c r="F160" s="31">
        <v>42</v>
      </c>
      <c r="G160" s="31">
        <v>48</v>
      </c>
      <c r="H160" s="31">
        <v>2</v>
      </c>
      <c r="I160" s="44">
        <v>2</v>
      </c>
      <c r="J160" s="50">
        <f aca="true" t="shared" si="12" ref="J160:J168">(F160+G160)*100+(H160+I160)*500</f>
        <v>11000</v>
      </c>
      <c r="K160" s="53">
        <f aca="true" t="shared" si="13" ref="K160:K168">J160</f>
        <v>11000</v>
      </c>
    </row>
    <row r="161" spans="1:11" ht="12.75">
      <c r="A161" s="43" t="s">
        <v>411</v>
      </c>
      <c r="B161" s="13" t="s">
        <v>409</v>
      </c>
      <c r="C161" s="12" t="s">
        <v>410</v>
      </c>
      <c r="D161" s="17" t="s">
        <v>390</v>
      </c>
      <c r="E161" s="12" t="s">
        <v>391</v>
      </c>
      <c r="F161" s="12">
        <v>37</v>
      </c>
      <c r="G161" s="12">
        <v>18</v>
      </c>
      <c r="H161" s="12">
        <v>2</v>
      </c>
      <c r="I161" s="18">
        <v>1</v>
      </c>
      <c r="J161" s="51">
        <f t="shared" si="12"/>
        <v>7000</v>
      </c>
      <c r="K161" s="54">
        <f t="shared" si="13"/>
        <v>7000</v>
      </c>
    </row>
    <row r="162" spans="1:11" ht="26.25">
      <c r="A162" s="43" t="s">
        <v>548</v>
      </c>
      <c r="B162" s="13" t="s">
        <v>546</v>
      </c>
      <c r="C162" s="12" t="s">
        <v>547</v>
      </c>
      <c r="D162" s="17" t="s">
        <v>390</v>
      </c>
      <c r="E162" s="12" t="s">
        <v>391</v>
      </c>
      <c r="F162" s="12">
        <v>43</v>
      </c>
      <c r="G162" s="12">
        <v>46</v>
      </c>
      <c r="H162" s="12">
        <v>2</v>
      </c>
      <c r="I162" s="18">
        <v>2</v>
      </c>
      <c r="J162" s="51">
        <f t="shared" si="12"/>
        <v>10900</v>
      </c>
      <c r="K162" s="54">
        <f t="shared" si="13"/>
        <v>10900</v>
      </c>
    </row>
    <row r="163" spans="1:11" ht="12.75">
      <c r="A163" s="43" t="s">
        <v>344</v>
      </c>
      <c r="B163" s="13" t="s">
        <v>340</v>
      </c>
      <c r="C163" s="12" t="s">
        <v>341</v>
      </c>
      <c r="D163" s="17" t="s">
        <v>342</v>
      </c>
      <c r="E163" s="12" t="s">
        <v>343</v>
      </c>
      <c r="F163" s="12">
        <v>39</v>
      </c>
      <c r="G163" s="12">
        <v>49</v>
      </c>
      <c r="H163" s="12">
        <v>2</v>
      </c>
      <c r="I163" s="18">
        <v>2</v>
      </c>
      <c r="J163" s="51">
        <f t="shared" si="12"/>
        <v>10800</v>
      </c>
      <c r="K163" s="54">
        <f t="shared" si="13"/>
        <v>10800</v>
      </c>
    </row>
    <row r="164" spans="1:11" ht="26.25">
      <c r="A164" s="43" t="s">
        <v>339</v>
      </c>
      <c r="B164" s="13" t="s">
        <v>335</v>
      </c>
      <c r="C164" s="12" t="s">
        <v>336</v>
      </c>
      <c r="D164" s="17" t="s">
        <v>337</v>
      </c>
      <c r="E164" s="12" t="s">
        <v>338</v>
      </c>
      <c r="F164" s="12">
        <v>23</v>
      </c>
      <c r="G164" s="12">
        <v>28</v>
      </c>
      <c r="H164" s="12">
        <v>1</v>
      </c>
      <c r="I164" s="18">
        <v>1</v>
      </c>
      <c r="J164" s="51">
        <f t="shared" si="12"/>
        <v>6100</v>
      </c>
      <c r="K164" s="54">
        <f t="shared" si="13"/>
        <v>6100</v>
      </c>
    </row>
    <row r="165" spans="1:11" ht="12.75">
      <c r="A165" s="43" t="s">
        <v>361</v>
      </c>
      <c r="B165" s="13" t="s">
        <v>358</v>
      </c>
      <c r="C165" s="12" t="s">
        <v>24</v>
      </c>
      <c r="D165" s="17" t="s">
        <v>359</v>
      </c>
      <c r="E165" s="12" t="s">
        <v>360</v>
      </c>
      <c r="F165" s="12">
        <v>25</v>
      </c>
      <c r="G165" s="12">
        <v>22</v>
      </c>
      <c r="H165" s="12">
        <v>1</v>
      </c>
      <c r="I165" s="18">
        <v>1</v>
      </c>
      <c r="J165" s="51">
        <f t="shared" si="12"/>
        <v>5700</v>
      </c>
      <c r="K165" s="54">
        <f t="shared" si="13"/>
        <v>5700</v>
      </c>
    </row>
    <row r="166" spans="1:11" ht="26.25">
      <c r="A166" s="43" t="s">
        <v>313</v>
      </c>
      <c r="B166" s="13" t="s">
        <v>309</v>
      </c>
      <c r="C166" s="12" t="s">
        <v>310</v>
      </c>
      <c r="D166" s="17" t="s">
        <v>311</v>
      </c>
      <c r="E166" s="12" t="s">
        <v>312</v>
      </c>
      <c r="F166" s="12">
        <v>23</v>
      </c>
      <c r="G166" s="12">
        <v>21</v>
      </c>
      <c r="H166" s="12">
        <v>1</v>
      </c>
      <c r="I166" s="18">
        <v>1</v>
      </c>
      <c r="J166" s="51">
        <f t="shared" si="12"/>
        <v>5400</v>
      </c>
      <c r="K166" s="54">
        <f t="shared" si="13"/>
        <v>5400</v>
      </c>
    </row>
    <row r="167" spans="1:11" ht="12.75">
      <c r="A167" s="43" t="s">
        <v>383</v>
      </c>
      <c r="B167" s="13" t="s">
        <v>379</v>
      </c>
      <c r="C167" s="12" t="s">
        <v>380</v>
      </c>
      <c r="D167" s="17" t="s">
        <v>381</v>
      </c>
      <c r="E167" s="12" t="s">
        <v>382</v>
      </c>
      <c r="F167" s="12">
        <v>60</v>
      </c>
      <c r="G167" s="12">
        <v>63</v>
      </c>
      <c r="H167" s="12">
        <v>3</v>
      </c>
      <c r="I167" s="18">
        <v>3</v>
      </c>
      <c r="J167" s="51">
        <f t="shared" si="12"/>
        <v>15300</v>
      </c>
      <c r="K167" s="54">
        <f t="shared" si="13"/>
        <v>15300</v>
      </c>
    </row>
    <row r="168" spans="1:11" s="14" customFormat="1" ht="13.5" thickBot="1">
      <c r="A168" s="21" t="s">
        <v>238</v>
      </c>
      <c r="B168" s="22" t="s">
        <v>235</v>
      </c>
      <c r="C168" s="23" t="s">
        <v>24</v>
      </c>
      <c r="D168" s="24" t="s">
        <v>236</v>
      </c>
      <c r="E168" s="23" t="s">
        <v>237</v>
      </c>
      <c r="F168" s="23">
        <v>8</v>
      </c>
      <c r="G168" s="23">
        <v>12</v>
      </c>
      <c r="H168" s="23">
        <v>1</v>
      </c>
      <c r="I168" s="45">
        <v>1</v>
      </c>
      <c r="J168" s="52">
        <f t="shared" si="12"/>
        <v>3000</v>
      </c>
      <c r="K168" s="55">
        <f t="shared" si="13"/>
        <v>3000</v>
      </c>
    </row>
    <row r="169" spans="1:11" s="16" customFormat="1" ht="15" thickBot="1">
      <c r="A169" s="85" t="s">
        <v>576</v>
      </c>
      <c r="B169" s="88"/>
      <c r="C169" s="88"/>
      <c r="D169" s="88"/>
      <c r="E169" s="88"/>
      <c r="F169" s="88"/>
      <c r="G169" s="88"/>
      <c r="H169" s="88"/>
      <c r="I169" s="95"/>
      <c r="J169" s="48">
        <f>SUM(J160:J168)</f>
        <v>75200</v>
      </c>
      <c r="K169" s="49">
        <f>SUM(K160:K168)</f>
        <v>75200</v>
      </c>
    </row>
    <row r="170" spans="1:11" s="16" customFormat="1" ht="15" thickBot="1">
      <c r="A170" s="65"/>
      <c r="B170" s="89" t="s">
        <v>554</v>
      </c>
      <c r="C170" s="80"/>
      <c r="D170" s="80"/>
      <c r="E170" s="80"/>
      <c r="F170" s="80"/>
      <c r="G170" s="80"/>
      <c r="H170" s="80"/>
      <c r="I170" s="80"/>
      <c r="J170" s="80"/>
      <c r="K170" s="81"/>
    </row>
    <row r="171" spans="1:11" s="35" customFormat="1" ht="27" thickBot="1">
      <c r="A171" s="33" t="s">
        <v>405</v>
      </c>
      <c r="B171" s="34" t="s">
        <v>403</v>
      </c>
      <c r="C171" s="33" t="s">
        <v>404</v>
      </c>
      <c r="D171" s="33" t="s">
        <v>381</v>
      </c>
      <c r="E171" s="33" t="s">
        <v>382</v>
      </c>
      <c r="F171" s="33">
        <v>1</v>
      </c>
      <c r="G171" s="33">
        <v>0</v>
      </c>
      <c r="H171" s="33">
        <v>1</v>
      </c>
      <c r="I171" s="46">
        <v>0</v>
      </c>
      <c r="J171" s="56">
        <f>(F171+G171)*100+(H171+I171)*500</f>
        <v>600</v>
      </c>
      <c r="K171" s="57">
        <f>J171</f>
        <v>600</v>
      </c>
    </row>
    <row r="172" spans="1:11" s="16" customFormat="1" ht="15" thickBot="1">
      <c r="A172" s="66" t="s">
        <v>575</v>
      </c>
      <c r="B172" s="67"/>
      <c r="C172" s="67"/>
      <c r="D172" s="67"/>
      <c r="E172" s="67"/>
      <c r="F172" s="67"/>
      <c r="G172" s="67"/>
      <c r="H172" s="67"/>
      <c r="I172" s="67"/>
      <c r="J172" s="36">
        <f>SUM(J171)</f>
        <v>600</v>
      </c>
      <c r="K172" s="37">
        <f>SUM(K171)</f>
        <v>600</v>
      </c>
    </row>
    <row r="173" spans="1:11" s="16" customFormat="1" ht="15" thickBot="1">
      <c r="A173" s="82" t="s">
        <v>557</v>
      </c>
      <c r="B173" s="91"/>
      <c r="C173" s="91"/>
      <c r="D173" s="91"/>
      <c r="E173" s="91"/>
      <c r="F173" s="91"/>
      <c r="G173" s="91"/>
      <c r="H173" s="91"/>
      <c r="I173" s="92"/>
      <c r="J173" s="38">
        <f>J172+J169</f>
        <v>75800</v>
      </c>
      <c r="K173" s="39">
        <f>K172+K169</f>
        <v>75800</v>
      </c>
    </row>
    <row r="174" spans="1:11" s="19" customFormat="1" ht="16.5" customHeight="1" thickBot="1">
      <c r="A174" s="78" t="s">
        <v>571</v>
      </c>
      <c r="B174" s="90"/>
      <c r="C174" s="90"/>
      <c r="D174" s="90"/>
      <c r="E174" s="90"/>
      <c r="F174" s="80"/>
      <c r="G174" s="80"/>
      <c r="H174" s="80"/>
      <c r="I174" s="80"/>
      <c r="J174" s="80"/>
      <c r="K174" s="81"/>
    </row>
    <row r="175" spans="1:11" s="16" customFormat="1" ht="15" thickBot="1">
      <c r="A175" s="65"/>
      <c r="B175" s="89" t="s">
        <v>553</v>
      </c>
      <c r="C175" s="80"/>
      <c r="D175" s="80"/>
      <c r="E175" s="80"/>
      <c r="F175" s="80"/>
      <c r="G175" s="80"/>
      <c r="H175" s="80"/>
      <c r="I175" s="80"/>
      <c r="J175" s="80"/>
      <c r="K175" s="81"/>
    </row>
    <row r="176" spans="1:11" ht="26.25">
      <c r="A176" s="12" t="s">
        <v>300</v>
      </c>
      <c r="B176" s="13" t="s">
        <v>296</v>
      </c>
      <c r="C176" s="12" t="s">
        <v>297</v>
      </c>
      <c r="D176" s="17" t="s">
        <v>298</v>
      </c>
      <c r="E176" s="12" t="s">
        <v>299</v>
      </c>
      <c r="F176" s="12">
        <v>20</v>
      </c>
      <c r="G176" s="12">
        <v>15</v>
      </c>
      <c r="H176" s="12">
        <v>1</v>
      </c>
      <c r="I176" s="18">
        <v>1</v>
      </c>
      <c r="J176" s="50">
        <f aca="true" t="shared" si="14" ref="J176:J187">(F176+G176)*100+(H176+I176)*500</f>
        <v>4500</v>
      </c>
      <c r="K176" s="53">
        <f aca="true" t="shared" si="15" ref="K176:K187">J176</f>
        <v>4500</v>
      </c>
    </row>
    <row r="177" spans="1:11" ht="12.75">
      <c r="A177" s="12" t="s">
        <v>396</v>
      </c>
      <c r="B177" s="13" t="s">
        <v>393</v>
      </c>
      <c r="C177" s="12" t="s">
        <v>394</v>
      </c>
      <c r="D177" s="17" t="s">
        <v>298</v>
      </c>
      <c r="E177" s="12" t="s">
        <v>395</v>
      </c>
      <c r="F177" s="12">
        <v>59</v>
      </c>
      <c r="G177" s="12">
        <v>53</v>
      </c>
      <c r="H177" s="12">
        <v>2</v>
      </c>
      <c r="I177" s="18">
        <v>2</v>
      </c>
      <c r="J177" s="51">
        <f t="shared" si="14"/>
        <v>13200</v>
      </c>
      <c r="K177" s="54">
        <f t="shared" si="15"/>
        <v>13200</v>
      </c>
    </row>
    <row r="178" spans="1:11" ht="12.75">
      <c r="A178" s="12" t="s">
        <v>399</v>
      </c>
      <c r="B178" s="13" t="s">
        <v>397</v>
      </c>
      <c r="C178" s="12" t="s">
        <v>398</v>
      </c>
      <c r="D178" s="17" t="s">
        <v>298</v>
      </c>
      <c r="E178" s="12" t="s">
        <v>395</v>
      </c>
      <c r="F178" s="12">
        <v>25</v>
      </c>
      <c r="G178" s="12">
        <v>17</v>
      </c>
      <c r="H178" s="12">
        <v>1</v>
      </c>
      <c r="I178" s="18">
        <v>2</v>
      </c>
      <c r="J178" s="51">
        <f t="shared" si="14"/>
        <v>5700</v>
      </c>
      <c r="K178" s="54">
        <f t="shared" si="15"/>
        <v>5700</v>
      </c>
    </row>
    <row r="179" spans="1:11" ht="12.75">
      <c r="A179" s="12" t="s">
        <v>402</v>
      </c>
      <c r="B179" s="13" t="s">
        <v>400</v>
      </c>
      <c r="C179" s="12" t="s">
        <v>401</v>
      </c>
      <c r="D179" s="17" t="s">
        <v>298</v>
      </c>
      <c r="E179" s="12" t="s">
        <v>299</v>
      </c>
      <c r="F179" s="12">
        <v>77</v>
      </c>
      <c r="G179" s="12">
        <v>84</v>
      </c>
      <c r="H179" s="12">
        <v>3</v>
      </c>
      <c r="I179" s="18">
        <v>3</v>
      </c>
      <c r="J179" s="51">
        <f t="shared" si="14"/>
        <v>19100</v>
      </c>
      <c r="K179" s="54">
        <f t="shared" si="15"/>
        <v>19100</v>
      </c>
    </row>
    <row r="180" spans="1:11" ht="26.25">
      <c r="A180" s="12" t="s">
        <v>551</v>
      </c>
      <c r="B180" s="13" t="s">
        <v>549</v>
      </c>
      <c r="C180" s="12" t="s">
        <v>550</v>
      </c>
      <c r="D180" s="17" t="s">
        <v>298</v>
      </c>
      <c r="E180" s="12" t="s">
        <v>299</v>
      </c>
      <c r="F180" s="12">
        <v>44</v>
      </c>
      <c r="G180" s="12">
        <v>39</v>
      </c>
      <c r="H180" s="12">
        <v>2</v>
      </c>
      <c r="I180" s="18">
        <v>2</v>
      </c>
      <c r="J180" s="51">
        <f t="shared" si="14"/>
        <v>10300</v>
      </c>
      <c r="K180" s="54">
        <f t="shared" si="15"/>
        <v>10300</v>
      </c>
    </row>
    <row r="181" spans="1:11" ht="26.25">
      <c r="A181" s="12" t="s">
        <v>329</v>
      </c>
      <c r="B181" s="13" t="s">
        <v>326</v>
      </c>
      <c r="C181" s="12" t="s">
        <v>24</v>
      </c>
      <c r="D181" s="17" t="s">
        <v>327</v>
      </c>
      <c r="E181" s="12" t="s">
        <v>328</v>
      </c>
      <c r="F181" s="12">
        <v>11</v>
      </c>
      <c r="G181" s="12">
        <v>10</v>
      </c>
      <c r="H181" s="12">
        <v>1</v>
      </c>
      <c r="I181" s="18">
        <v>1</v>
      </c>
      <c r="J181" s="51">
        <f t="shared" si="14"/>
        <v>3100</v>
      </c>
      <c r="K181" s="54">
        <f t="shared" si="15"/>
        <v>3100</v>
      </c>
    </row>
    <row r="182" spans="1:11" ht="26.25">
      <c r="A182" s="12" t="s">
        <v>378</v>
      </c>
      <c r="B182" s="13" t="s">
        <v>374</v>
      </c>
      <c r="C182" s="12" t="s">
        <v>375</v>
      </c>
      <c r="D182" s="17" t="s">
        <v>376</v>
      </c>
      <c r="E182" s="12" t="s">
        <v>377</v>
      </c>
      <c r="F182" s="12">
        <v>25</v>
      </c>
      <c r="G182" s="12">
        <v>17</v>
      </c>
      <c r="H182" s="12">
        <v>1</v>
      </c>
      <c r="I182" s="18">
        <v>1</v>
      </c>
      <c r="J182" s="51">
        <f t="shared" si="14"/>
        <v>5200</v>
      </c>
      <c r="K182" s="54">
        <f t="shared" si="15"/>
        <v>5200</v>
      </c>
    </row>
    <row r="183" spans="1:11" ht="26.25">
      <c r="A183" s="12" t="s">
        <v>387</v>
      </c>
      <c r="B183" s="13" t="s">
        <v>384</v>
      </c>
      <c r="C183" s="12" t="s">
        <v>24</v>
      </c>
      <c r="D183" s="17" t="s">
        <v>385</v>
      </c>
      <c r="E183" s="12" t="s">
        <v>386</v>
      </c>
      <c r="F183" s="12">
        <v>19</v>
      </c>
      <c r="G183" s="12">
        <v>14</v>
      </c>
      <c r="H183" s="12">
        <v>1</v>
      </c>
      <c r="I183" s="18">
        <v>1</v>
      </c>
      <c r="J183" s="51">
        <f t="shared" si="14"/>
        <v>4300</v>
      </c>
      <c r="K183" s="54">
        <f t="shared" si="15"/>
        <v>4300</v>
      </c>
    </row>
    <row r="184" spans="1:11" ht="12.75">
      <c r="A184" s="12" t="s">
        <v>291</v>
      </c>
      <c r="B184" s="13" t="s">
        <v>288</v>
      </c>
      <c r="C184" s="12" t="s">
        <v>24</v>
      </c>
      <c r="D184" s="17" t="s">
        <v>289</v>
      </c>
      <c r="E184" s="12" t="s">
        <v>290</v>
      </c>
      <c r="F184" s="12">
        <v>16</v>
      </c>
      <c r="G184" s="12">
        <v>14</v>
      </c>
      <c r="H184" s="12">
        <v>1</v>
      </c>
      <c r="I184" s="18">
        <v>1</v>
      </c>
      <c r="J184" s="51">
        <f t="shared" si="14"/>
        <v>4000</v>
      </c>
      <c r="K184" s="54">
        <f t="shared" si="15"/>
        <v>4000</v>
      </c>
    </row>
    <row r="185" spans="1:11" ht="12.75">
      <c r="A185" s="12" t="s">
        <v>308</v>
      </c>
      <c r="B185" s="13" t="s">
        <v>305</v>
      </c>
      <c r="C185" s="12" t="s">
        <v>24</v>
      </c>
      <c r="D185" s="17" t="s">
        <v>306</v>
      </c>
      <c r="E185" s="12" t="s">
        <v>307</v>
      </c>
      <c r="F185" s="12">
        <v>17</v>
      </c>
      <c r="G185" s="12">
        <v>10</v>
      </c>
      <c r="H185" s="12">
        <v>1</v>
      </c>
      <c r="I185" s="18">
        <v>1</v>
      </c>
      <c r="J185" s="51">
        <f t="shared" si="14"/>
        <v>3700</v>
      </c>
      <c r="K185" s="54">
        <f t="shared" si="15"/>
        <v>3700</v>
      </c>
    </row>
    <row r="186" spans="1:11" ht="26.25">
      <c r="A186" s="12" t="s">
        <v>357</v>
      </c>
      <c r="B186" s="13" t="s">
        <v>353</v>
      </c>
      <c r="C186" s="12" t="s">
        <v>354</v>
      </c>
      <c r="D186" s="17" t="s">
        <v>355</v>
      </c>
      <c r="E186" s="12" t="s">
        <v>356</v>
      </c>
      <c r="F186" s="12">
        <v>27</v>
      </c>
      <c r="G186" s="12">
        <v>24</v>
      </c>
      <c r="H186" s="12">
        <v>1</v>
      </c>
      <c r="I186" s="18">
        <v>1</v>
      </c>
      <c r="J186" s="51">
        <f t="shared" si="14"/>
        <v>6100</v>
      </c>
      <c r="K186" s="54">
        <f t="shared" si="15"/>
        <v>6100</v>
      </c>
    </row>
    <row r="187" spans="1:11" ht="27" thickBot="1">
      <c r="A187" s="12" t="s">
        <v>365</v>
      </c>
      <c r="B187" s="13" t="s">
        <v>362</v>
      </c>
      <c r="C187" s="12" t="s">
        <v>24</v>
      </c>
      <c r="D187" s="17" t="s">
        <v>363</v>
      </c>
      <c r="E187" s="12" t="s">
        <v>364</v>
      </c>
      <c r="F187" s="12">
        <v>33</v>
      </c>
      <c r="G187" s="12">
        <v>19</v>
      </c>
      <c r="H187" s="12">
        <v>2</v>
      </c>
      <c r="I187" s="18">
        <v>1</v>
      </c>
      <c r="J187" s="52">
        <f t="shared" si="14"/>
        <v>6700</v>
      </c>
      <c r="K187" s="55">
        <f t="shared" si="15"/>
        <v>6700</v>
      </c>
    </row>
    <row r="188" spans="1:11" s="16" customFormat="1" ht="15" thickBot="1">
      <c r="A188" s="82" t="s">
        <v>557</v>
      </c>
      <c r="B188" s="91"/>
      <c r="C188" s="91"/>
      <c r="D188" s="91"/>
      <c r="E188" s="91"/>
      <c r="F188" s="91"/>
      <c r="G188" s="91"/>
      <c r="H188" s="91"/>
      <c r="I188" s="92"/>
      <c r="J188" s="38">
        <f>SUM(J176:J187)</f>
        <v>85900</v>
      </c>
      <c r="K188" s="39">
        <f>SUM(K176:K187)</f>
        <v>85900</v>
      </c>
    </row>
    <row r="189" spans="1:11" s="20" customFormat="1" ht="15" thickBot="1">
      <c r="A189" s="93" t="s">
        <v>572</v>
      </c>
      <c r="B189" s="94"/>
      <c r="C189" s="94"/>
      <c r="D189" s="94"/>
      <c r="E189" s="94"/>
      <c r="F189" s="94"/>
      <c r="G189" s="94"/>
      <c r="H189" s="94"/>
      <c r="I189" s="94"/>
      <c r="J189" s="38">
        <f>J188+J173+J157+J136+J130+J124+J108+J101+J93+J86+J77+J50+J41+J34+J16</f>
        <v>1004400</v>
      </c>
      <c r="K189" s="38">
        <f>K188+K173+K157+K136+K130+K124+K108+K101+K93+K86+K77+K50+K41+K34+K16</f>
        <v>1004400</v>
      </c>
    </row>
  </sheetData>
  <sheetProtection/>
  <mergeCells count="51">
    <mergeCell ref="B132:K132"/>
    <mergeCell ref="B138:K138"/>
    <mergeCell ref="B159:K159"/>
    <mergeCell ref="B175:K175"/>
    <mergeCell ref="B88:K88"/>
    <mergeCell ref="B170:K170"/>
    <mergeCell ref="A102:K102"/>
    <mergeCell ref="A109:K109"/>
    <mergeCell ref="A125:K125"/>
    <mergeCell ref="A131:K131"/>
    <mergeCell ref="A137:K137"/>
    <mergeCell ref="A158:K158"/>
    <mergeCell ref="A124:I124"/>
    <mergeCell ref="A130:I130"/>
    <mergeCell ref="A87:K87"/>
    <mergeCell ref="A94:K94"/>
    <mergeCell ref="A50:I50"/>
    <mergeCell ref="A77:I77"/>
    <mergeCell ref="B52:K52"/>
    <mergeCell ref="B79:K79"/>
    <mergeCell ref="A188:I188"/>
    <mergeCell ref="A189:I189"/>
    <mergeCell ref="A17:K17"/>
    <mergeCell ref="A35:K35"/>
    <mergeCell ref="A169:I169"/>
    <mergeCell ref="A173:I173"/>
    <mergeCell ref="A174:K174"/>
    <mergeCell ref="A136:I136"/>
    <mergeCell ref="A157:I157"/>
    <mergeCell ref="A101:I101"/>
    <mergeCell ref="A108:I108"/>
    <mergeCell ref="B95:K95"/>
    <mergeCell ref="B110:K110"/>
    <mergeCell ref="B103:K103"/>
    <mergeCell ref="B126:K126"/>
    <mergeCell ref="A93:I93"/>
    <mergeCell ref="A41:I41"/>
    <mergeCell ref="A16:I16"/>
    <mergeCell ref="A86:I86"/>
    <mergeCell ref="B10:K10"/>
    <mergeCell ref="B18:K18"/>
    <mergeCell ref="B36:K36"/>
    <mergeCell ref="B43:K43"/>
    <mergeCell ref="A42:K42"/>
    <mergeCell ref="A51:K51"/>
    <mergeCell ref="A78:K78"/>
    <mergeCell ref="J1:K1"/>
    <mergeCell ref="A4:K4"/>
    <mergeCell ref="A5:K5"/>
    <mergeCell ref="A9:K9"/>
    <mergeCell ref="A34:I34"/>
  </mergeCells>
  <printOptions/>
  <pageMargins left="0" right="0" top="0" bottom="0.7874015748031497" header="0" footer="0"/>
  <pageSetup fitToHeight="6" fitToWidth="6" horizontalDpi="600" verticalDpi="600" orientation="landscape" paperSize="9" scale="85" r:id="rId3"/>
  <headerFooter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muzikarovamiroslava</dc:creator>
  <cp:keywords/>
  <dc:description/>
  <cp:lastModifiedBy>Jakoubková Marie</cp:lastModifiedBy>
  <cp:lastPrinted>2014-06-09T14:18:38Z</cp:lastPrinted>
  <dcterms:created xsi:type="dcterms:W3CDTF">2014-06-03T09:00:49Z</dcterms:created>
  <dcterms:modified xsi:type="dcterms:W3CDTF">2014-06-12T13:38:18Z</dcterms:modified>
  <cp:category/>
  <cp:version/>
  <cp:contentType/>
  <cp:contentStatus/>
</cp:coreProperties>
</file>