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576" windowHeight="11700" activeTab="0"/>
  </bookViews>
  <sheets>
    <sheet name="RK-21-2014-48, př. 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<sst xmlns="http://schemas.openxmlformats.org/spreadsheetml/2006/main" count="110" uniqueCount="104">
  <si>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název školy</t>
  </si>
  <si>
    <t>ulice</t>
  </si>
  <si>
    <t>PSČ</t>
  </si>
  <si>
    <t>město</t>
  </si>
  <si>
    <t>žáci 8.roč</t>
  </si>
  <si>
    <t>žáci 9.roč</t>
  </si>
  <si>
    <t>třídy 8.roč</t>
  </si>
  <si>
    <t>třídy 9.roč</t>
  </si>
  <si>
    <t>NIV celkem            (v Kč)</t>
  </si>
  <si>
    <t>z toho: ONIV                (v Kč)</t>
  </si>
  <si>
    <t>67602</t>
  </si>
  <si>
    <t>Moravské Budějovice</t>
  </si>
  <si>
    <t>58001</t>
  </si>
  <si>
    <t>Havlíčkův Brod</t>
  </si>
  <si>
    <t>58301</t>
  </si>
  <si>
    <t>Chotěboř</t>
  </si>
  <si>
    <t>58401</t>
  </si>
  <si>
    <t>Ledeč nad Sázavou</t>
  </si>
  <si>
    <t>58856</t>
  </si>
  <si>
    <t>Telč</t>
  </si>
  <si>
    <t>39301</t>
  </si>
  <si>
    <t>Pelhřimov</t>
  </si>
  <si>
    <t>Jihlava</t>
  </si>
  <si>
    <t>58601</t>
  </si>
  <si>
    <t>67401</t>
  </si>
  <si>
    <t>Třebíč</t>
  </si>
  <si>
    <t>59101</t>
  </si>
  <si>
    <t>Žďár nad Sázavou</t>
  </si>
  <si>
    <t>59301</t>
  </si>
  <si>
    <t>Bystřice nad Pernštejnem</t>
  </si>
  <si>
    <t>59231</t>
  </si>
  <si>
    <t>Nové Město na Moravě</t>
  </si>
  <si>
    <t>59401</t>
  </si>
  <si>
    <t>Velké Meziříčí</t>
  </si>
  <si>
    <t>39601</t>
  </si>
  <si>
    <t>Humpolec</t>
  </si>
  <si>
    <t>39501</t>
  </si>
  <si>
    <t>Pacov</t>
  </si>
  <si>
    <t>Gymnázium Pelhřimov</t>
  </si>
  <si>
    <t>Jirsíkova 244</t>
  </si>
  <si>
    <t>62540009</t>
  </si>
  <si>
    <t>Gymnázium dr. A. Hrdličky, Humpolec, Komenského 147</t>
  </si>
  <si>
    <t>Komenského 147</t>
  </si>
  <si>
    <t>62540041</t>
  </si>
  <si>
    <t>Gymnázium Třebíč</t>
  </si>
  <si>
    <t>Masarykovo nám. 9</t>
  </si>
  <si>
    <t>60418435</t>
  </si>
  <si>
    <t>Gymnázium Pacov</t>
  </si>
  <si>
    <t>Hronova 1079</t>
  </si>
  <si>
    <t>62540076</t>
  </si>
  <si>
    <t>Gymnázium a Střední odborná škola, Moravské Budějovice, Tyršova 365</t>
  </si>
  <si>
    <t>Tyršova 365</t>
  </si>
  <si>
    <t>67619</t>
  </si>
  <si>
    <t>60418427</t>
  </si>
  <si>
    <t>Základní škola a Praktická škola Moravské Budějovice, Dobrovského 11</t>
  </si>
  <si>
    <t>Dobrovského 11</t>
  </si>
  <si>
    <t>60418494</t>
  </si>
  <si>
    <t>Základní škola a Praktická škola Chotěboř</t>
  </si>
  <si>
    <t>Hradební 529</t>
  </si>
  <si>
    <t>70836329</t>
  </si>
  <si>
    <t>Gymnázium Havlíčkův Brod</t>
  </si>
  <si>
    <t>Štáflova 2063</t>
  </si>
  <si>
    <t>60126621</t>
  </si>
  <si>
    <t>Gymnázium Chotěboř</t>
  </si>
  <si>
    <t>Jiráskova 637</t>
  </si>
  <si>
    <t>60126639</t>
  </si>
  <si>
    <t>Základní škola Bystřice nad Pernštejnem, Tyršova 106</t>
  </si>
  <si>
    <t>Tyršova 106</t>
  </si>
  <si>
    <t>70832811</t>
  </si>
  <si>
    <t>Základní škola a Praktická škola Velké Meziříčí</t>
  </si>
  <si>
    <t>Poštovní 1663/3</t>
  </si>
  <si>
    <t>70831432</t>
  </si>
  <si>
    <t>Gymnázium Bystřice nad Pernštejnem</t>
  </si>
  <si>
    <t>Nádražní 760</t>
  </si>
  <si>
    <t>59312</t>
  </si>
  <si>
    <t>48895466</t>
  </si>
  <si>
    <t>Gymnázium Vincence Makovského se sportovními třídami Nové Město na Moravě</t>
  </si>
  <si>
    <t>Leandra Čecha 152</t>
  </si>
  <si>
    <t>48895512</t>
  </si>
  <si>
    <t>Gymnázium Velké Meziříčí</t>
  </si>
  <si>
    <t>Sokolovská 27</t>
  </si>
  <si>
    <t>48895393</t>
  </si>
  <si>
    <t>Gymnázium Žďár nad Sázavou</t>
  </si>
  <si>
    <t>Neumannova 2</t>
  </si>
  <si>
    <t>48895407</t>
  </si>
  <si>
    <t>Gymnázium Jihlava</t>
  </si>
  <si>
    <t>Jana Masaryka 1</t>
  </si>
  <si>
    <t>60545984</t>
  </si>
  <si>
    <t>Gymnázium Otokara Březiny a Střední odborná škola Telč</t>
  </si>
  <si>
    <t>Hradecká 235</t>
  </si>
  <si>
    <t>60545941</t>
  </si>
  <si>
    <t>Gymnázium, Střední odborná škola a Vyšší odborná škola Ledeč nad Sázavou</t>
  </si>
  <si>
    <t>Husovo náměstí 1</t>
  </si>
  <si>
    <t>60126647</t>
  </si>
  <si>
    <t>počet stran: 1</t>
  </si>
  <si>
    <t>(školy a školská zařízení zřizované krajem)</t>
  </si>
  <si>
    <t>§ 3114</t>
  </si>
  <si>
    <t>Celkem § 3121</t>
  </si>
  <si>
    <t>Celkem § 3114</t>
  </si>
  <si>
    <t>Celkem školy a školská zařízení zřizovaná krajem</t>
  </si>
  <si>
    <t>§ 3121</t>
  </si>
  <si>
    <t>IČO</t>
  </si>
  <si>
    <t>Rozvojový program Podpora výuky vzdělávacího oboru Další cizí jazyk Rámcového vzdělávacího programu pro základní vzdělávání v roce 2014</t>
  </si>
  <si>
    <t>RK-21-2014-48,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</si>
</sst>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25" fillId="33" borderId="0" xfId="0" applyFont="1" applyFill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 wrapText="1"/>
    </xf>
    <xf numFmtId="164" fontId="2" fillId="34" borderId="18" xfId="0" applyNumberFormat="1" applyFont="1" applyFill="1" applyBorder="1" applyAlignment="1">
      <alignment horizontal="center" vertical="center" wrapText="1"/>
    </xf>
    <xf numFmtId="164" fontId="25" fillId="34" borderId="19" xfId="0" applyNumberFormat="1" applyFont="1" applyFill="1" applyBorder="1" applyAlignment="1">
      <alignment vertical="center"/>
    </xf>
    <xf numFmtId="164" fontId="25" fillId="34" borderId="20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164" fontId="2" fillId="35" borderId="19" xfId="0" applyNumberFormat="1" applyFont="1" applyFill="1" applyBorder="1" applyAlignment="1">
      <alignment horizontal="center" vertical="center" wrapText="1"/>
    </xf>
    <xf numFmtId="164" fontId="2" fillId="35" borderId="20" xfId="0" applyNumberFormat="1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left" vertical="center"/>
    </xf>
    <xf numFmtId="0" fontId="25" fillId="34" borderId="26" xfId="0" applyFont="1" applyFill="1" applyBorder="1" applyAlignment="1">
      <alignment horizontal="left" vertical="center"/>
    </xf>
    <xf numFmtId="0" fontId="25" fillId="34" borderId="27" xfId="0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0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C1">
      <selection activeCell="J1" sqref="J1:K1"/>
    </sheetView>
  </sheetViews>
  <sheetFormatPr defaultColWidth="9.140625" defaultRowHeight="15"/>
  <cols>
    <col min="1" max="1" width="10.00390625" style="0" customWidth="1"/>
    <col min="2" max="2" width="62.7109375" style="0" customWidth="1"/>
    <col min="3" max="3" width="21.7109375" style="0" customWidth="1"/>
    <col min="4" max="4" width="8.57421875" style="0" customWidth="1"/>
    <col min="5" max="5" width="25.00390625" style="0" bestFit="1" customWidth="1"/>
    <col min="6" max="9" width="5.421875" style="0" bestFit="1" customWidth="1"/>
    <col min="10" max="11" width="16.7109375" style="0" customWidth="1"/>
  </cols>
  <sheetData>
    <row r="1" spans="3:11" s="1" customFormat="1" ht="15">
      <c r="C1" s="2"/>
      <c r="J1" s="40" t="s">
        <v>103</v>
      </c>
      <c r="K1" s="40"/>
    </row>
    <row r="2" spans="3:11" s="1" customFormat="1" ht="18.75" customHeight="1">
      <c r="C2" s="2"/>
      <c r="J2" s="3"/>
      <c r="K2" s="4" t="s">
        <v>94</v>
      </c>
    </row>
    <row r="3" spans="1:3" s="1" customFormat="1" ht="8.25" customHeight="1">
      <c r="A3" s="3"/>
      <c r="C3" s="2"/>
    </row>
    <row r="4" spans="1:11" s="5" customFormat="1" ht="35.25" customHeight="1">
      <c r="A4" s="41" t="s">
        <v>102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">
        <v>95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ht="15.75" thickBot="1">
      <c r="A6" s="6"/>
    </row>
    <row r="7" spans="1:11" ht="27" thickBot="1">
      <c r="A7" s="32" t="s">
        <v>101</v>
      </c>
      <c r="B7" s="33" t="s">
        <v>0</v>
      </c>
      <c r="C7" s="33" t="s">
        <v>1</v>
      </c>
      <c r="D7" s="34" t="s">
        <v>2</v>
      </c>
      <c r="E7" s="34" t="s">
        <v>3</v>
      </c>
      <c r="F7" s="33" t="s">
        <v>4</v>
      </c>
      <c r="G7" s="33" t="s">
        <v>5</v>
      </c>
      <c r="H7" s="33" t="s">
        <v>6</v>
      </c>
      <c r="I7" s="33" t="s">
        <v>7</v>
      </c>
      <c r="J7" s="35" t="s">
        <v>8</v>
      </c>
      <c r="K7" s="36" t="s">
        <v>9</v>
      </c>
    </row>
    <row r="8" spans="1:11" ht="14.25">
      <c r="A8" s="26"/>
      <c r="B8" s="27" t="s">
        <v>96</v>
      </c>
      <c r="C8" s="28"/>
      <c r="D8" s="29"/>
      <c r="E8" s="29"/>
      <c r="F8" s="28"/>
      <c r="G8" s="28"/>
      <c r="H8" s="28"/>
      <c r="I8" s="28"/>
      <c r="J8" s="30"/>
      <c r="K8" s="31"/>
    </row>
    <row r="9" spans="1:11" ht="30" customHeight="1">
      <c r="A9" s="13" t="s">
        <v>56</v>
      </c>
      <c r="B9" s="8" t="s">
        <v>54</v>
      </c>
      <c r="C9" s="7" t="s">
        <v>55</v>
      </c>
      <c r="D9" s="7" t="s">
        <v>10</v>
      </c>
      <c r="E9" s="7" t="s">
        <v>11</v>
      </c>
      <c r="F9" s="7">
        <v>1</v>
      </c>
      <c r="G9" s="7">
        <v>0</v>
      </c>
      <c r="H9" s="7">
        <v>1</v>
      </c>
      <c r="I9" s="7">
        <v>0</v>
      </c>
      <c r="J9" s="9">
        <f>(F9+G9)*100+(H9+I9)*500</f>
        <v>600</v>
      </c>
      <c r="K9" s="14">
        <f>J9</f>
        <v>600</v>
      </c>
    </row>
    <row r="10" spans="1:11" ht="30" customHeight="1">
      <c r="A10" s="13" t="s">
        <v>71</v>
      </c>
      <c r="B10" s="8" t="s">
        <v>69</v>
      </c>
      <c r="C10" s="7" t="s">
        <v>70</v>
      </c>
      <c r="D10" s="7" t="s">
        <v>32</v>
      </c>
      <c r="E10" s="7" t="s">
        <v>33</v>
      </c>
      <c r="F10" s="7">
        <v>3</v>
      </c>
      <c r="G10" s="7">
        <v>3</v>
      </c>
      <c r="H10" s="7">
        <v>1</v>
      </c>
      <c r="I10" s="7">
        <v>1</v>
      </c>
      <c r="J10" s="9">
        <f>(F10+G10)*100+(H10+I10)*500</f>
        <v>1600</v>
      </c>
      <c r="K10" s="14">
        <f>J10</f>
        <v>1600</v>
      </c>
    </row>
    <row r="11" spans="1:11" ht="30" customHeight="1">
      <c r="A11" s="13" t="s">
        <v>68</v>
      </c>
      <c r="B11" s="8" t="s">
        <v>66</v>
      </c>
      <c r="C11" s="7" t="s">
        <v>67</v>
      </c>
      <c r="D11" s="7" t="s">
        <v>28</v>
      </c>
      <c r="E11" s="7" t="s">
        <v>29</v>
      </c>
      <c r="F11" s="7">
        <v>1</v>
      </c>
      <c r="G11" s="7">
        <v>1</v>
      </c>
      <c r="H11" s="7">
        <v>1</v>
      </c>
      <c r="I11" s="7">
        <v>1</v>
      </c>
      <c r="J11" s="9">
        <f>(F11+G11)*100+(H11+I11)*500</f>
        <v>1200</v>
      </c>
      <c r="K11" s="14">
        <f>J11</f>
        <v>1200</v>
      </c>
    </row>
    <row r="12" spans="1:11" ht="30" customHeight="1" thickBot="1">
      <c r="A12" s="15" t="s">
        <v>59</v>
      </c>
      <c r="B12" s="11" t="s">
        <v>57</v>
      </c>
      <c r="C12" s="10" t="s">
        <v>58</v>
      </c>
      <c r="D12" s="10" t="s">
        <v>14</v>
      </c>
      <c r="E12" s="10" t="s">
        <v>15</v>
      </c>
      <c r="F12" s="10">
        <v>1</v>
      </c>
      <c r="G12" s="10">
        <v>4</v>
      </c>
      <c r="H12" s="10">
        <v>1</v>
      </c>
      <c r="I12" s="10">
        <v>1</v>
      </c>
      <c r="J12" s="12">
        <f>(F12+G12)*100+(H12+I12)*500</f>
        <v>1500</v>
      </c>
      <c r="K12" s="16">
        <f>J12</f>
        <v>1500</v>
      </c>
    </row>
    <row r="13" spans="1:11" s="6" customFormat="1" ht="30" customHeight="1" thickBot="1">
      <c r="A13" s="37" t="s">
        <v>98</v>
      </c>
      <c r="B13" s="38"/>
      <c r="C13" s="38"/>
      <c r="D13" s="38"/>
      <c r="E13" s="38"/>
      <c r="F13" s="38"/>
      <c r="G13" s="38"/>
      <c r="H13" s="38"/>
      <c r="I13" s="39"/>
      <c r="J13" s="24">
        <f>SUM(J9:J12)</f>
        <v>4900</v>
      </c>
      <c r="K13" s="25">
        <f>J13</f>
        <v>4900</v>
      </c>
    </row>
    <row r="14" spans="1:11" ht="14.25">
      <c r="A14" s="18"/>
      <c r="B14" s="19" t="s">
        <v>100</v>
      </c>
      <c r="C14" s="20"/>
      <c r="D14" s="21"/>
      <c r="E14" s="21"/>
      <c r="F14" s="20"/>
      <c r="G14" s="20"/>
      <c r="H14" s="20"/>
      <c r="I14" s="20"/>
      <c r="J14" s="22"/>
      <c r="K14" s="23"/>
    </row>
    <row r="15" spans="1:11" ht="30" customHeight="1">
      <c r="A15" s="13" t="s">
        <v>62</v>
      </c>
      <c r="B15" s="8" t="s">
        <v>60</v>
      </c>
      <c r="C15" s="7" t="s">
        <v>61</v>
      </c>
      <c r="D15" s="7" t="s">
        <v>12</v>
      </c>
      <c r="E15" s="7" t="s">
        <v>13</v>
      </c>
      <c r="F15" s="7">
        <v>33</v>
      </c>
      <c r="G15" s="7">
        <v>34</v>
      </c>
      <c r="H15" s="7">
        <v>1</v>
      </c>
      <c r="I15" s="7">
        <v>1</v>
      </c>
      <c r="J15" s="9">
        <f aca="true" t="shared" si="0" ref="J15:J28">(F15+G15)*100+(H15+I15)*500</f>
        <v>7700</v>
      </c>
      <c r="K15" s="14">
        <f aca="true" t="shared" si="1" ref="K15:K30">J15</f>
        <v>7700</v>
      </c>
    </row>
    <row r="16" spans="1:11" ht="30" customHeight="1">
      <c r="A16" s="13" t="s">
        <v>65</v>
      </c>
      <c r="B16" s="8" t="s">
        <v>63</v>
      </c>
      <c r="C16" s="7" t="s">
        <v>64</v>
      </c>
      <c r="D16" s="7" t="s">
        <v>14</v>
      </c>
      <c r="E16" s="7" t="s">
        <v>15</v>
      </c>
      <c r="F16" s="7">
        <v>33</v>
      </c>
      <c r="G16" s="7">
        <v>30</v>
      </c>
      <c r="H16" s="7">
        <v>1</v>
      </c>
      <c r="I16" s="7">
        <v>1</v>
      </c>
      <c r="J16" s="9">
        <f t="shared" si="0"/>
        <v>7300</v>
      </c>
      <c r="K16" s="14">
        <f t="shared" si="1"/>
        <v>7300</v>
      </c>
    </row>
    <row r="17" spans="1:11" ht="30" customHeight="1">
      <c r="A17" s="13" t="s">
        <v>93</v>
      </c>
      <c r="B17" s="8" t="s">
        <v>91</v>
      </c>
      <c r="C17" s="7" t="s">
        <v>92</v>
      </c>
      <c r="D17" s="7" t="s">
        <v>16</v>
      </c>
      <c r="E17" s="7" t="s">
        <v>17</v>
      </c>
      <c r="F17" s="7">
        <v>32</v>
      </c>
      <c r="G17" s="7">
        <v>18</v>
      </c>
      <c r="H17" s="7">
        <v>1</v>
      </c>
      <c r="I17" s="7">
        <v>1</v>
      </c>
      <c r="J17" s="9">
        <f t="shared" si="0"/>
        <v>6000</v>
      </c>
      <c r="K17" s="14">
        <f t="shared" si="1"/>
        <v>6000</v>
      </c>
    </row>
    <row r="18" spans="1:11" ht="30" customHeight="1">
      <c r="A18" s="13" t="s">
        <v>87</v>
      </c>
      <c r="B18" s="8" t="s">
        <v>85</v>
      </c>
      <c r="C18" s="7" t="s">
        <v>86</v>
      </c>
      <c r="D18" s="7" t="s">
        <v>23</v>
      </c>
      <c r="E18" s="7" t="s">
        <v>22</v>
      </c>
      <c r="F18" s="7">
        <v>64</v>
      </c>
      <c r="G18" s="7">
        <v>61</v>
      </c>
      <c r="H18" s="7">
        <v>2</v>
      </c>
      <c r="I18" s="7">
        <v>2</v>
      </c>
      <c r="J18" s="9">
        <f t="shared" si="0"/>
        <v>14500</v>
      </c>
      <c r="K18" s="14">
        <f t="shared" si="1"/>
        <v>14500</v>
      </c>
    </row>
    <row r="19" spans="1:11" ht="30" customHeight="1">
      <c r="A19" s="13" t="s">
        <v>90</v>
      </c>
      <c r="B19" s="8" t="s">
        <v>88</v>
      </c>
      <c r="C19" s="7" t="s">
        <v>89</v>
      </c>
      <c r="D19" s="7" t="s">
        <v>18</v>
      </c>
      <c r="E19" s="7" t="s">
        <v>19</v>
      </c>
      <c r="F19" s="7">
        <v>28</v>
      </c>
      <c r="G19" s="7">
        <v>30</v>
      </c>
      <c r="H19" s="7">
        <v>1</v>
      </c>
      <c r="I19" s="7">
        <v>1</v>
      </c>
      <c r="J19" s="9">
        <f t="shared" si="0"/>
        <v>6800</v>
      </c>
      <c r="K19" s="14">
        <f t="shared" si="1"/>
        <v>6800</v>
      </c>
    </row>
    <row r="20" spans="1:11" ht="30" customHeight="1">
      <c r="A20" s="13" t="s">
        <v>43</v>
      </c>
      <c r="B20" s="8" t="s">
        <v>41</v>
      </c>
      <c r="C20" s="7" t="s">
        <v>42</v>
      </c>
      <c r="D20" s="7" t="s">
        <v>34</v>
      </c>
      <c r="E20" s="7" t="s">
        <v>35</v>
      </c>
      <c r="F20" s="7">
        <v>23</v>
      </c>
      <c r="G20" s="7">
        <v>22</v>
      </c>
      <c r="H20" s="7">
        <v>1</v>
      </c>
      <c r="I20" s="7">
        <v>1</v>
      </c>
      <c r="J20" s="9">
        <f t="shared" si="0"/>
        <v>5500</v>
      </c>
      <c r="K20" s="14">
        <f t="shared" si="1"/>
        <v>5500</v>
      </c>
    </row>
    <row r="21" spans="1:11" ht="30" customHeight="1">
      <c r="A21" s="13" t="s">
        <v>49</v>
      </c>
      <c r="B21" s="8" t="s">
        <v>47</v>
      </c>
      <c r="C21" s="7" t="s">
        <v>48</v>
      </c>
      <c r="D21" s="7" t="s">
        <v>36</v>
      </c>
      <c r="E21" s="7" t="s">
        <v>37</v>
      </c>
      <c r="F21" s="7">
        <v>30</v>
      </c>
      <c r="G21" s="7">
        <v>23</v>
      </c>
      <c r="H21" s="7">
        <v>1</v>
      </c>
      <c r="I21" s="7">
        <v>1</v>
      </c>
      <c r="J21" s="9">
        <f t="shared" si="0"/>
        <v>6300</v>
      </c>
      <c r="K21" s="14">
        <f t="shared" si="1"/>
        <v>6300</v>
      </c>
    </row>
    <row r="22" spans="1:11" ht="30" customHeight="1">
      <c r="A22" s="13" t="s">
        <v>40</v>
      </c>
      <c r="B22" s="8" t="s">
        <v>38</v>
      </c>
      <c r="C22" s="7" t="s">
        <v>39</v>
      </c>
      <c r="D22" s="7" t="s">
        <v>20</v>
      </c>
      <c r="E22" s="7" t="s">
        <v>21</v>
      </c>
      <c r="F22" s="7">
        <v>26</v>
      </c>
      <c r="G22" s="7">
        <v>30</v>
      </c>
      <c r="H22" s="7">
        <v>1</v>
      </c>
      <c r="I22" s="7">
        <v>1</v>
      </c>
      <c r="J22" s="9">
        <f t="shared" si="0"/>
        <v>6600</v>
      </c>
      <c r="K22" s="14">
        <f t="shared" si="1"/>
        <v>6600</v>
      </c>
    </row>
    <row r="23" spans="1:11" ht="30" customHeight="1">
      <c r="A23" s="13" t="s">
        <v>53</v>
      </c>
      <c r="B23" s="8" t="s">
        <v>50</v>
      </c>
      <c r="C23" s="7" t="s">
        <v>51</v>
      </c>
      <c r="D23" s="7" t="s">
        <v>52</v>
      </c>
      <c r="E23" s="7" t="s">
        <v>11</v>
      </c>
      <c r="F23" s="7">
        <v>0</v>
      </c>
      <c r="G23" s="7">
        <v>20</v>
      </c>
      <c r="H23" s="7">
        <v>0</v>
      </c>
      <c r="I23" s="7">
        <v>2</v>
      </c>
      <c r="J23" s="9">
        <f t="shared" si="0"/>
        <v>3000</v>
      </c>
      <c r="K23" s="14">
        <f t="shared" si="1"/>
        <v>3000</v>
      </c>
    </row>
    <row r="24" spans="1:11" ht="30" customHeight="1">
      <c r="A24" s="13" t="s">
        <v>46</v>
      </c>
      <c r="B24" s="8" t="s">
        <v>44</v>
      </c>
      <c r="C24" s="7" t="s">
        <v>45</v>
      </c>
      <c r="D24" s="7" t="s">
        <v>24</v>
      </c>
      <c r="E24" s="7" t="s">
        <v>25</v>
      </c>
      <c r="F24" s="7">
        <v>32</v>
      </c>
      <c r="G24" s="7">
        <v>31</v>
      </c>
      <c r="H24" s="7">
        <v>1</v>
      </c>
      <c r="I24" s="7">
        <v>2</v>
      </c>
      <c r="J24" s="9">
        <f t="shared" si="0"/>
        <v>7800</v>
      </c>
      <c r="K24" s="14">
        <f t="shared" si="1"/>
        <v>7800</v>
      </c>
    </row>
    <row r="25" spans="1:11" ht="30" customHeight="1">
      <c r="A25" s="13" t="s">
        <v>75</v>
      </c>
      <c r="B25" s="8" t="s">
        <v>72</v>
      </c>
      <c r="C25" s="7" t="s">
        <v>73</v>
      </c>
      <c r="D25" s="7" t="s">
        <v>74</v>
      </c>
      <c r="E25" s="7" t="s">
        <v>29</v>
      </c>
      <c r="F25" s="7">
        <v>28</v>
      </c>
      <c r="G25" s="7">
        <v>31</v>
      </c>
      <c r="H25" s="7">
        <v>1</v>
      </c>
      <c r="I25" s="7">
        <v>1</v>
      </c>
      <c r="J25" s="9">
        <f t="shared" si="0"/>
        <v>6900</v>
      </c>
      <c r="K25" s="14">
        <f t="shared" si="1"/>
        <v>6900</v>
      </c>
    </row>
    <row r="26" spans="1:11" ht="30" customHeight="1">
      <c r="A26" s="13" t="s">
        <v>78</v>
      </c>
      <c r="B26" s="8" t="s">
        <v>76</v>
      </c>
      <c r="C26" s="7" t="s">
        <v>77</v>
      </c>
      <c r="D26" s="7" t="s">
        <v>30</v>
      </c>
      <c r="E26" s="7" t="s">
        <v>31</v>
      </c>
      <c r="F26" s="7">
        <v>27</v>
      </c>
      <c r="G26" s="7">
        <v>27</v>
      </c>
      <c r="H26" s="7">
        <v>1</v>
      </c>
      <c r="I26" s="7">
        <v>1</v>
      </c>
      <c r="J26" s="9">
        <f t="shared" si="0"/>
        <v>6400</v>
      </c>
      <c r="K26" s="14">
        <f t="shared" si="1"/>
        <v>6400</v>
      </c>
    </row>
    <row r="27" spans="1:11" ht="30" customHeight="1">
      <c r="A27" s="13" t="s">
        <v>81</v>
      </c>
      <c r="B27" s="8" t="s">
        <v>79</v>
      </c>
      <c r="C27" s="7" t="s">
        <v>80</v>
      </c>
      <c r="D27" s="7" t="s">
        <v>32</v>
      </c>
      <c r="E27" s="7" t="s">
        <v>33</v>
      </c>
      <c r="F27" s="7">
        <v>29</v>
      </c>
      <c r="G27" s="7">
        <v>27</v>
      </c>
      <c r="H27" s="7">
        <v>1</v>
      </c>
      <c r="I27" s="7">
        <v>1</v>
      </c>
      <c r="J27" s="9">
        <f t="shared" si="0"/>
        <v>6600</v>
      </c>
      <c r="K27" s="14">
        <f t="shared" si="1"/>
        <v>6600</v>
      </c>
    </row>
    <row r="28" spans="1:11" ht="30" customHeight="1" thickBot="1">
      <c r="A28" s="13" t="s">
        <v>84</v>
      </c>
      <c r="B28" s="8" t="s">
        <v>82</v>
      </c>
      <c r="C28" s="7" t="s">
        <v>83</v>
      </c>
      <c r="D28" s="7" t="s">
        <v>26</v>
      </c>
      <c r="E28" s="7" t="s">
        <v>27</v>
      </c>
      <c r="F28" s="7">
        <v>30</v>
      </c>
      <c r="G28" s="7">
        <v>30</v>
      </c>
      <c r="H28" s="7">
        <v>1</v>
      </c>
      <c r="I28" s="7">
        <v>1</v>
      </c>
      <c r="J28" s="9">
        <f t="shared" si="0"/>
        <v>7000</v>
      </c>
      <c r="K28" s="14">
        <f t="shared" si="1"/>
        <v>7000</v>
      </c>
    </row>
    <row r="29" spans="1:11" s="6" customFormat="1" ht="30" customHeight="1" thickBot="1">
      <c r="A29" s="37" t="s">
        <v>97</v>
      </c>
      <c r="B29" s="38"/>
      <c r="C29" s="38"/>
      <c r="D29" s="38"/>
      <c r="E29" s="38"/>
      <c r="F29" s="38"/>
      <c r="G29" s="38"/>
      <c r="H29" s="38"/>
      <c r="I29" s="39"/>
      <c r="J29" s="24">
        <f>SUM(J15:J28)</f>
        <v>98400</v>
      </c>
      <c r="K29" s="25">
        <f t="shared" si="1"/>
        <v>98400</v>
      </c>
    </row>
    <row r="30" spans="1:11" s="17" customFormat="1" ht="30" customHeight="1" thickBot="1">
      <c r="A30" s="37" t="s">
        <v>99</v>
      </c>
      <c r="B30" s="38"/>
      <c r="C30" s="38"/>
      <c r="D30" s="38"/>
      <c r="E30" s="38"/>
      <c r="F30" s="38"/>
      <c r="G30" s="38"/>
      <c r="H30" s="38"/>
      <c r="I30" s="39"/>
      <c r="J30" s="24">
        <f>J13+J29</f>
        <v>103300</v>
      </c>
      <c r="K30" s="25">
        <f t="shared" si="1"/>
        <v>103300</v>
      </c>
    </row>
  </sheetData>
  <sheetProtection/>
  <mergeCells count="6">
    <mergeCell ref="A30:I30"/>
    <mergeCell ref="J1:K1"/>
    <mergeCell ref="A4:K4"/>
    <mergeCell ref="A5:K5"/>
    <mergeCell ref="A13:I13"/>
    <mergeCell ref="A29:I29"/>
  </mergeCells>
  <printOptions/>
  <pageMargins left="0.7874015748031497" right="0" top="0.3937007874015748" bottom="0.3937007874015748" header="0.3937007874015748" footer="0.3937007874015748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muzikarovamiroslava</dc:creator>
  <cp:keywords/>
  <dc:description/>
  <cp:lastModifiedBy>Jakoubková Marie</cp:lastModifiedBy>
  <cp:lastPrinted>2014-06-10T05:49:07Z</cp:lastPrinted>
  <dcterms:created xsi:type="dcterms:W3CDTF">2014-06-03T09:00:49Z</dcterms:created>
  <dcterms:modified xsi:type="dcterms:W3CDTF">2014-06-12T13:37:41Z</dcterms:modified>
  <cp:category/>
  <cp:version/>
  <cp:contentType/>
  <cp:contentStatus/>
</cp:coreProperties>
</file>