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<sst xmlns="http://schemas.openxmlformats.org/spreadsheetml/2006/main" count="256" uniqueCount="146">
  <si>
    <t>počet stran: 2</t>
  </si>
  <si>
    <t>Poř.</t>
  </si>
  <si>
    <t>Obec - ORP</t>
  </si>
  <si>
    <t xml:space="preserve">Počet </t>
  </si>
  <si>
    <t>Požadovaná dotace</t>
  </si>
  <si>
    <t>Podíl</t>
  </si>
  <si>
    <t>Celkový</t>
  </si>
  <si>
    <t>Kriteria/body</t>
  </si>
  <si>
    <t>Body</t>
  </si>
  <si>
    <t>čís.</t>
  </si>
  <si>
    <t>dne</t>
  </si>
  <si>
    <t>obyvatel</t>
  </si>
  <si>
    <t>výše</t>
  </si>
  <si>
    <t xml:space="preserve">výše v </t>
  </si>
  <si>
    <t>rozpočet</t>
  </si>
  <si>
    <t>přestupky</t>
  </si>
  <si>
    <t>SVL</t>
  </si>
  <si>
    <t>zabezpečení</t>
  </si>
  <si>
    <t>v Kč</t>
  </si>
  <si>
    <t>%</t>
  </si>
  <si>
    <t>obce</t>
  </si>
  <si>
    <t>počet</t>
  </si>
  <si>
    <t>index</t>
  </si>
  <si>
    <t>body</t>
  </si>
  <si>
    <t xml:space="preserve">počet </t>
  </si>
  <si>
    <t>a,b,c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</si>
  <si>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</si>
  <si>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</si>
  <si>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</si>
  <si>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</si>
  <si>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</si>
  <si>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</si>
  <si>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</si>
  <si>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</si>
  <si>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</si>
  <si>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</si>
  <si>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</si>
  <si>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</si>
  <si>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</si>
  <si>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</si>
  <si>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</si>
  <si>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</si>
  <si>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</si>
  <si>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</si>
  <si>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</si>
  <si>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</si>
  <si>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</si>
  <si>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</si>
  <si>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</si>
  <si>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</si>
  <si>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</si>
  <si>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</si>
  <si>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</si>
  <si>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</si>
  <si>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</si>
  <si>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</si>
  <si>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</si>
  <si>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</si>
  <si>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</si>
  <si>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</si>
  <si>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</si>
  <si>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EZS - elektronická zabezpečovací signalizace</t>
  </si>
  <si>
    <t>KDS - kamerový dohlížecí systém</t>
  </si>
  <si>
    <t>Objekt a způsob</t>
  </si>
  <si>
    <t>c</t>
  </si>
  <si>
    <t>Ano/Ne</t>
  </si>
  <si>
    <t>N</t>
  </si>
  <si>
    <t>Poznámka</t>
  </si>
  <si>
    <t>čeno</t>
  </si>
  <si>
    <t>Doru-</t>
  </si>
  <si>
    <t>cel-</t>
  </si>
  <si>
    <t>kem</t>
  </si>
  <si>
    <t>trestné činy</t>
  </si>
  <si>
    <t xml:space="preserve">SVL - sociálně vyloučená lokalita </t>
  </si>
  <si>
    <t xml:space="preserve">Evidence žádostí o dotaci na ochranu obecního nemovitého majetku v roce 2014                                                                                   </t>
  </si>
  <si>
    <t>2013</t>
  </si>
  <si>
    <t>Otín</t>
  </si>
  <si>
    <t>10.4.</t>
  </si>
  <si>
    <t>Obecní sklad - EZS</t>
  </si>
  <si>
    <t>Velký Beranov</t>
  </si>
  <si>
    <t>15.4.</t>
  </si>
  <si>
    <t>Mateřská škola - EZS</t>
  </si>
  <si>
    <t>Olešná (H. Brod)</t>
  </si>
  <si>
    <t>16.4.</t>
  </si>
  <si>
    <t>A</t>
  </si>
  <si>
    <t>Lipník</t>
  </si>
  <si>
    <t>17.4.</t>
  </si>
  <si>
    <t>b</t>
  </si>
  <si>
    <t>obecní sklad - bezp. vrata</t>
  </si>
  <si>
    <t>Věžná</t>
  </si>
  <si>
    <t>25.4.</t>
  </si>
  <si>
    <t>obecní úřad - EZS</t>
  </si>
  <si>
    <t>Horní Újezd</t>
  </si>
  <si>
    <t>30.4.</t>
  </si>
  <si>
    <t>kulturní zařízení - bezp. veře</t>
  </si>
  <si>
    <t>Valeč</t>
  </si>
  <si>
    <t>5.5.</t>
  </si>
  <si>
    <t>d</t>
  </si>
  <si>
    <t>Kamenná</t>
  </si>
  <si>
    <t>2.5.</t>
  </si>
  <si>
    <t xml:space="preserve">obecní úřad - bezpečnostní okna </t>
  </si>
  <si>
    <t>Přibyslav</t>
  </si>
  <si>
    <t>Třeštice</t>
  </si>
  <si>
    <t>obecní sklad - EZS</t>
  </si>
  <si>
    <t>Hradec</t>
  </si>
  <si>
    <t>6.5.</t>
  </si>
  <si>
    <t>Dolní Krupá</t>
  </si>
  <si>
    <t>7.5.</t>
  </si>
  <si>
    <t>Dlouhé</t>
  </si>
  <si>
    <t>9.5.</t>
  </si>
  <si>
    <t>hasičská zbrojnice - EZS</t>
  </si>
  <si>
    <t>Moravské Budějovice</t>
  </si>
  <si>
    <t>Světlá nad Sázavou</t>
  </si>
  <si>
    <t>kulturní zařízení - EZS</t>
  </si>
  <si>
    <t>dětské hřiště - KDS</t>
  </si>
  <si>
    <t>Víceúčelový objekt - EZS</t>
  </si>
  <si>
    <t>Račice</t>
  </si>
  <si>
    <t>Chrtníč</t>
  </si>
  <si>
    <t>Klokočov</t>
  </si>
  <si>
    <t>12.5.</t>
  </si>
  <si>
    <t>Martinice</t>
  </si>
  <si>
    <t>Hořepník</t>
  </si>
  <si>
    <t>Krásná Hora</t>
  </si>
  <si>
    <t>Zvole</t>
  </si>
  <si>
    <t>Rudíkov</t>
  </si>
  <si>
    <t>Sněžné</t>
  </si>
  <si>
    <t>autokemp - zabezpečení oken</t>
  </si>
  <si>
    <t>Luka n.J.</t>
  </si>
  <si>
    <t>Vícenice (M. Buděj.)</t>
  </si>
  <si>
    <t>Horní Krupá</t>
  </si>
  <si>
    <t>Okříšky</t>
  </si>
  <si>
    <t>Okarec</t>
  </si>
  <si>
    <t>Dobrá Voda</t>
  </si>
  <si>
    <t>kulturmí zařízení - EZS</t>
  </si>
  <si>
    <t>Jaroměřice nad Rok.</t>
  </si>
  <si>
    <t>zařízení města - fotopasti</t>
  </si>
  <si>
    <t>prodejna potravin - výměna dveří</t>
  </si>
  <si>
    <t>Věžnice (H. Brod)</t>
  </si>
  <si>
    <t>celkem</t>
  </si>
  <si>
    <t>Hasičská zbrojnice - EZS</t>
  </si>
  <si>
    <t>Trestné činy Index - přepočet na 1 000 obyvatel (Kraj Vysočina = 17,1)</t>
  </si>
  <si>
    <t>Přestupky Index - přepočet na 1000 obyvatel (Kraj Vysočina= 17,7)</t>
  </si>
  <si>
    <t>spoulúčast</t>
  </si>
  <si>
    <t>komerční účel</t>
  </si>
  <si>
    <t>chybí výpis LV</t>
  </si>
  <si>
    <t>RK-19-2014-49,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</si>
</sst>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 applyAlignment="1">
      <alignment horizontal="center"/>
      <protection/>
    </xf>
    <xf numFmtId="3" fontId="2" fillId="0" borderId="12" xfId="47" applyNumberFormat="1" applyBorder="1" applyAlignment="1">
      <alignment horizontal="center"/>
      <protection/>
    </xf>
    <xf numFmtId="0" fontId="2" fillId="0" borderId="12" xfId="47" applyFont="1" applyBorder="1" applyAlignment="1">
      <alignment horizontal="center"/>
      <protection/>
    </xf>
    <xf numFmtId="0" fontId="3" fillId="0" borderId="12" xfId="47" applyFont="1" applyBorder="1" applyAlignment="1">
      <alignment horizontal="center"/>
      <protection/>
    </xf>
    <xf numFmtId="0" fontId="2" fillId="0" borderId="13" xfId="47" applyFont="1" applyBorder="1" applyAlignment="1">
      <alignment horizontal="center"/>
      <protection/>
    </xf>
    <xf numFmtId="0" fontId="2" fillId="0" borderId="13" xfId="47" applyBorder="1" applyAlignment="1">
      <alignment horizontal="center"/>
      <protection/>
    </xf>
    <xf numFmtId="0" fontId="2" fillId="0" borderId="14" xfId="47" applyBorder="1" applyAlignment="1">
      <alignment horizontal="center"/>
      <protection/>
    </xf>
    <xf numFmtId="0" fontId="2" fillId="0" borderId="10" xfId="47" applyBorder="1" applyAlignment="1">
      <alignment horizontal="center"/>
      <protection/>
    </xf>
    <xf numFmtId="0" fontId="2" fillId="0" borderId="11" xfId="47" applyBorder="1" applyAlignment="1">
      <alignment horizontal="center"/>
      <protection/>
    </xf>
    <xf numFmtId="3" fontId="2" fillId="0" borderId="12" xfId="47" applyNumberFormat="1" applyFont="1" applyBorder="1" applyAlignment="1">
      <alignment horizontal="center"/>
      <protection/>
    </xf>
    <xf numFmtId="3" fontId="2" fillId="0" borderId="14" xfId="47" applyNumberFormat="1" applyBorder="1" applyAlignment="1">
      <alignment horizontal="center"/>
      <protection/>
    </xf>
    <xf numFmtId="3" fontId="2" fillId="0" borderId="13" xfId="47" applyNumberFormat="1" applyBorder="1" applyAlignment="1">
      <alignment horizontal="center"/>
      <protection/>
    </xf>
    <xf numFmtId="0" fontId="2" fillId="0" borderId="15" xfId="47" applyBorder="1">
      <alignment/>
      <protection/>
    </xf>
    <xf numFmtId="0" fontId="2" fillId="0" borderId="15" xfId="47" applyBorder="1" applyAlignment="1">
      <alignment horizontal="center"/>
      <protection/>
    </xf>
    <xf numFmtId="0" fontId="2" fillId="0" borderId="15" xfId="47" applyFill="1" applyBorder="1" applyAlignment="1">
      <alignment horizontal="center"/>
      <protection/>
    </xf>
    <xf numFmtId="3" fontId="2" fillId="0" borderId="16" xfId="47" applyNumberFormat="1" applyBorder="1" applyAlignment="1">
      <alignment horizontal="center"/>
      <protection/>
    </xf>
    <xf numFmtId="0" fontId="2" fillId="0" borderId="17" xfId="47" applyBorder="1">
      <alignment/>
      <protection/>
    </xf>
    <xf numFmtId="0" fontId="2" fillId="0" borderId="10" xfId="47" applyFill="1" applyBorder="1" applyAlignment="1">
      <alignment horizontal="center"/>
      <protection/>
    </xf>
    <xf numFmtId="0" fontId="2" fillId="0" borderId="18" xfId="47" applyBorder="1">
      <alignment/>
      <protection/>
    </xf>
    <xf numFmtId="0" fontId="2" fillId="0" borderId="19" xfId="47" applyBorder="1">
      <alignment/>
      <protection/>
    </xf>
    <xf numFmtId="0" fontId="2" fillId="0" borderId="20" xfId="47" applyBorder="1" applyAlignment="1">
      <alignment horizontal="center"/>
      <protection/>
    </xf>
    <xf numFmtId="0" fontId="2" fillId="0" borderId="20" xfId="47" applyFill="1" applyBorder="1" applyAlignment="1">
      <alignment horizontal="center"/>
      <protection/>
    </xf>
    <xf numFmtId="0" fontId="2" fillId="0" borderId="11" xfId="47" applyFill="1" applyBorder="1" applyAlignment="1">
      <alignment horizontal="center"/>
      <protection/>
    </xf>
    <xf numFmtId="3" fontId="2" fillId="0" borderId="21" xfId="47" applyNumberFormat="1" applyBorder="1" applyAlignment="1">
      <alignment horizontal="center"/>
      <protection/>
    </xf>
    <xf numFmtId="0" fontId="3" fillId="0" borderId="0" xfId="47" applyFont="1" applyBorder="1">
      <alignment/>
      <protection/>
    </xf>
    <xf numFmtId="0" fontId="2" fillId="0" borderId="0" xfId="47" applyBorder="1" applyAlignment="1">
      <alignment horizontal="center"/>
      <protection/>
    </xf>
    <xf numFmtId="0" fontId="2" fillId="0" borderId="0" xfId="47" applyBorder="1">
      <alignment/>
      <protection/>
    </xf>
    <xf numFmtId="3" fontId="2" fillId="0" borderId="0" xfId="47" applyNumberFormat="1" applyBorder="1" applyAlignment="1">
      <alignment horizontal="center"/>
      <protection/>
    </xf>
    <xf numFmtId="3" fontId="2" fillId="0" borderId="22" xfId="47" applyNumberFormat="1" applyBorder="1" applyAlignment="1">
      <alignment horizontal="center"/>
      <protection/>
    </xf>
    <xf numFmtId="0" fontId="2" fillId="0" borderId="16" xfId="47" applyBorder="1">
      <alignment/>
      <protection/>
    </xf>
    <xf numFmtId="0" fontId="5" fillId="0" borderId="0" xfId="47" applyFont="1" applyAlignment="1">
      <alignment/>
      <protection/>
    </xf>
    <xf numFmtId="0" fontId="2" fillId="0" borderId="0" xfId="47" applyBorder="1" applyAlignment="1">
      <alignment/>
      <protection/>
    </xf>
    <xf numFmtId="0" fontId="6" fillId="0" borderId="0" xfId="47" applyFont="1" applyAlignment="1">
      <alignment/>
      <protection/>
    </xf>
    <xf numFmtId="0" fontId="2" fillId="0" borderId="23" xfId="47" applyBorder="1">
      <alignment/>
      <protection/>
    </xf>
    <xf numFmtId="0" fontId="2" fillId="0" borderId="24" xfId="47" applyBorder="1">
      <alignment/>
      <protection/>
    </xf>
    <xf numFmtId="0" fontId="2" fillId="0" borderId="25" xfId="47" applyBorder="1">
      <alignment/>
      <protection/>
    </xf>
    <xf numFmtId="0" fontId="2" fillId="0" borderId="21" xfId="47" applyFont="1" applyBorder="1">
      <alignment/>
      <protection/>
    </xf>
    <xf numFmtId="0" fontId="2" fillId="0" borderId="16" xfId="47" applyFont="1" applyBorder="1">
      <alignment/>
      <protection/>
    </xf>
    <xf numFmtId="165" fontId="2" fillId="0" borderId="21" xfId="47" applyNumberFormat="1" applyBorder="1" applyAlignment="1">
      <alignment horizontal="center"/>
      <protection/>
    </xf>
    <xf numFmtId="3" fontId="3" fillId="0" borderId="0" xfId="47" applyNumberFormat="1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3" fontId="3" fillId="0" borderId="0" xfId="47" applyNumberFormat="1" applyFont="1" applyBorder="1">
      <alignment/>
      <protection/>
    </xf>
    <xf numFmtId="3" fontId="2" fillId="0" borderId="0" xfId="47" applyNumberFormat="1" applyBorder="1">
      <alignment/>
      <protection/>
    </xf>
    <xf numFmtId="0" fontId="2" fillId="0" borderId="26" xfId="47" applyBorder="1">
      <alignment/>
      <protection/>
    </xf>
    <xf numFmtId="0" fontId="2" fillId="0" borderId="27" xfId="47" applyBorder="1">
      <alignment/>
      <protection/>
    </xf>
    <xf numFmtId="14" fontId="2" fillId="0" borderId="28" xfId="47" applyNumberFormat="1" applyBorder="1">
      <alignment/>
      <protection/>
    </xf>
    <xf numFmtId="0" fontId="2" fillId="0" borderId="29" xfId="47" applyFont="1" applyBorder="1">
      <alignment/>
      <protection/>
    </xf>
    <xf numFmtId="0" fontId="2" fillId="0" borderId="30" xfId="47" applyBorder="1">
      <alignment/>
      <protection/>
    </xf>
    <xf numFmtId="0" fontId="2" fillId="0" borderId="29" xfId="47" applyBorder="1">
      <alignment/>
      <protection/>
    </xf>
    <xf numFmtId="16" fontId="2" fillId="0" borderId="30" xfId="47" applyNumberFormat="1" applyBorder="1">
      <alignment/>
      <protection/>
    </xf>
    <xf numFmtId="0" fontId="2" fillId="0" borderId="31" xfId="47" applyBorder="1">
      <alignment/>
      <protection/>
    </xf>
    <xf numFmtId="0" fontId="2" fillId="0" borderId="20" xfId="47" applyBorder="1">
      <alignment/>
      <protection/>
    </xf>
    <xf numFmtId="0" fontId="2" fillId="0" borderId="32" xfId="47" applyFont="1" applyBorder="1">
      <alignment/>
      <protection/>
    </xf>
    <xf numFmtId="0" fontId="2" fillId="0" borderId="33" xfId="47" applyBorder="1">
      <alignment/>
      <protection/>
    </xf>
    <xf numFmtId="0" fontId="2" fillId="0" borderId="34" xfId="47" applyBorder="1" applyAlignment="1">
      <alignment horizontal="center"/>
      <protection/>
    </xf>
    <xf numFmtId="0" fontId="2" fillId="0" borderId="35" xfId="47" applyBorder="1" applyAlignment="1">
      <alignment horizontal="center"/>
      <protection/>
    </xf>
    <xf numFmtId="0" fontId="2" fillId="0" borderId="36" xfId="47" applyBorder="1" applyAlignment="1">
      <alignment horizontal="center"/>
      <protection/>
    </xf>
    <xf numFmtId="14" fontId="2" fillId="0" borderId="37" xfId="47" applyNumberFormat="1" applyFont="1" applyBorder="1" applyAlignment="1">
      <alignment horizontal="center"/>
      <protection/>
    </xf>
    <xf numFmtId="14" fontId="2" fillId="0" borderId="38" xfId="47" applyNumberFormat="1" applyFont="1" applyBorder="1" applyAlignment="1">
      <alignment horizontal="center"/>
      <protection/>
    </xf>
    <xf numFmtId="0" fontId="2" fillId="0" borderId="38" xfId="47" applyFont="1" applyBorder="1" applyAlignment="1">
      <alignment horizontal="center"/>
      <protection/>
    </xf>
    <xf numFmtId="16" fontId="2" fillId="0" borderId="38" xfId="47" applyNumberFormat="1" applyFont="1" applyBorder="1" applyAlignment="1">
      <alignment horizontal="center"/>
      <protection/>
    </xf>
    <xf numFmtId="49" fontId="2" fillId="0" borderId="38" xfId="47" applyNumberFormat="1" applyFont="1" applyBorder="1" applyAlignment="1">
      <alignment horizontal="center"/>
      <protection/>
    </xf>
    <xf numFmtId="0" fontId="2" fillId="0" borderId="39" xfId="47" applyFont="1" applyBorder="1" applyAlignment="1">
      <alignment horizontal="center"/>
      <protection/>
    </xf>
    <xf numFmtId="0" fontId="3" fillId="0" borderId="32" xfId="47" applyFont="1" applyBorder="1">
      <alignment/>
      <protection/>
    </xf>
    <xf numFmtId="0" fontId="3" fillId="0" borderId="29" xfId="47" applyFont="1" applyBorder="1">
      <alignment/>
      <protection/>
    </xf>
    <xf numFmtId="3" fontId="2" fillId="0" borderId="12" xfId="47" applyNumberFormat="1" applyFont="1" applyBorder="1" applyAlignment="1">
      <alignment horizontal="center"/>
      <protection/>
    </xf>
    <xf numFmtId="3" fontId="3" fillId="0" borderId="13" xfId="47" applyNumberFormat="1" applyFont="1" applyBorder="1" applyAlignment="1">
      <alignment horizontal="center"/>
      <protection/>
    </xf>
    <xf numFmtId="0" fontId="3" fillId="0" borderId="13" xfId="47" applyFont="1" applyBorder="1" applyAlignment="1">
      <alignment horizontal="center"/>
      <protection/>
    </xf>
    <xf numFmtId="3" fontId="7" fillId="0" borderId="12" xfId="47" applyNumberFormat="1" applyFont="1" applyBorder="1" applyAlignment="1">
      <alignment horizontal="center"/>
      <protection/>
    </xf>
    <xf numFmtId="0" fontId="2" fillId="0" borderId="16" xfId="47" applyFill="1" applyBorder="1">
      <alignment/>
      <protection/>
    </xf>
    <xf numFmtId="0" fontId="3" fillId="0" borderId="29" xfId="47" applyFont="1" applyFill="1" applyBorder="1">
      <alignment/>
      <protection/>
    </xf>
    <xf numFmtId="1" fontId="2" fillId="0" borderId="13" xfId="47" applyNumberFormat="1" applyBorder="1" applyAlignment="1">
      <alignment horizontal="center"/>
      <protection/>
    </xf>
    <xf numFmtId="49" fontId="2" fillId="0" borderId="11" xfId="47" applyNumberFormat="1" applyBorder="1" applyAlignment="1">
      <alignment horizontal="center"/>
      <protection/>
    </xf>
    <xf numFmtId="0" fontId="2" fillId="0" borderId="16" xfId="47" applyFont="1" applyFill="1" applyBorder="1">
      <alignment/>
      <protection/>
    </xf>
    <xf numFmtId="0" fontId="2" fillId="0" borderId="12" xfId="47" applyFont="1" applyBorder="1" applyAlignment="1">
      <alignment horizontal="center"/>
      <protection/>
    </xf>
    <xf numFmtId="3" fontId="3" fillId="0" borderId="13" xfId="47" applyNumberFormat="1" applyFont="1" applyFill="1" applyBorder="1" applyAlignment="1">
      <alignment horizontal="center"/>
      <protection/>
    </xf>
    <xf numFmtId="0" fontId="3" fillId="0" borderId="40" xfId="47" applyFont="1" applyFill="1" applyBorder="1">
      <alignment/>
      <protection/>
    </xf>
    <xf numFmtId="165" fontId="2" fillId="0" borderId="12" xfId="47" applyNumberFormat="1" applyFont="1" applyBorder="1" applyAlignment="1">
      <alignment horizontal="center"/>
      <protection/>
    </xf>
    <xf numFmtId="165" fontId="2" fillId="0" borderId="13" xfId="47" applyNumberFormat="1" applyFont="1" applyBorder="1" applyAlignment="1">
      <alignment horizontal="center"/>
      <protection/>
    </xf>
    <xf numFmtId="4" fontId="2" fillId="0" borderId="12" xfId="47" applyNumberFormat="1" applyFont="1" applyBorder="1" applyAlignment="1">
      <alignment horizontal="center"/>
      <protection/>
    </xf>
    <xf numFmtId="0" fontId="2" fillId="0" borderId="0" xfId="47" applyAlignment="1">
      <alignment/>
      <protection/>
    </xf>
    <xf numFmtId="3" fontId="3" fillId="0" borderId="15" xfId="47" applyNumberFormat="1" applyFont="1" applyBorder="1" applyAlignment="1">
      <alignment horizontal="center"/>
      <protection/>
    </xf>
    <xf numFmtId="3" fontId="2" fillId="0" borderId="14" xfId="47" applyNumberFormat="1" applyFont="1" applyBorder="1" applyAlignment="1">
      <alignment horizontal="center"/>
      <protection/>
    </xf>
    <xf numFmtId="165" fontId="2" fillId="0" borderId="24" xfId="47" applyNumberForma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0" fontId="3" fillId="0" borderId="40" xfId="47" applyFont="1" applyBorder="1">
      <alignment/>
      <protection/>
    </xf>
    <xf numFmtId="1" fontId="2" fillId="0" borderId="15" xfId="47" applyNumberFormat="1" applyBorder="1" applyAlignment="1">
      <alignment horizontal="center"/>
      <protection/>
    </xf>
    <xf numFmtId="0" fontId="2" fillId="0" borderId="22" xfId="47" applyBorder="1">
      <alignment/>
      <protection/>
    </xf>
    <xf numFmtId="0" fontId="2" fillId="0" borderId="40" xfId="47" applyBorder="1">
      <alignment/>
      <protection/>
    </xf>
    <xf numFmtId="0" fontId="2" fillId="0" borderId="41" xfId="47" applyBorder="1">
      <alignment/>
      <protection/>
    </xf>
    <xf numFmtId="0" fontId="3" fillId="0" borderId="42" xfId="47" applyFont="1" applyFill="1" applyBorder="1">
      <alignment/>
      <protection/>
    </xf>
    <xf numFmtId="0" fontId="2" fillId="0" borderId="43" xfId="47" applyFont="1" applyBorder="1" applyAlignment="1">
      <alignment horizontal="center"/>
      <protection/>
    </xf>
    <xf numFmtId="0" fontId="2" fillId="0" borderId="44" xfId="47" applyBorder="1" applyAlignment="1">
      <alignment horizontal="center"/>
      <protection/>
    </xf>
    <xf numFmtId="3" fontId="3" fillId="0" borderId="44" xfId="47" applyNumberFormat="1" applyFont="1" applyBorder="1" applyAlignment="1">
      <alignment horizontal="center"/>
      <protection/>
    </xf>
    <xf numFmtId="3" fontId="2" fillId="0" borderId="44" xfId="47" applyNumberFormat="1" applyFont="1" applyBorder="1" applyAlignment="1">
      <alignment horizontal="center"/>
      <protection/>
    </xf>
    <xf numFmtId="3" fontId="2" fillId="0" borderId="44" xfId="47" applyNumberFormat="1" applyBorder="1" applyAlignment="1">
      <alignment horizontal="center"/>
      <protection/>
    </xf>
    <xf numFmtId="165" fontId="2" fillId="0" borderId="45" xfId="47" applyNumberFormat="1" applyBorder="1" applyAlignment="1">
      <alignment horizontal="center"/>
      <protection/>
    </xf>
    <xf numFmtId="0" fontId="2" fillId="0" borderId="44" xfId="47" applyFont="1" applyBorder="1" applyAlignment="1">
      <alignment horizontal="center"/>
      <protection/>
    </xf>
    <xf numFmtId="164" fontId="2" fillId="0" borderId="44" xfId="47" applyNumberFormat="1" applyBorder="1" applyAlignment="1">
      <alignment horizontal="center"/>
      <protection/>
    </xf>
    <xf numFmtId="0" fontId="3" fillId="0" borderId="44" xfId="47" applyFont="1" applyBorder="1" applyAlignment="1">
      <alignment horizontal="center"/>
      <protection/>
    </xf>
    <xf numFmtId="0" fontId="2" fillId="0" borderId="45" xfId="47" applyBorder="1">
      <alignment/>
      <protection/>
    </xf>
    <xf numFmtId="0" fontId="2" fillId="0" borderId="42" xfId="47" applyBorder="1">
      <alignment/>
      <protection/>
    </xf>
    <xf numFmtId="0" fontId="5" fillId="0" borderId="0" xfId="47" applyFont="1" applyBorder="1" applyAlignment="1">
      <alignment horizontal="right"/>
      <protection/>
    </xf>
    <xf numFmtId="0" fontId="3" fillId="0" borderId="0" xfId="47" applyFont="1" applyBorder="1" applyAlignment="1">
      <alignment horizontal="right"/>
      <protection/>
    </xf>
    <xf numFmtId="0" fontId="5" fillId="0" borderId="0" xfId="47" applyFont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5" fillId="0" borderId="0" xfId="47" applyFont="1" applyAlignment="1">
      <alignment/>
      <protection/>
    </xf>
    <xf numFmtId="0" fontId="2" fillId="0" borderId="46" xfId="47" applyBorder="1" applyAlignment="1">
      <alignment/>
      <protection/>
    </xf>
    <xf numFmtId="0" fontId="2" fillId="0" borderId="16" xfId="47" applyFill="1" applyBorder="1" applyAlignment="1">
      <alignment horizontal="center"/>
      <protection/>
    </xf>
    <xf numFmtId="0" fontId="2" fillId="0" borderId="38" xfId="47" applyBorder="1" applyAlignment="1">
      <alignment horizontal="center"/>
      <protection/>
    </xf>
    <xf numFmtId="0" fontId="2" fillId="0" borderId="16" xfId="47" applyBorder="1" applyAlignment="1">
      <alignment horizontal="center"/>
      <protection/>
    </xf>
    <xf numFmtId="0" fontId="2" fillId="0" borderId="23" xfId="47" applyBorder="1" applyAlignment="1">
      <alignment horizontal="center"/>
      <protection/>
    </xf>
    <xf numFmtId="0" fontId="2" fillId="0" borderId="47" xfId="47" applyBorder="1" applyAlignment="1">
      <alignment/>
      <protection/>
    </xf>
    <xf numFmtId="0" fontId="2" fillId="0" borderId="34" xfId="47" applyBorder="1" applyAlignment="1">
      <alignment/>
      <protection/>
    </xf>
    <xf numFmtId="0" fontId="2" fillId="0" borderId="48" xfId="47" applyBorder="1" applyAlignment="1">
      <alignment/>
      <protection/>
    </xf>
    <xf numFmtId="0" fontId="2" fillId="0" borderId="38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0" fillId="0" borderId="0" xfId="0" applyAlignment="1">
      <alignment/>
    </xf>
    <xf numFmtId="0" fontId="3" fillId="0" borderId="0" xfId="47" applyFont="1" applyFill="1" applyBorder="1" applyAlignment="1">
      <alignment/>
      <protection/>
    </xf>
    <xf numFmtId="0" fontId="2" fillId="0" borderId="0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0" xfId="47" applyAlignment="1">
      <alignment/>
      <protection/>
    </xf>
    <xf numFmtId="0" fontId="27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zoomScalePageLayoutView="0" workbookViewId="0" topLeftCell="A1">
      <selection activeCell="T1" sqref="T1:U1"/>
    </sheetView>
  </sheetViews>
  <sheetFormatPr defaultColWidth="9.140625" defaultRowHeight="15"/>
  <cols>
    <col min="1" max="1" width="3.8515625" style="0" customWidth="1"/>
    <col min="2" max="2" width="19.7109375" style="0" customWidth="1"/>
    <col min="3" max="3" width="4.8515625" style="0" customWidth="1"/>
    <col min="4" max="4" width="6.7109375" style="0" customWidth="1"/>
    <col min="5" max="5" width="8.00390625" style="0" customWidth="1"/>
    <col min="6" max="6" width="6.140625" style="0" customWidth="1"/>
    <col min="7" max="8" width="8.8515625" style="0" customWidth="1"/>
    <col min="9" max="10" width="5.28125" style="0" customWidth="1"/>
    <col min="11" max="11" width="4.57421875" style="0" customWidth="1"/>
    <col min="12" max="12" width="4.7109375" style="0" customWidth="1"/>
    <col min="13" max="13" width="5.00390625" style="0" customWidth="1"/>
    <col min="14" max="14" width="4.8515625" style="0" customWidth="1"/>
    <col min="15" max="15" width="6.00390625" style="0" customWidth="1"/>
    <col min="16" max="16" width="4.8515625" style="0" customWidth="1"/>
    <col min="17" max="17" width="4.421875" style="0" customWidth="1"/>
    <col min="18" max="18" width="4.57421875" style="0" customWidth="1"/>
    <col min="19" max="19" width="5.140625" style="0" customWidth="1"/>
    <col min="20" max="20" width="27.7109375" style="0" customWidth="1"/>
    <col min="21" max="21" width="13.14062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6"/>
      <c r="T1" s="107" t="s">
        <v>145</v>
      </c>
      <c r="U1" s="108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6"/>
      <c r="T2" s="109" t="s">
        <v>0</v>
      </c>
      <c r="U2" s="110"/>
    </row>
    <row r="3" spans="1:21" ht="15.75" thickBot="1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34"/>
    </row>
    <row r="4" spans="1:21" ht="15">
      <c r="A4" s="20" t="s">
        <v>1</v>
      </c>
      <c r="B4" s="47" t="s">
        <v>2</v>
      </c>
      <c r="C4" s="58" t="s">
        <v>69</v>
      </c>
      <c r="D4" s="11" t="s">
        <v>3</v>
      </c>
      <c r="E4" s="112" t="s">
        <v>4</v>
      </c>
      <c r="F4" s="112"/>
      <c r="G4" s="11" t="s">
        <v>5</v>
      </c>
      <c r="H4" s="2" t="s">
        <v>6</v>
      </c>
      <c r="I4" s="116" t="s">
        <v>7</v>
      </c>
      <c r="J4" s="117"/>
      <c r="K4" s="117"/>
      <c r="L4" s="117"/>
      <c r="M4" s="117"/>
      <c r="N4" s="117"/>
      <c r="O4" s="117"/>
      <c r="P4" s="117"/>
      <c r="Q4" s="117"/>
      <c r="R4" s="118"/>
      <c r="S4" s="21" t="s">
        <v>8</v>
      </c>
      <c r="T4" s="37" t="s">
        <v>63</v>
      </c>
      <c r="U4" s="47"/>
    </row>
    <row r="5" spans="1:21" ht="15">
      <c r="A5" s="22" t="s">
        <v>9</v>
      </c>
      <c r="B5" s="48"/>
      <c r="C5" s="59" t="s">
        <v>68</v>
      </c>
      <c r="D5" s="17" t="s">
        <v>11</v>
      </c>
      <c r="E5" s="10" t="s">
        <v>12</v>
      </c>
      <c r="F5" s="10" t="s">
        <v>13</v>
      </c>
      <c r="G5" s="17" t="s">
        <v>20</v>
      </c>
      <c r="H5" s="16" t="s">
        <v>14</v>
      </c>
      <c r="I5" s="115" t="s">
        <v>72</v>
      </c>
      <c r="J5" s="119"/>
      <c r="K5" s="120"/>
      <c r="L5" s="113" t="s">
        <v>15</v>
      </c>
      <c r="M5" s="119"/>
      <c r="N5" s="120"/>
      <c r="O5" s="113" t="s">
        <v>16</v>
      </c>
      <c r="P5" s="114"/>
      <c r="Q5" s="115" t="s">
        <v>142</v>
      </c>
      <c r="R5" s="114"/>
      <c r="S5" s="18" t="s">
        <v>70</v>
      </c>
      <c r="T5" s="38" t="s">
        <v>17</v>
      </c>
      <c r="U5" s="48" t="s">
        <v>67</v>
      </c>
    </row>
    <row r="6" spans="1:21" ht="15.75" thickBot="1">
      <c r="A6" s="23"/>
      <c r="B6" s="57"/>
      <c r="C6" s="60" t="s">
        <v>10</v>
      </c>
      <c r="D6" s="76" t="s">
        <v>75</v>
      </c>
      <c r="E6" s="12" t="s">
        <v>18</v>
      </c>
      <c r="F6" s="12" t="s">
        <v>19</v>
      </c>
      <c r="G6" s="12"/>
      <c r="H6" s="3"/>
      <c r="I6" s="55" t="s">
        <v>21</v>
      </c>
      <c r="J6" s="24" t="s">
        <v>22</v>
      </c>
      <c r="K6" s="25" t="s">
        <v>23</v>
      </c>
      <c r="L6" s="25" t="s">
        <v>24</v>
      </c>
      <c r="M6" s="25" t="s">
        <v>22</v>
      </c>
      <c r="N6" s="25" t="s">
        <v>23</v>
      </c>
      <c r="O6" s="25" t="s">
        <v>65</v>
      </c>
      <c r="P6" s="25" t="s">
        <v>23</v>
      </c>
      <c r="Q6" s="26" t="s">
        <v>25</v>
      </c>
      <c r="R6" s="26" t="s">
        <v>23</v>
      </c>
      <c r="S6" s="26" t="s">
        <v>71</v>
      </c>
      <c r="T6" s="39"/>
      <c r="U6" s="57"/>
    </row>
    <row r="7" spans="1:21" ht="13.5" customHeight="1">
      <c r="A7" s="49" t="s">
        <v>26</v>
      </c>
      <c r="B7" s="67" t="s">
        <v>76</v>
      </c>
      <c r="C7" s="61" t="s">
        <v>77</v>
      </c>
      <c r="D7" s="8">
        <v>326</v>
      </c>
      <c r="E7" s="70">
        <v>15000</v>
      </c>
      <c r="F7" s="82">
        <v>48.4</v>
      </c>
      <c r="G7" s="15">
        <v>15986</v>
      </c>
      <c r="H7" s="15">
        <f>G7+E7</f>
        <v>30986</v>
      </c>
      <c r="I7" s="27">
        <v>0</v>
      </c>
      <c r="J7" s="42">
        <f aca="true" t="shared" si="0" ref="J7:J12">I7*1000/D7</f>
        <v>0</v>
      </c>
      <c r="K7" s="9">
        <v>0</v>
      </c>
      <c r="L7" s="9">
        <v>0</v>
      </c>
      <c r="M7" s="75">
        <f>L7*1000/D7</f>
        <v>0</v>
      </c>
      <c r="N7" s="9">
        <v>0</v>
      </c>
      <c r="O7" s="9" t="s">
        <v>66</v>
      </c>
      <c r="P7" s="9">
        <v>0</v>
      </c>
      <c r="Q7" s="9" t="s">
        <v>64</v>
      </c>
      <c r="R7" s="9">
        <v>1</v>
      </c>
      <c r="S7" s="71">
        <f>R7+P7+N7+K7</f>
        <v>1</v>
      </c>
      <c r="T7" s="40" t="s">
        <v>115</v>
      </c>
      <c r="U7" s="56"/>
    </row>
    <row r="8" spans="1:21" ht="15">
      <c r="A8" s="51" t="s">
        <v>27</v>
      </c>
      <c r="B8" s="68" t="s">
        <v>76</v>
      </c>
      <c r="C8" s="62" t="s">
        <v>77</v>
      </c>
      <c r="D8" s="5">
        <v>326</v>
      </c>
      <c r="E8" s="70">
        <v>13700</v>
      </c>
      <c r="F8" s="81">
        <v>49.9</v>
      </c>
      <c r="G8" s="5">
        <v>13758</v>
      </c>
      <c r="H8" s="15">
        <f>G8+E8</f>
        <v>27458</v>
      </c>
      <c r="I8" s="27">
        <v>0</v>
      </c>
      <c r="J8" s="42">
        <f t="shared" si="0"/>
        <v>0</v>
      </c>
      <c r="K8" s="4">
        <v>0</v>
      </c>
      <c r="L8" s="4">
        <v>0</v>
      </c>
      <c r="M8" s="75">
        <f aca="true" t="shared" si="1" ref="M8:M40">L8*1000/D8</f>
        <v>0</v>
      </c>
      <c r="N8" s="4">
        <v>0</v>
      </c>
      <c r="O8" s="4" t="s">
        <v>66</v>
      </c>
      <c r="P8" s="4">
        <v>0</v>
      </c>
      <c r="Q8" s="9" t="s">
        <v>64</v>
      </c>
      <c r="R8" s="9">
        <v>1</v>
      </c>
      <c r="S8" s="71">
        <f>R8+P8+N8+K8</f>
        <v>1</v>
      </c>
      <c r="T8" s="33" t="s">
        <v>78</v>
      </c>
      <c r="U8" s="52"/>
    </row>
    <row r="9" spans="1:21" ht="15">
      <c r="A9" s="51" t="s">
        <v>28</v>
      </c>
      <c r="B9" s="68" t="s">
        <v>79</v>
      </c>
      <c r="C9" s="62" t="s">
        <v>80</v>
      </c>
      <c r="D9" s="5">
        <v>1277</v>
      </c>
      <c r="E9" s="70">
        <v>26451</v>
      </c>
      <c r="F9" s="69">
        <f>E9*100/H9</f>
        <v>29.000109637101193</v>
      </c>
      <c r="G9" s="5">
        <v>64759</v>
      </c>
      <c r="H9" s="15">
        <f aca="true" t="shared" si="2" ref="H9:H40">G9+E9</f>
        <v>91210</v>
      </c>
      <c r="I9" s="27">
        <v>17</v>
      </c>
      <c r="J9" s="42">
        <f t="shared" si="0"/>
        <v>13.31245105716523</v>
      </c>
      <c r="K9" s="4">
        <v>2</v>
      </c>
      <c r="L9" s="4">
        <v>12</v>
      </c>
      <c r="M9" s="75">
        <f t="shared" si="1"/>
        <v>9.397024275646045</v>
      </c>
      <c r="N9" s="4">
        <v>1</v>
      </c>
      <c r="O9" s="4" t="s">
        <v>84</v>
      </c>
      <c r="P9" s="4">
        <v>1</v>
      </c>
      <c r="Q9" s="9" t="s">
        <v>64</v>
      </c>
      <c r="R9" s="9">
        <v>1</v>
      </c>
      <c r="S9" s="71">
        <f aca="true" t="shared" si="3" ref="S9:S40">R9+P9+N9+K9</f>
        <v>5</v>
      </c>
      <c r="T9" s="33" t="s">
        <v>81</v>
      </c>
      <c r="U9" s="52"/>
    </row>
    <row r="10" spans="1:21" ht="15">
      <c r="A10" s="51" t="s">
        <v>29</v>
      </c>
      <c r="B10" s="68" t="s">
        <v>82</v>
      </c>
      <c r="C10" s="62" t="s">
        <v>83</v>
      </c>
      <c r="D10" s="72">
        <v>326</v>
      </c>
      <c r="E10" s="70">
        <v>19165</v>
      </c>
      <c r="F10" s="69">
        <f aca="true" t="shared" si="4" ref="F10:F40">E10*100/H10</f>
        <v>39.499175597691675</v>
      </c>
      <c r="G10" s="5">
        <v>29355</v>
      </c>
      <c r="H10" s="15">
        <f t="shared" si="2"/>
        <v>48520</v>
      </c>
      <c r="I10" s="27">
        <v>5</v>
      </c>
      <c r="J10" s="42">
        <f t="shared" si="0"/>
        <v>15.337423312883436</v>
      </c>
      <c r="K10" s="4">
        <v>3</v>
      </c>
      <c r="L10" s="4">
        <v>1</v>
      </c>
      <c r="M10" s="75">
        <f t="shared" si="1"/>
        <v>3.067484662576687</v>
      </c>
      <c r="N10" s="4">
        <v>1</v>
      </c>
      <c r="O10" s="4" t="s">
        <v>84</v>
      </c>
      <c r="P10" s="4">
        <v>1</v>
      </c>
      <c r="Q10" s="9" t="s">
        <v>64</v>
      </c>
      <c r="R10" s="9">
        <v>1</v>
      </c>
      <c r="S10" s="71">
        <f t="shared" si="3"/>
        <v>6</v>
      </c>
      <c r="T10" s="33" t="s">
        <v>81</v>
      </c>
      <c r="U10" s="52"/>
    </row>
    <row r="11" spans="1:21" ht="15">
      <c r="A11" s="51" t="s">
        <v>30</v>
      </c>
      <c r="B11" s="68" t="s">
        <v>85</v>
      </c>
      <c r="C11" s="63" t="s">
        <v>86</v>
      </c>
      <c r="D11" s="5">
        <v>385</v>
      </c>
      <c r="E11" s="70">
        <v>35000</v>
      </c>
      <c r="F11" s="69">
        <f t="shared" si="4"/>
        <v>37.39316239316239</v>
      </c>
      <c r="G11" s="5">
        <v>58600</v>
      </c>
      <c r="H11" s="15">
        <f t="shared" si="2"/>
        <v>93600</v>
      </c>
      <c r="I11" s="27">
        <v>4</v>
      </c>
      <c r="J11" s="42">
        <f t="shared" si="0"/>
        <v>10.38961038961039</v>
      </c>
      <c r="K11" s="4">
        <v>2</v>
      </c>
      <c r="L11" s="4">
        <v>0</v>
      </c>
      <c r="M11" s="75">
        <f t="shared" si="1"/>
        <v>0</v>
      </c>
      <c r="N11" s="4">
        <v>0</v>
      </c>
      <c r="O11" s="4" t="s">
        <v>84</v>
      </c>
      <c r="P11" s="4">
        <v>1</v>
      </c>
      <c r="Q11" s="9" t="s">
        <v>87</v>
      </c>
      <c r="R11" s="9">
        <v>2</v>
      </c>
      <c r="S11" s="71">
        <f t="shared" si="3"/>
        <v>5</v>
      </c>
      <c r="T11" s="33" t="s">
        <v>88</v>
      </c>
      <c r="U11" s="52"/>
    </row>
    <row r="12" spans="1:21" ht="15">
      <c r="A12" s="51" t="s">
        <v>31</v>
      </c>
      <c r="B12" s="68" t="s">
        <v>89</v>
      </c>
      <c r="C12" s="63" t="s">
        <v>90</v>
      </c>
      <c r="D12" s="5">
        <v>231</v>
      </c>
      <c r="E12" s="70">
        <v>14051</v>
      </c>
      <c r="F12" s="69">
        <f t="shared" si="4"/>
        <v>49.996441787645885</v>
      </c>
      <c r="G12" s="13">
        <v>14053</v>
      </c>
      <c r="H12" s="15">
        <f t="shared" si="2"/>
        <v>28104</v>
      </c>
      <c r="I12" s="27">
        <v>4</v>
      </c>
      <c r="J12" s="42">
        <f t="shared" si="0"/>
        <v>17.316017316017316</v>
      </c>
      <c r="K12" s="6">
        <v>3</v>
      </c>
      <c r="L12" s="6">
        <v>0</v>
      </c>
      <c r="M12" s="75">
        <f t="shared" si="1"/>
        <v>0</v>
      </c>
      <c r="N12" s="6">
        <v>0</v>
      </c>
      <c r="O12" s="4" t="s">
        <v>66</v>
      </c>
      <c r="P12" s="4">
        <v>0</v>
      </c>
      <c r="Q12" s="9" t="s">
        <v>97</v>
      </c>
      <c r="R12" s="9">
        <v>0</v>
      </c>
      <c r="S12" s="71">
        <f t="shared" si="3"/>
        <v>3</v>
      </c>
      <c r="T12" s="33" t="s">
        <v>91</v>
      </c>
      <c r="U12" s="52"/>
    </row>
    <row r="13" spans="1:21" ht="15">
      <c r="A13" s="53" t="s">
        <v>32</v>
      </c>
      <c r="B13" s="68" t="s">
        <v>92</v>
      </c>
      <c r="C13" s="63" t="s">
        <v>93</v>
      </c>
      <c r="D13" s="5">
        <v>257</v>
      </c>
      <c r="E13" s="70">
        <v>23279</v>
      </c>
      <c r="F13" s="69">
        <f t="shared" si="4"/>
        <v>50</v>
      </c>
      <c r="G13" s="5">
        <v>23279</v>
      </c>
      <c r="H13" s="15">
        <f t="shared" si="2"/>
        <v>46558</v>
      </c>
      <c r="I13" s="27">
        <v>1</v>
      </c>
      <c r="J13" s="42">
        <f aca="true" t="shared" si="5" ref="J13:J40">I13*1000/D13</f>
        <v>3.8910505836575875</v>
      </c>
      <c r="K13" s="4">
        <v>1</v>
      </c>
      <c r="L13" s="4">
        <v>0</v>
      </c>
      <c r="M13" s="75">
        <f t="shared" si="1"/>
        <v>0</v>
      </c>
      <c r="N13" s="6">
        <v>0</v>
      </c>
      <c r="O13" s="4" t="s">
        <v>84</v>
      </c>
      <c r="P13" s="4">
        <v>1</v>
      </c>
      <c r="Q13" s="9" t="s">
        <v>97</v>
      </c>
      <c r="R13" s="9">
        <v>0</v>
      </c>
      <c r="S13" s="71">
        <f t="shared" si="3"/>
        <v>2</v>
      </c>
      <c r="T13" s="33" t="s">
        <v>94</v>
      </c>
      <c r="U13" s="52"/>
    </row>
    <row r="14" spans="1:21" ht="15">
      <c r="A14" s="53" t="s">
        <v>33</v>
      </c>
      <c r="B14" s="74" t="s">
        <v>95</v>
      </c>
      <c r="C14" s="64" t="s">
        <v>99</v>
      </c>
      <c r="D14" s="5">
        <v>754</v>
      </c>
      <c r="E14" s="70">
        <v>19099</v>
      </c>
      <c r="F14" s="69">
        <f t="shared" si="4"/>
        <v>39.99958113428835</v>
      </c>
      <c r="G14" s="5">
        <v>28649</v>
      </c>
      <c r="H14" s="15">
        <f t="shared" si="2"/>
        <v>47748</v>
      </c>
      <c r="I14" s="27">
        <v>4</v>
      </c>
      <c r="J14" s="42">
        <f t="shared" si="5"/>
        <v>5.305039787798409</v>
      </c>
      <c r="K14" s="6">
        <v>1</v>
      </c>
      <c r="L14" s="6">
        <v>9</v>
      </c>
      <c r="M14" s="75">
        <f t="shared" si="1"/>
        <v>11.936339522546419</v>
      </c>
      <c r="N14" s="6">
        <v>1</v>
      </c>
      <c r="O14" s="4" t="s">
        <v>84</v>
      </c>
      <c r="P14" s="4">
        <v>1</v>
      </c>
      <c r="Q14" s="9" t="s">
        <v>97</v>
      </c>
      <c r="R14" s="9">
        <v>0</v>
      </c>
      <c r="S14" s="71">
        <f t="shared" si="3"/>
        <v>3</v>
      </c>
      <c r="T14" s="77" t="s">
        <v>91</v>
      </c>
      <c r="U14" s="50"/>
    </row>
    <row r="15" spans="1:21" ht="15">
      <c r="A15" s="51" t="s">
        <v>34</v>
      </c>
      <c r="B15" s="68" t="s">
        <v>98</v>
      </c>
      <c r="C15" s="63" t="s">
        <v>99</v>
      </c>
      <c r="D15" s="4">
        <v>212</v>
      </c>
      <c r="E15" s="70">
        <v>29772</v>
      </c>
      <c r="F15" s="69">
        <f t="shared" si="4"/>
        <v>50</v>
      </c>
      <c r="G15" s="5">
        <v>29772</v>
      </c>
      <c r="H15" s="15">
        <f t="shared" si="2"/>
        <v>59544</v>
      </c>
      <c r="I15" s="27">
        <v>2</v>
      </c>
      <c r="J15" s="42">
        <f t="shared" si="5"/>
        <v>9.433962264150944</v>
      </c>
      <c r="K15" s="4">
        <v>1</v>
      </c>
      <c r="L15" s="4">
        <v>0</v>
      </c>
      <c r="M15" s="75">
        <f t="shared" si="1"/>
        <v>0</v>
      </c>
      <c r="N15" s="6">
        <v>0</v>
      </c>
      <c r="O15" s="4" t="s">
        <v>84</v>
      </c>
      <c r="P15" s="4">
        <v>1</v>
      </c>
      <c r="Q15" s="9" t="s">
        <v>97</v>
      </c>
      <c r="R15" s="9">
        <v>0</v>
      </c>
      <c r="S15" s="71">
        <f t="shared" si="3"/>
        <v>2</v>
      </c>
      <c r="T15" s="33" t="s">
        <v>100</v>
      </c>
      <c r="U15" s="52"/>
    </row>
    <row r="16" spans="1:21" ht="15">
      <c r="A16" s="51" t="s">
        <v>35</v>
      </c>
      <c r="B16" s="68" t="s">
        <v>101</v>
      </c>
      <c r="C16" s="63" t="s">
        <v>96</v>
      </c>
      <c r="D16" s="4">
        <v>3966</v>
      </c>
      <c r="E16" s="70">
        <v>12876</v>
      </c>
      <c r="F16" s="69">
        <f t="shared" si="4"/>
        <v>30</v>
      </c>
      <c r="G16" s="5">
        <v>30044</v>
      </c>
      <c r="H16" s="15">
        <f t="shared" si="2"/>
        <v>42920</v>
      </c>
      <c r="I16" s="27">
        <v>47</v>
      </c>
      <c r="J16" s="42">
        <f t="shared" si="5"/>
        <v>11.850731215330308</v>
      </c>
      <c r="K16" s="6">
        <v>2</v>
      </c>
      <c r="L16" s="6">
        <v>5</v>
      </c>
      <c r="M16" s="75">
        <f t="shared" si="1"/>
        <v>1.2607160867372669</v>
      </c>
      <c r="N16" s="6">
        <v>1</v>
      </c>
      <c r="O16" s="4" t="s">
        <v>84</v>
      </c>
      <c r="P16" s="4">
        <v>1</v>
      </c>
      <c r="Q16" s="9" t="s">
        <v>97</v>
      </c>
      <c r="R16" s="9">
        <v>0</v>
      </c>
      <c r="S16" s="71">
        <f t="shared" si="3"/>
        <v>4</v>
      </c>
      <c r="T16" s="41" t="s">
        <v>110</v>
      </c>
      <c r="U16" s="50"/>
    </row>
    <row r="17" spans="1:21" ht="15">
      <c r="A17" s="51" t="s">
        <v>36</v>
      </c>
      <c r="B17" s="74" t="s">
        <v>102</v>
      </c>
      <c r="C17" s="63" t="s">
        <v>96</v>
      </c>
      <c r="D17" s="5">
        <v>153</v>
      </c>
      <c r="E17" s="79">
        <v>13516</v>
      </c>
      <c r="F17" s="69">
        <f t="shared" si="4"/>
        <v>50</v>
      </c>
      <c r="G17" s="5">
        <v>13516</v>
      </c>
      <c r="H17" s="15">
        <f t="shared" si="2"/>
        <v>27032</v>
      </c>
      <c r="I17" s="27">
        <v>2</v>
      </c>
      <c r="J17" s="42">
        <f t="shared" si="5"/>
        <v>13.071895424836601</v>
      </c>
      <c r="K17" s="6">
        <v>2</v>
      </c>
      <c r="L17" s="6">
        <v>0</v>
      </c>
      <c r="M17" s="75">
        <f t="shared" si="1"/>
        <v>0</v>
      </c>
      <c r="N17" s="6">
        <v>0</v>
      </c>
      <c r="O17" s="4" t="s">
        <v>84</v>
      </c>
      <c r="P17" s="4">
        <v>1</v>
      </c>
      <c r="Q17" s="9" t="s">
        <v>97</v>
      </c>
      <c r="R17" s="9">
        <v>0</v>
      </c>
      <c r="S17" s="71">
        <f t="shared" si="3"/>
        <v>3</v>
      </c>
      <c r="T17" s="77" t="s">
        <v>103</v>
      </c>
      <c r="U17" s="50"/>
    </row>
    <row r="18" spans="1:21" ht="15">
      <c r="A18" s="51" t="s">
        <v>37</v>
      </c>
      <c r="B18" s="68" t="s">
        <v>104</v>
      </c>
      <c r="C18" s="63" t="s">
        <v>105</v>
      </c>
      <c r="D18" s="5">
        <v>231</v>
      </c>
      <c r="E18" s="70">
        <v>17897</v>
      </c>
      <c r="F18" s="69">
        <f t="shared" si="4"/>
        <v>49.998603156865485</v>
      </c>
      <c r="G18" s="13">
        <v>17898</v>
      </c>
      <c r="H18" s="15">
        <f t="shared" si="2"/>
        <v>35795</v>
      </c>
      <c r="I18" s="27">
        <v>4</v>
      </c>
      <c r="J18" s="42">
        <f t="shared" si="5"/>
        <v>17.316017316017316</v>
      </c>
      <c r="K18" s="6">
        <v>3</v>
      </c>
      <c r="L18" s="6">
        <v>0</v>
      </c>
      <c r="M18" s="75">
        <f t="shared" si="1"/>
        <v>0</v>
      </c>
      <c r="N18" s="6">
        <v>0</v>
      </c>
      <c r="O18" s="4" t="s">
        <v>84</v>
      </c>
      <c r="P18" s="4">
        <v>1</v>
      </c>
      <c r="Q18" s="9" t="s">
        <v>97</v>
      </c>
      <c r="R18" s="9">
        <v>0</v>
      </c>
      <c r="S18" s="71">
        <f t="shared" si="3"/>
        <v>4</v>
      </c>
      <c r="T18" s="33" t="s">
        <v>91</v>
      </c>
      <c r="U18" s="52"/>
    </row>
    <row r="19" spans="1:21" ht="15">
      <c r="A19" s="51" t="s">
        <v>38</v>
      </c>
      <c r="B19" s="68" t="s">
        <v>106</v>
      </c>
      <c r="C19" s="63" t="s">
        <v>107</v>
      </c>
      <c r="D19" s="4">
        <v>423</v>
      </c>
      <c r="E19" s="70">
        <v>13405</v>
      </c>
      <c r="F19" s="69">
        <f t="shared" si="4"/>
        <v>50</v>
      </c>
      <c r="G19" s="13">
        <v>13405</v>
      </c>
      <c r="H19" s="15">
        <f t="shared" si="2"/>
        <v>26810</v>
      </c>
      <c r="I19" s="27">
        <v>9</v>
      </c>
      <c r="J19" s="42">
        <f t="shared" si="5"/>
        <v>21.27659574468085</v>
      </c>
      <c r="K19" s="6">
        <v>4</v>
      </c>
      <c r="L19" s="6">
        <v>2</v>
      </c>
      <c r="M19" s="75">
        <f t="shared" si="1"/>
        <v>4.7281323877068555</v>
      </c>
      <c r="N19" s="6">
        <v>1</v>
      </c>
      <c r="O19" s="4" t="s">
        <v>84</v>
      </c>
      <c r="P19" s="4">
        <v>1</v>
      </c>
      <c r="Q19" s="9" t="s">
        <v>97</v>
      </c>
      <c r="R19" s="9">
        <v>0</v>
      </c>
      <c r="S19" s="71">
        <f t="shared" si="3"/>
        <v>6</v>
      </c>
      <c r="T19" s="33" t="s">
        <v>110</v>
      </c>
      <c r="U19" s="52"/>
    </row>
    <row r="20" spans="1:21" ht="15">
      <c r="A20" s="51" t="s">
        <v>39</v>
      </c>
      <c r="B20" s="68" t="s">
        <v>108</v>
      </c>
      <c r="C20" s="63" t="s">
        <v>109</v>
      </c>
      <c r="D20" s="4">
        <v>262</v>
      </c>
      <c r="E20" s="70">
        <v>15724</v>
      </c>
      <c r="F20" s="69">
        <f t="shared" si="4"/>
        <v>49.99841012432828</v>
      </c>
      <c r="G20" s="5">
        <v>15725</v>
      </c>
      <c r="H20" s="15">
        <f t="shared" si="2"/>
        <v>31449</v>
      </c>
      <c r="I20" s="27">
        <v>0</v>
      </c>
      <c r="J20" s="42">
        <f t="shared" si="5"/>
        <v>0</v>
      </c>
      <c r="K20" s="6">
        <v>0</v>
      </c>
      <c r="L20" s="6">
        <v>2</v>
      </c>
      <c r="M20" s="75">
        <f t="shared" si="1"/>
        <v>7.633587786259542</v>
      </c>
      <c r="N20" s="6">
        <v>1</v>
      </c>
      <c r="O20" s="4" t="s">
        <v>66</v>
      </c>
      <c r="P20" s="4">
        <v>0</v>
      </c>
      <c r="Q20" s="9" t="s">
        <v>97</v>
      </c>
      <c r="R20" s="9">
        <v>0</v>
      </c>
      <c r="S20" s="71">
        <f t="shared" si="3"/>
        <v>1</v>
      </c>
      <c r="T20" s="33" t="s">
        <v>110</v>
      </c>
      <c r="U20" s="52"/>
    </row>
    <row r="21" spans="1:21" ht="15">
      <c r="A21" s="51" t="s">
        <v>40</v>
      </c>
      <c r="B21" s="68" t="s">
        <v>111</v>
      </c>
      <c r="C21" s="63" t="s">
        <v>109</v>
      </c>
      <c r="D21" s="4">
        <v>7492</v>
      </c>
      <c r="E21" s="70">
        <v>20691</v>
      </c>
      <c r="F21" s="69">
        <f t="shared" si="4"/>
        <v>30</v>
      </c>
      <c r="G21" s="5">
        <v>48279</v>
      </c>
      <c r="H21" s="15">
        <f t="shared" si="2"/>
        <v>68970</v>
      </c>
      <c r="I21" s="27">
        <v>151</v>
      </c>
      <c r="J21" s="42">
        <f t="shared" si="5"/>
        <v>20.15483182060865</v>
      </c>
      <c r="K21" s="6">
        <v>3</v>
      </c>
      <c r="L21" s="6">
        <v>421</v>
      </c>
      <c r="M21" s="75">
        <f t="shared" si="1"/>
        <v>56.19327282434597</v>
      </c>
      <c r="N21" s="6">
        <v>2</v>
      </c>
      <c r="O21" s="4" t="s">
        <v>84</v>
      </c>
      <c r="P21" s="4">
        <v>2</v>
      </c>
      <c r="Q21" s="9" t="s">
        <v>97</v>
      </c>
      <c r="R21" s="9">
        <v>0</v>
      </c>
      <c r="S21" s="71">
        <f t="shared" si="3"/>
        <v>7</v>
      </c>
      <c r="T21" s="33" t="s">
        <v>113</v>
      </c>
      <c r="U21" s="52"/>
    </row>
    <row r="22" spans="1:21" ht="15">
      <c r="A22" s="51" t="s">
        <v>41</v>
      </c>
      <c r="B22" s="74" t="s">
        <v>112</v>
      </c>
      <c r="C22" s="63" t="s">
        <v>109</v>
      </c>
      <c r="D22" s="4">
        <v>6666</v>
      </c>
      <c r="E22" s="79">
        <v>15823</v>
      </c>
      <c r="F22" s="69">
        <f t="shared" si="4"/>
        <v>29.999620809949946</v>
      </c>
      <c r="G22" s="5">
        <v>36921</v>
      </c>
      <c r="H22" s="15">
        <f t="shared" si="2"/>
        <v>52744</v>
      </c>
      <c r="I22" s="27">
        <v>116</v>
      </c>
      <c r="J22" s="42">
        <f t="shared" si="5"/>
        <v>17.4017401740174</v>
      </c>
      <c r="K22" s="6">
        <v>3</v>
      </c>
      <c r="L22" s="6">
        <v>342</v>
      </c>
      <c r="M22" s="75">
        <f t="shared" si="1"/>
        <v>51.3051305130513</v>
      </c>
      <c r="N22" s="6">
        <v>2</v>
      </c>
      <c r="O22" s="4" t="s">
        <v>84</v>
      </c>
      <c r="P22" s="4">
        <v>2</v>
      </c>
      <c r="Q22" s="9" t="s">
        <v>97</v>
      </c>
      <c r="R22" s="9">
        <v>0</v>
      </c>
      <c r="S22" s="71">
        <f t="shared" si="3"/>
        <v>7</v>
      </c>
      <c r="T22" s="73" t="s">
        <v>114</v>
      </c>
      <c r="U22" s="52"/>
    </row>
    <row r="23" spans="1:21" ht="15">
      <c r="A23" s="51" t="s">
        <v>42</v>
      </c>
      <c r="B23" s="68" t="s">
        <v>116</v>
      </c>
      <c r="C23" s="63" t="s">
        <v>109</v>
      </c>
      <c r="D23" s="5">
        <v>77</v>
      </c>
      <c r="E23" s="70">
        <v>31410</v>
      </c>
      <c r="F23" s="69">
        <f t="shared" si="4"/>
        <v>50</v>
      </c>
      <c r="G23" s="5">
        <v>31410</v>
      </c>
      <c r="H23" s="15">
        <f t="shared" si="2"/>
        <v>62820</v>
      </c>
      <c r="I23" s="27">
        <v>1</v>
      </c>
      <c r="J23" s="42">
        <f t="shared" si="5"/>
        <v>12.987012987012987</v>
      </c>
      <c r="K23" s="6">
        <v>2</v>
      </c>
      <c r="L23" s="6">
        <v>0</v>
      </c>
      <c r="M23" s="75">
        <f t="shared" si="1"/>
        <v>0</v>
      </c>
      <c r="N23" s="6">
        <v>0</v>
      </c>
      <c r="O23" s="4" t="s">
        <v>84</v>
      </c>
      <c r="P23" s="4">
        <v>1</v>
      </c>
      <c r="Q23" s="9" t="s">
        <v>97</v>
      </c>
      <c r="R23" s="9">
        <v>0</v>
      </c>
      <c r="S23" s="71">
        <f t="shared" si="3"/>
        <v>3</v>
      </c>
      <c r="T23" s="33" t="s">
        <v>110</v>
      </c>
      <c r="U23" s="52"/>
    </row>
    <row r="24" spans="1:21" ht="15">
      <c r="A24" s="51" t="s">
        <v>43</v>
      </c>
      <c r="B24" s="68" t="s">
        <v>117</v>
      </c>
      <c r="C24" s="64">
        <v>41771</v>
      </c>
      <c r="D24" s="5">
        <v>117</v>
      </c>
      <c r="E24" s="70">
        <v>16939</v>
      </c>
      <c r="F24" s="69">
        <f t="shared" si="4"/>
        <v>50</v>
      </c>
      <c r="G24" s="5">
        <v>16939</v>
      </c>
      <c r="H24" s="15">
        <f t="shared" si="2"/>
        <v>33878</v>
      </c>
      <c r="I24" s="27">
        <v>0</v>
      </c>
      <c r="J24" s="42">
        <f t="shared" si="5"/>
        <v>0</v>
      </c>
      <c r="K24" s="6">
        <v>0</v>
      </c>
      <c r="L24" s="6">
        <v>0</v>
      </c>
      <c r="M24" s="75">
        <f t="shared" si="1"/>
        <v>0</v>
      </c>
      <c r="N24" s="6">
        <v>0</v>
      </c>
      <c r="O24" s="4" t="s">
        <v>84</v>
      </c>
      <c r="P24" s="4">
        <v>1</v>
      </c>
      <c r="Q24" s="9" t="s">
        <v>97</v>
      </c>
      <c r="R24" s="9">
        <v>0</v>
      </c>
      <c r="S24" s="71">
        <f t="shared" si="3"/>
        <v>1</v>
      </c>
      <c r="T24" s="33" t="s">
        <v>103</v>
      </c>
      <c r="U24" s="52"/>
    </row>
    <row r="25" spans="1:21" ht="15">
      <c r="A25" s="51" t="s">
        <v>44</v>
      </c>
      <c r="B25" s="68" t="s">
        <v>118</v>
      </c>
      <c r="C25" s="63" t="s">
        <v>119</v>
      </c>
      <c r="D25" s="5">
        <v>121</v>
      </c>
      <c r="E25" s="79">
        <v>28000</v>
      </c>
      <c r="F25" s="69">
        <f t="shared" si="4"/>
        <v>35</v>
      </c>
      <c r="G25" s="5">
        <v>52000</v>
      </c>
      <c r="H25" s="15">
        <f t="shared" si="2"/>
        <v>80000</v>
      </c>
      <c r="I25" s="27">
        <v>1</v>
      </c>
      <c r="J25" s="42">
        <f t="shared" si="5"/>
        <v>8.264462809917354</v>
      </c>
      <c r="K25" s="6">
        <v>1</v>
      </c>
      <c r="L25" s="6">
        <v>0</v>
      </c>
      <c r="M25" s="75">
        <f t="shared" si="1"/>
        <v>0</v>
      </c>
      <c r="N25" s="6">
        <v>0</v>
      </c>
      <c r="O25" s="4" t="s">
        <v>84</v>
      </c>
      <c r="P25" s="4">
        <v>1</v>
      </c>
      <c r="Q25" s="9" t="s">
        <v>87</v>
      </c>
      <c r="R25" s="9">
        <v>2</v>
      </c>
      <c r="S25" s="71">
        <f t="shared" si="3"/>
        <v>4</v>
      </c>
      <c r="T25" s="73" t="s">
        <v>136</v>
      </c>
      <c r="U25" s="52" t="s">
        <v>143</v>
      </c>
    </row>
    <row r="26" spans="1:21" ht="15">
      <c r="A26" s="51" t="s">
        <v>45</v>
      </c>
      <c r="B26" s="68" t="s">
        <v>120</v>
      </c>
      <c r="C26" s="63" t="s">
        <v>119</v>
      </c>
      <c r="D26" s="5">
        <v>440</v>
      </c>
      <c r="E26" s="70">
        <v>35000</v>
      </c>
      <c r="F26" s="69">
        <f t="shared" si="4"/>
        <v>40.92801347116329</v>
      </c>
      <c r="G26" s="5">
        <v>50516</v>
      </c>
      <c r="H26" s="15">
        <f t="shared" si="2"/>
        <v>85516</v>
      </c>
      <c r="I26" s="27">
        <v>9</v>
      </c>
      <c r="J26" s="42">
        <f t="shared" si="5"/>
        <v>20.454545454545453</v>
      </c>
      <c r="K26" s="6">
        <v>3</v>
      </c>
      <c r="L26" s="6">
        <v>2</v>
      </c>
      <c r="M26" s="75">
        <f t="shared" si="1"/>
        <v>4.545454545454546</v>
      </c>
      <c r="N26" s="6">
        <v>1</v>
      </c>
      <c r="O26" s="4" t="s">
        <v>66</v>
      </c>
      <c r="P26" s="4">
        <v>0</v>
      </c>
      <c r="Q26" s="9" t="s">
        <v>64</v>
      </c>
      <c r="R26" s="9">
        <v>1</v>
      </c>
      <c r="S26" s="71">
        <f t="shared" si="3"/>
        <v>5</v>
      </c>
      <c r="T26" s="33" t="s">
        <v>91</v>
      </c>
      <c r="U26" s="52"/>
    </row>
    <row r="27" spans="1:21" ht="15">
      <c r="A27" s="51" t="s">
        <v>46</v>
      </c>
      <c r="B27" s="74" t="s">
        <v>121</v>
      </c>
      <c r="C27" s="63" t="s">
        <v>119</v>
      </c>
      <c r="D27" s="5">
        <v>608</v>
      </c>
      <c r="E27" s="70">
        <v>11107</v>
      </c>
      <c r="F27" s="69">
        <f t="shared" si="4"/>
        <v>39.999279746470755</v>
      </c>
      <c r="G27" s="5">
        <v>16661</v>
      </c>
      <c r="H27" s="15">
        <f t="shared" si="2"/>
        <v>27768</v>
      </c>
      <c r="I27" s="19">
        <v>9</v>
      </c>
      <c r="J27" s="42">
        <f t="shared" si="5"/>
        <v>14.802631578947368</v>
      </c>
      <c r="K27" s="6">
        <v>2</v>
      </c>
      <c r="L27" s="6">
        <v>3</v>
      </c>
      <c r="M27" s="75">
        <f t="shared" si="1"/>
        <v>4.934210526315789</v>
      </c>
      <c r="N27" s="6">
        <v>1</v>
      </c>
      <c r="O27" s="4" t="s">
        <v>66</v>
      </c>
      <c r="P27" s="4">
        <v>0</v>
      </c>
      <c r="Q27" s="9" t="s">
        <v>97</v>
      </c>
      <c r="R27" s="9">
        <v>0</v>
      </c>
      <c r="S27" s="71">
        <f>R27+P27+N27+K27</f>
        <v>3</v>
      </c>
      <c r="T27" s="73" t="s">
        <v>91</v>
      </c>
      <c r="U27" s="52"/>
    </row>
    <row r="28" spans="1:21" ht="15">
      <c r="A28" s="51" t="s">
        <v>47</v>
      </c>
      <c r="B28" s="74" t="s">
        <v>122</v>
      </c>
      <c r="C28" s="63" t="s">
        <v>119</v>
      </c>
      <c r="D28" s="4">
        <v>536</v>
      </c>
      <c r="E28" s="79">
        <v>25000</v>
      </c>
      <c r="F28" s="69">
        <f t="shared" si="4"/>
        <v>39.327345089587695</v>
      </c>
      <c r="G28" s="13">
        <v>38569</v>
      </c>
      <c r="H28" s="15">
        <f t="shared" si="2"/>
        <v>63569</v>
      </c>
      <c r="I28" s="19">
        <v>9</v>
      </c>
      <c r="J28" s="42">
        <f t="shared" si="5"/>
        <v>16.791044776119403</v>
      </c>
      <c r="K28" s="6">
        <v>3</v>
      </c>
      <c r="L28" s="6">
        <v>0</v>
      </c>
      <c r="M28" s="75">
        <f t="shared" si="1"/>
        <v>0</v>
      </c>
      <c r="N28" s="6">
        <v>0</v>
      </c>
      <c r="O28" s="4" t="s">
        <v>84</v>
      </c>
      <c r="P28" s="4">
        <v>1</v>
      </c>
      <c r="Q28" s="9" t="s">
        <v>64</v>
      </c>
      <c r="R28" s="9">
        <v>1</v>
      </c>
      <c r="S28" s="71">
        <f t="shared" si="3"/>
        <v>5</v>
      </c>
      <c r="T28" s="73" t="s">
        <v>110</v>
      </c>
      <c r="U28" s="52"/>
    </row>
    <row r="29" spans="1:21" ht="15">
      <c r="A29" s="51" t="s">
        <v>48</v>
      </c>
      <c r="B29" s="74" t="s">
        <v>123</v>
      </c>
      <c r="C29" s="65" t="s">
        <v>119</v>
      </c>
      <c r="D29" s="5">
        <v>645</v>
      </c>
      <c r="E29" s="79">
        <v>10487</v>
      </c>
      <c r="F29" s="69">
        <f t="shared" si="4"/>
        <v>39.99771158320302</v>
      </c>
      <c r="G29" s="5">
        <v>15732</v>
      </c>
      <c r="H29" s="15">
        <f t="shared" si="2"/>
        <v>26219</v>
      </c>
      <c r="I29" s="19">
        <v>11</v>
      </c>
      <c r="J29" s="42">
        <f t="shared" si="5"/>
        <v>17.05426356589147</v>
      </c>
      <c r="K29" s="6">
        <v>3</v>
      </c>
      <c r="L29" s="6">
        <v>0</v>
      </c>
      <c r="M29" s="75">
        <f t="shared" si="1"/>
        <v>0</v>
      </c>
      <c r="N29" s="6">
        <v>0</v>
      </c>
      <c r="O29" s="4" t="s">
        <v>66</v>
      </c>
      <c r="P29" s="4">
        <v>0</v>
      </c>
      <c r="Q29" s="9" t="s">
        <v>97</v>
      </c>
      <c r="R29" s="9">
        <v>0</v>
      </c>
      <c r="S29" s="71">
        <f t="shared" si="3"/>
        <v>3</v>
      </c>
      <c r="T29" s="77" t="s">
        <v>110</v>
      </c>
      <c r="U29" s="50"/>
    </row>
    <row r="30" spans="1:21" ht="15">
      <c r="A30" s="51" t="s">
        <v>49</v>
      </c>
      <c r="B30" s="68" t="s">
        <v>137</v>
      </c>
      <c r="C30" s="63" t="s">
        <v>119</v>
      </c>
      <c r="D30" s="5">
        <v>415</v>
      </c>
      <c r="E30" s="70">
        <v>13801</v>
      </c>
      <c r="F30" s="69">
        <f t="shared" si="4"/>
        <v>50</v>
      </c>
      <c r="G30" s="13">
        <v>13801</v>
      </c>
      <c r="H30" s="15">
        <f t="shared" si="2"/>
        <v>27602</v>
      </c>
      <c r="I30" s="19">
        <v>1</v>
      </c>
      <c r="J30" s="42">
        <f t="shared" si="5"/>
        <v>2.4096385542168677</v>
      </c>
      <c r="K30" s="6">
        <v>1</v>
      </c>
      <c r="L30" s="6">
        <v>2</v>
      </c>
      <c r="M30" s="75">
        <f t="shared" si="1"/>
        <v>4.819277108433735</v>
      </c>
      <c r="N30" s="6">
        <v>1</v>
      </c>
      <c r="O30" s="4" t="s">
        <v>84</v>
      </c>
      <c r="P30" s="4">
        <v>1</v>
      </c>
      <c r="Q30" s="9" t="s">
        <v>97</v>
      </c>
      <c r="R30" s="9">
        <v>0</v>
      </c>
      <c r="S30" s="71">
        <f t="shared" si="3"/>
        <v>3</v>
      </c>
      <c r="T30" s="33" t="s">
        <v>103</v>
      </c>
      <c r="U30" s="52"/>
    </row>
    <row r="31" spans="1:21" ht="15">
      <c r="A31" s="51" t="s">
        <v>50</v>
      </c>
      <c r="B31" s="74" t="s">
        <v>124</v>
      </c>
      <c r="C31" s="63" t="s">
        <v>119</v>
      </c>
      <c r="D31" s="4">
        <v>687</v>
      </c>
      <c r="E31" s="70">
        <v>10867</v>
      </c>
      <c r="F31" s="69">
        <f t="shared" si="4"/>
        <v>39.99926383981154</v>
      </c>
      <c r="G31" s="5">
        <v>16301</v>
      </c>
      <c r="H31" s="15">
        <f t="shared" si="2"/>
        <v>27168</v>
      </c>
      <c r="I31" s="19">
        <v>13</v>
      </c>
      <c r="J31" s="42">
        <f t="shared" si="5"/>
        <v>18.922852983988356</v>
      </c>
      <c r="K31" s="6">
        <v>3</v>
      </c>
      <c r="L31" s="6">
        <v>0</v>
      </c>
      <c r="M31" s="75">
        <f t="shared" si="1"/>
        <v>0</v>
      </c>
      <c r="N31" s="6">
        <v>0</v>
      </c>
      <c r="O31" s="4" t="s">
        <v>84</v>
      </c>
      <c r="P31" s="4">
        <v>1</v>
      </c>
      <c r="Q31" s="9" t="s">
        <v>97</v>
      </c>
      <c r="R31" s="9">
        <v>0</v>
      </c>
      <c r="S31" s="71">
        <f t="shared" si="3"/>
        <v>4</v>
      </c>
      <c r="T31" s="73" t="s">
        <v>110</v>
      </c>
      <c r="U31" s="52"/>
    </row>
    <row r="32" spans="1:21" ht="15">
      <c r="A32" s="51" t="s">
        <v>51</v>
      </c>
      <c r="B32" s="74" t="s">
        <v>125</v>
      </c>
      <c r="C32" s="65" t="s">
        <v>119</v>
      </c>
      <c r="D32" s="4">
        <v>714</v>
      </c>
      <c r="E32" s="79">
        <v>35000</v>
      </c>
      <c r="F32" s="69">
        <f t="shared" si="4"/>
        <v>33.579905784378624</v>
      </c>
      <c r="G32" s="5">
        <v>69229</v>
      </c>
      <c r="H32" s="15">
        <f t="shared" si="2"/>
        <v>104229</v>
      </c>
      <c r="I32" s="19">
        <v>14</v>
      </c>
      <c r="J32" s="42">
        <f t="shared" si="5"/>
        <v>19.607843137254903</v>
      </c>
      <c r="K32" s="6">
        <v>3</v>
      </c>
      <c r="L32" s="6">
        <v>9</v>
      </c>
      <c r="M32" s="75">
        <f t="shared" si="1"/>
        <v>12.605042016806722</v>
      </c>
      <c r="N32" s="6">
        <v>1</v>
      </c>
      <c r="O32" s="4" t="s">
        <v>84</v>
      </c>
      <c r="P32" s="4">
        <v>0</v>
      </c>
      <c r="Q32" s="9" t="s">
        <v>64</v>
      </c>
      <c r="R32" s="9">
        <v>1</v>
      </c>
      <c r="S32" s="71">
        <f t="shared" si="3"/>
        <v>5</v>
      </c>
      <c r="T32" s="73" t="s">
        <v>126</v>
      </c>
      <c r="U32" s="52" t="s">
        <v>143</v>
      </c>
    </row>
    <row r="33" spans="1:21" ht="15">
      <c r="A33" s="51" t="s">
        <v>52</v>
      </c>
      <c r="B33" s="68" t="s">
        <v>127</v>
      </c>
      <c r="C33" s="63" t="s">
        <v>119</v>
      </c>
      <c r="D33" s="4">
        <v>2770</v>
      </c>
      <c r="E33" s="79">
        <v>35239</v>
      </c>
      <c r="F33" s="69">
        <f t="shared" si="4"/>
        <v>80.0013621503814</v>
      </c>
      <c r="G33" s="5">
        <v>8809</v>
      </c>
      <c r="H33" s="15">
        <f t="shared" si="2"/>
        <v>44048</v>
      </c>
      <c r="I33" s="19">
        <v>42</v>
      </c>
      <c r="J33" s="42">
        <f t="shared" si="5"/>
        <v>15.16245487364621</v>
      </c>
      <c r="K33" s="6">
        <v>3</v>
      </c>
      <c r="L33" s="6">
        <v>7</v>
      </c>
      <c r="M33" s="75">
        <f t="shared" si="1"/>
        <v>2.527075812274368</v>
      </c>
      <c r="N33" s="6">
        <v>1</v>
      </c>
      <c r="O33" s="4" t="s">
        <v>84</v>
      </c>
      <c r="P33" s="4">
        <v>1</v>
      </c>
      <c r="Q33" s="9" t="s">
        <v>87</v>
      </c>
      <c r="R33" s="9">
        <v>2</v>
      </c>
      <c r="S33" s="71">
        <f t="shared" si="3"/>
        <v>7</v>
      </c>
      <c r="T33" s="73" t="s">
        <v>103</v>
      </c>
      <c r="U33" s="52" t="s">
        <v>143</v>
      </c>
    </row>
    <row r="34" spans="1:21" ht="15">
      <c r="A34" s="51" t="s">
        <v>53</v>
      </c>
      <c r="B34" s="68" t="s">
        <v>128</v>
      </c>
      <c r="C34" s="63" t="s">
        <v>119</v>
      </c>
      <c r="D34" s="4">
        <v>201</v>
      </c>
      <c r="E34" s="70">
        <v>18409</v>
      </c>
      <c r="F34" s="69">
        <f t="shared" si="4"/>
        <v>49.00050573611222</v>
      </c>
      <c r="G34" s="5">
        <v>19160</v>
      </c>
      <c r="H34" s="15">
        <f t="shared" si="2"/>
        <v>37569</v>
      </c>
      <c r="I34" s="19">
        <v>9</v>
      </c>
      <c r="J34" s="42">
        <f t="shared" si="5"/>
        <v>44.776119402985074</v>
      </c>
      <c r="K34" s="6">
        <v>5</v>
      </c>
      <c r="L34" s="6">
        <v>1</v>
      </c>
      <c r="M34" s="75">
        <f t="shared" si="1"/>
        <v>4.975124378109452</v>
      </c>
      <c r="N34" s="6">
        <v>1</v>
      </c>
      <c r="O34" s="4" t="s">
        <v>84</v>
      </c>
      <c r="P34" s="4">
        <v>1</v>
      </c>
      <c r="Q34" s="9" t="s">
        <v>64</v>
      </c>
      <c r="R34" s="9">
        <v>1</v>
      </c>
      <c r="S34" s="71">
        <f t="shared" si="3"/>
        <v>8</v>
      </c>
      <c r="T34" s="33" t="s">
        <v>139</v>
      </c>
      <c r="U34" s="52"/>
    </row>
    <row r="35" spans="1:21" ht="15">
      <c r="A35" s="51" t="s">
        <v>54</v>
      </c>
      <c r="B35" s="74" t="s">
        <v>129</v>
      </c>
      <c r="C35" s="63" t="s">
        <v>119</v>
      </c>
      <c r="D35" s="5">
        <v>539</v>
      </c>
      <c r="E35" s="70">
        <v>9345</v>
      </c>
      <c r="F35" s="69">
        <f t="shared" si="4"/>
        <v>39.999143945554934</v>
      </c>
      <c r="G35" s="5">
        <v>14018</v>
      </c>
      <c r="H35" s="5">
        <f t="shared" si="2"/>
        <v>23363</v>
      </c>
      <c r="I35" s="19">
        <v>1</v>
      </c>
      <c r="J35" s="42">
        <f t="shared" si="5"/>
        <v>1.8552875695732838</v>
      </c>
      <c r="K35" s="6">
        <v>1</v>
      </c>
      <c r="L35" s="6">
        <v>1</v>
      </c>
      <c r="M35" s="75">
        <f t="shared" si="1"/>
        <v>1.8552875695732838</v>
      </c>
      <c r="N35" s="6">
        <v>1</v>
      </c>
      <c r="O35" s="4" t="s">
        <v>84</v>
      </c>
      <c r="P35" s="4">
        <v>1</v>
      </c>
      <c r="Q35" s="9" t="s">
        <v>97</v>
      </c>
      <c r="R35" s="9">
        <v>0</v>
      </c>
      <c r="S35" s="71">
        <f t="shared" si="3"/>
        <v>3</v>
      </c>
      <c r="T35" s="73" t="s">
        <v>110</v>
      </c>
      <c r="U35" s="52" t="s">
        <v>144</v>
      </c>
    </row>
    <row r="36" spans="1:21" ht="15">
      <c r="A36" s="51" t="s">
        <v>55</v>
      </c>
      <c r="B36" s="74" t="s">
        <v>130</v>
      </c>
      <c r="C36" s="63" t="s">
        <v>119</v>
      </c>
      <c r="D36" s="5">
        <v>2061</v>
      </c>
      <c r="E36" s="70">
        <v>18000</v>
      </c>
      <c r="F36" s="83">
        <f t="shared" si="4"/>
        <v>29.105961871189947</v>
      </c>
      <c r="G36" s="13">
        <v>43843</v>
      </c>
      <c r="H36" s="5">
        <f t="shared" si="2"/>
        <v>61843</v>
      </c>
      <c r="I36" s="19">
        <v>17</v>
      </c>
      <c r="J36" s="42">
        <f t="shared" si="5"/>
        <v>8.248423095584668</v>
      </c>
      <c r="K36" s="7">
        <v>1</v>
      </c>
      <c r="L36" s="78">
        <v>6</v>
      </c>
      <c r="M36" s="75">
        <f t="shared" si="1"/>
        <v>2.911208151382824</v>
      </c>
      <c r="N36" s="6">
        <v>1</v>
      </c>
      <c r="O36" s="4" t="s">
        <v>84</v>
      </c>
      <c r="P36" s="4">
        <v>1</v>
      </c>
      <c r="Q36" s="9" t="s">
        <v>64</v>
      </c>
      <c r="R36" s="9">
        <v>1</v>
      </c>
      <c r="S36" s="71">
        <f t="shared" si="3"/>
        <v>4</v>
      </c>
      <c r="T36" s="73" t="s">
        <v>81</v>
      </c>
      <c r="U36" s="52"/>
    </row>
    <row r="37" spans="1:21" ht="15">
      <c r="A37" s="51" t="s">
        <v>56</v>
      </c>
      <c r="B37" s="68" t="s">
        <v>131</v>
      </c>
      <c r="C37" s="63" t="s">
        <v>119</v>
      </c>
      <c r="D37" s="4">
        <v>124</v>
      </c>
      <c r="E37" s="70">
        <v>14655</v>
      </c>
      <c r="F37" s="69">
        <f t="shared" si="4"/>
        <v>50</v>
      </c>
      <c r="G37" s="5">
        <v>14655</v>
      </c>
      <c r="H37" s="5">
        <f t="shared" si="2"/>
        <v>29310</v>
      </c>
      <c r="I37" s="19">
        <v>1</v>
      </c>
      <c r="J37" s="42">
        <f t="shared" si="5"/>
        <v>8.064516129032258</v>
      </c>
      <c r="K37" s="6">
        <v>1</v>
      </c>
      <c r="L37" s="6">
        <v>0</v>
      </c>
      <c r="M37" s="75">
        <f t="shared" si="1"/>
        <v>0</v>
      </c>
      <c r="N37" s="6">
        <v>0</v>
      </c>
      <c r="O37" s="4" t="s">
        <v>84</v>
      </c>
      <c r="P37" s="4">
        <v>1</v>
      </c>
      <c r="Q37" s="9" t="s">
        <v>97</v>
      </c>
      <c r="R37" s="9">
        <v>0</v>
      </c>
      <c r="S37" s="71">
        <f t="shared" si="3"/>
        <v>2</v>
      </c>
      <c r="T37" s="73" t="s">
        <v>133</v>
      </c>
      <c r="U37" s="52"/>
    </row>
    <row r="38" spans="1:21" ht="15">
      <c r="A38" s="54" t="s">
        <v>57</v>
      </c>
      <c r="B38" s="80" t="s">
        <v>132</v>
      </c>
      <c r="C38" s="66" t="s">
        <v>119</v>
      </c>
      <c r="D38" s="10">
        <v>346</v>
      </c>
      <c r="E38" s="70">
        <v>18236</v>
      </c>
      <c r="F38" s="69">
        <f t="shared" si="4"/>
        <v>50</v>
      </c>
      <c r="G38" s="14">
        <v>18236</v>
      </c>
      <c r="H38" s="5">
        <f t="shared" si="2"/>
        <v>36472</v>
      </c>
      <c r="I38" s="32">
        <v>2</v>
      </c>
      <c r="J38" s="42">
        <f t="shared" si="5"/>
        <v>5.780346820809249</v>
      </c>
      <c r="K38" s="6">
        <v>1</v>
      </c>
      <c r="L38" s="6">
        <v>1</v>
      </c>
      <c r="M38" s="75">
        <f t="shared" si="1"/>
        <v>2.8901734104046244</v>
      </c>
      <c r="N38" s="6">
        <v>1</v>
      </c>
      <c r="O38" s="4" t="s">
        <v>66</v>
      </c>
      <c r="P38" s="4">
        <v>0</v>
      </c>
      <c r="Q38" s="9" t="s">
        <v>97</v>
      </c>
      <c r="R38" s="9">
        <v>0</v>
      </c>
      <c r="S38" s="71">
        <f t="shared" si="3"/>
        <v>2</v>
      </c>
      <c r="T38" s="77" t="s">
        <v>91</v>
      </c>
      <c r="U38" s="50"/>
    </row>
    <row r="39" spans="1:21" ht="15">
      <c r="A39" s="51" t="s">
        <v>58</v>
      </c>
      <c r="B39" s="74" t="s">
        <v>134</v>
      </c>
      <c r="C39" s="63" t="s">
        <v>119</v>
      </c>
      <c r="D39" s="5">
        <v>4084</v>
      </c>
      <c r="E39" s="70">
        <v>23621</v>
      </c>
      <c r="F39" s="69">
        <f t="shared" si="4"/>
        <v>29.999491986080418</v>
      </c>
      <c r="G39" s="5">
        <v>55117</v>
      </c>
      <c r="H39" s="5">
        <f t="shared" si="2"/>
        <v>78738</v>
      </c>
      <c r="I39" s="5">
        <v>69</v>
      </c>
      <c r="J39" s="42">
        <f t="shared" si="5"/>
        <v>16.895200783545544</v>
      </c>
      <c r="K39" s="6">
        <v>3</v>
      </c>
      <c r="L39" s="6">
        <v>51</v>
      </c>
      <c r="M39" s="75">
        <f t="shared" si="1"/>
        <v>12.487757100881488</v>
      </c>
      <c r="N39" s="6">
        <v>1</v>
      </c>
      <c r="O39" s="4" t="s">
        <v>84</v>
      </c>
      <c r="P39" s="4">
        <v>2</v>
      </c>
      <c r="Q39" s="9" t="s">
        <v>97</v>
      </c>
      <c r="R39" s="9">
        <v>0</v>
      </c>
      <c r="S39" s="71">
        <f t="shared" si="3"/>
        <v>6</v>
      </c>
      <c r="T39" s="73" t="s">
        <v>135</v>
      </c>
      <c r="U39" s="52"/>
    </row>
    <row r="40" spans="1:21" ht="15.75" thickBot="1">
      <c r="A40" s="54" t="s">
        <v>59</v>
      </c>
      <c r="B40" s="90" t="s">
        <v>134</v>
      </c>
      <c r="C40" s="66" t="s">
        <v>119</v>
      </c>
      <c r="D40" s="10">
        <v>4084</v>
      </c>
      <c r="E40" s="85">
        <v>17094</v>
      </c>
      <c r="F40" s="86">
        <f t="shared" si="4"/>
        <v>29.999473508713432</v>
      </c>
      <c r="G40" s="14">
        <v>39887</v>
      </c>
      <c r="H40" s="14">
        <f t="shared" si="2"/>
        <v>56981</v>
      </c>
      <c r="I40" s="14">
        <v>69</v>
      </c>
      <c r="J40" s="87">
        <f t="shared" si="5"/>
        <v>16.895200783545544</v>
      </c>
      <c r="K40" s="88">
        <v>3</v>
      </c>
      <c r="L40" s="88">
        <v>51</v>
      </c>
      <c r="M40" s="91">
        <f t="shared" si="1"/>
        <v>12.487757100881488</v>
      </c>
      <c r="N40" s="88">
        <v>1</v>
      </c>
      <c r="O40" s="10" t="s">
        <v>84</v>
      </c>
      <c r="P40" s="10">
        <v>2</v>
      </c>
      <c r="Q40" s="17" t="s">
        <v>97</v>
      </c>
      <c r="R40" s="17">
        <v>0</v>
      </c>
      <c r="S40" s="89">
        <f t="shared" si="3"/>
        <v>6</v>
      </c>
      <c r="T40" s="92" t="s">
        <v>110</v>
      </c>
      <c r="U40" s="93"/>
    </row>
    <row r="41" spans="1:21" ht="15.75" thickBot="1">
      <c r="A41" s="94" t="s">
        <v>60</v>
      </c>
      <c r="B41" s="95" t="s">
        <v>138</v>
      </c>
      <c r="C41" s="96"/>
      <c r="D41" s="97"/>
      <c r="E41" s="98">
        <f>SUM(E7:E40)</f>
        <v>677659</v>
      </c>
      <c r="F41" s="99"/>
      <c r="G41" s="100">
        <f>SUM(G7:G40)</f>
        <v>988882</v>
      </c>
      <c r="H41" s="100">
        <f>SUM(H7:H40)</f>
        <v>1666541</v>
      </c>
      <c r="I41" s="100"/>
      <c r="J41" s="101"/>
      <c r="K41" s="102"/>
      <c r="L41" s="102"/>
      <c r="M41" s="103"/>
      <c r="N41" s="102"/>
      <c r="O41" s="97"/>
      <c r="P41" s="97"/>
      <c r="Q41" s="97"/>
      <c r="R41" s="97"/>
      <c r="S41" s="104"/>
      <c r="T41" s="105"/>
      <c r="U41" s="106"/>
    </row>
    <row r="42" spans="1:21" ht="15">
      <c r="A42" s="125" t="s">
        <v>140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30"/>
      <c r="U42" s="30"/>
    </row>
    <row r="43" spans="1:21" ht="15">
      <c r="A43" s="127" t="s">
        <v>141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84"/>
      <c r="M43" s="84"/>
      <c r="N43" s="84"/>
      <c r="O43" s="84"/>
      <c r="P43" s="84"/>
      <c r="Q43" s="84"/>
      <c r="R43" s="84"/>
      <c r="S43" s="84"/>
      <c r="T43" s="30"/>
      <c r="U43" s="30"/>
    </row>
    <row r="44" spans="1:21" ht="15">
      <c r="A44" s="125" t="s">
        <v>73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30"/>
    </row>
    <row r="45" spans="1:21" ht="15">
      <c r="A45" s="125" t="s">
        <v>61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30"/>
      <c r="U45" s="30"/>
    </row>
    <row r="46" spans="1:21" ht="15">
      <c r="A46" s="125" t="s">
        <v>62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44"/>
      <c r="U46" s="44"/>
    </row>
    <row r="47" spans="1:21" ht="15">
      <c r="A47" s="121"/>
      <c r="B47" s="122"/>
      <c r="C47" s="122"/>
      <c r="D47" s="122"/>
      <c r="E47" s="122"/>
      <c r="F47" s="122"/>
      <c r="G47" s="122"/>
      <c r="H47" s="29"/>
      <c r="I47" s="29"/>
      <c r="J47" s="31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30"/>
    </row>
    <row r="48" spans="1:21" ht="15">
      <c r="A48" s="30"/>
      <c r="B48" s="28"/>
      <c r="C48" s="29"/>
      <c r="D48" s="29"/>
      <c r="E48" s="29"/>
      <c r="F48" s="43"/>
      <c r="G48" s="31"/>
      <c r="H48" s="29"/>
      <c r="I48" s="29"/>
      <c r="J48" s="31"/>
      <c r="K48" s="29"/>
      <c r="L48" s="29"/>
      <c r="M48" s="29"/>
      <c r="N48" s="29"/>
      <c r="O48" s="29"/>
      <c r="P48" s="29"/>
      <c r="Q48" s="29"/>
      <c r="R48" s="29"/>
      <c r="S48" s="29"/>
      <c r="T48" s="30"/>
      <c r="U48" s="30"/>
    </row>
    <row r="49" spans="1:21" ht="15">
      <c r="A49" s="30"/>
      <c r="B49" s="28"/>
      <c r="C49" s="29"/>
      <c r="D49" s="29"/>
      <c r="E49" s="29"/>
      <c r="F49" s="43"/>
      <c r="G49" s="31"/>
      <c r="H49" s="29"/>
      <c r="I49" s="29"/>
      <c r="J49" s="31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30"/>
    </row>
    <row r="50" spans="1:21" ht="15">
      <c r="A50" s="30"/>
      <c r="B50" s="28"/>
      <c r="C50" s="29"/>
      <c r="D50" s="29"/>
      <c r="E50" s="29"/>
      <c r="F50" s="43"/>
      <c r="G50" s="31"/>
      <c r="H50" s="29"/>
      <c r="I50" s="29"/>
      <c r="J50" s="31"/>
      <c r="K50" s="29"/>
      <c r="L50" s="29"/>
      <c r="M50" s="29"/>
      <c r="N50" s="29"/>
      <c r="O50" s="29"/>
      <c r="P50" s="29"/>
      <c r="Q50" s="29"/>
      <c r="R50" s="29"/>
      <c r="S50" s="29"/>
      <c r="T50" s="30"/>
      <c r="U50" s="30"/>
    </row>
    <row r="51" spans="1:21" ht="15">
      <c r="A51" s="30"/>
      <c r="B51" s="28"/>
      <c r="C51" s="29"/>
      <c r="D51" s="29"/>
      <c r="E51" s="29"/>
      <c r="F51" s="43"/>
      <c r="G51" s="31"/>
      <c r="H51" s="29"/>
      <c r="I51" s="29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30"/>
    </row>
    <row r="52" spans="1:21" ht="15">
      <c r="A52" s="123"/>
      <c r="B52" s="124"/>
      <c r="C52" s="124"/>
      <c r="D52" s="124"/>
      <c r="E52" s="124"/>
      <c r="F52" s="45"/>
      <c r="G52" s="46"/>
      <c r="H52" s="46"/>
      <c r="I52" s="46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35"/>
    </row>
  </sheetData>
  <sheetProtection/>
  <mergeCells count="18">
    <mergeCell ref="A47:G47"/>
    <mergeCell ref="A52:B52"/>
    <mergeCell ref="C52:E52"/>
    <mergeCell ref="J52:T52"/>
    <mergeCell ref="A42:S42"/>
    <mergeCell ref="A44:T44"/>
    <mergeCell ref="A45:S45"/>
    <mergeCell ref="A46:S46"/>
    <mergeCell ref="A43:K43"/>
    <mergeCell ref="T1:U1"/>
    <mergeCell ref="T2:U2"/>
    <mergeCell ref="A3:T3"/>
    <mergeCell ref="E4:F4"/>
    <mergeCell ref="O5:P5"/>
    <mergeCell ref="Q5:R5"/>
    <mergeCell ref="I4:R4"/>
    <mergeCell ref="I5:K5"/>
    <mergeCell ref="L5:N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2014-05-27T10:51:22Z</cp:lastPrinted>
  <dcterms:created xsi:type="dcterms:W3CDTF">2012-05-28T06:20:05Z</dcterms:created>
  <dcterms:modified xsi:type="dcterms:W3CDTF">2014-05-29T11:49:41Z</dcterms:modified>
  <cp:category/>
  <cp:version/>
  <cp:contentType/>
  <cp:contentStatus/>
</cp:coreProperties>
</file>