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576" windowHeight="11016" activeTab="0"/>
  </bookViews>
  <sheets>
    <sheet name="RK-09-2014-53, př. 2" sheetId="1" r:id="rId1"/>
  </sheets>
  <definedNames>
    <definedName name="_xlnm.Print_Area" localSheetId="0">'RK-09-2014-53, př. 2'!$B$3:$AA$24</definedName>
  </definedNames>
  <calcPr fullCalcOnLoad="1"/>
</workbook>
</file>

<file path=xl/sharedStrings.xml><?xml version="1.0" encoding="utf-8"?>
<sst xmlns="http://schemas.openxmlformats.org/spreadsheetml/2006/main" count="194" uniqueCount="62">
  <si>
    <t xml:space="preserve"> </t>
  </si>
  <si>
    <t>Příloha č. 1 -  hodnocení žádostí o dotaci na pořizování a opravy pomůcek ZUŠ 2014</t>
  </si>
  <si>
    <t>Počet</t>
  </si>
  <si>
    <t>Dotace získaná v minulých letech</t>
  </si>
  <si>
    <t>Kapacita školy</t>
  </si>
  <si>
    <t>odesláno do         31.1. 2014</t>
  </si>
  <si>
    <t>předloženo na tiskopise</t>
  </si>
  <si>
    <t>souhlas zřiz.</t>
  </si>
  <si>
    <t>min 10 tis</t>
  </si>
  <si>
    <t>max. 300 tis</t>
  </si>
  <si>
    <t>v 1 žádosti 1</t>
  </si>
  <si>
    <t>Název učební pomůcky</t>
  </si>
  <si>
    <t xml:space="preserve"> Počet žádostí za jednu školu</t>
  </si>
  <si>
    <t>Předpokládaná cena opravy n. pomůcky</t>
  </si>
  <si>
    <t>Výše požadované dotace</t>
  </si>
  <si>
    <t>Podíl dotace z ceny v %</t>
  </si>
  <si>
    <t>Max. 80%ceny</t>
  </si>
  <si>
    <t>% Podíl dotace z ceny</t>
  </si>
  <si>
    <t xml:space="preserve">Celková cena       </t>
  </si>
  <si>
    <t>Počet žáků ZUŠ</t>
  </si>
  <si>
    <t>Dotace z min. období</t>
  </si>
  <si>
    <t>Oprava/nákup</t>
  </si>
  <si>
    <t>Neúspěšná žádost (stejná/jiná)</t>
  </si>
  <si>
    <t>Body celkem</t>
  </si>
  <si>
    <t>Rank</t>
  </si>
  <si>
    <t>Pořadí podle komise</t>
  </si>
  <si>
    <t>Navrhovaná částka</t>
  </si>
  <si>
    <t>ZUŠ Bystřice nad Pernštejnem, Nádražní 615, 593 01 Bystřice nad Pernštejnem</t>
  </si>
  <si>
    <t>Ano</t>
  </si>
  <si>
    <t>Tuba CBB 483-4X s pouzdrem, V.F.Černý</t>
  </si>
  <si>
    <t>Elektronický digitální akordeon Rolland FR8</t>
  </si>
  <si>
    <t>ZUŠ Třešť, Revoluční 20, 589 01 Třešť</t>
  </si>
  <si>
    <t>Saxofon baryton Yamaha YBS 32E</t>
  </si>
  <si>
    <t>ZUŠ Pelhřimov, příspěvková org. Pod Kalvárií 850, 393 01 Pelhřimov</t>
  </si>
  <si>
    <t>Pianino</t>
  </si>
  <si>
    <t>ZUŠ Ledeč nad Sázavou, Nádražní 231, 584 01 Ledeč nad Sázavou</t>
  </si>
  <si>
    <t>Yamaha alt saxofon YAS-875 EX</t>
  </si>
  <si>
    <t>ZUŠ Kamenice nad Lipou, Pelhřimovská 127, 394 70 Kamenice nad Lipou</t>
  </si>
  <si>
    <t>Koncertní akordeon</t>
  </si>
  <si>
    <t>ZUŠ Jihlava, příspěvková organizace, Masarykovo nám. 16/65, 586 01 Jihlava</t>
  </si>
  <si>
    <t>Trubicové zvony Symphonic C5-F6, výr. ADAMS</t>
  </si>
  <si>
    <t>Tympány ADAMS Universal, výr. ADAMS</t>
  </si>
  <si>
    <t>ZUŠ Jana Štursy, Nové Město na Moravě, přís. org., Vratislavovo náměstí 121, 592 31 Nové Město na Moravě</t>
  </si>
  <si>
    <t>Tympány Revolution s dolaďovačem, měděný, ADAMS, velikost 26 a 29</t>
  </si>
  <si>
    <t>Akordeon Welmeister Cassott 414 41/120/IV/11/5</t>
  </si>
  <si>
    <t>ZUŠ Františka Drdly, Doleželovo nám. 4, Žďár nad Sázavou</t>
  </si>
  <si>
    <t>Baryton saxofon JK4100s-8-0-eb</t>
  </si>
  <si>
    <t>ZŠ, ZUŠ a MŠ Lipnice nad Sázavou, 582 32 Lipnice nad Sázavou</t>
  </si>
  <si>
    <t>Klávesy Yamaha PSR-S750</t>
  </si>
  <si>
    <t>ZUŠ Světlá nad Sázavou, Nádražní 228</t>
  </si>
  <si>
    <t>Vypalovací pec pro keramiku od fi ROHDE, Typ TE 100S s regulátorem TC 304</t>
  </si>
  <si>
    <t>ZUŠ Polná, Zámek 485, 588 13 Polná</t>
  </si>
  <si>
    <t>Mini Fagot Guntram Wolf FG 4</t>
  </si>
  <si>
    <t>Hoboj Yamaha YOB 432</t>
  </si>
  <si>
    <t>ZUŠ Velká Bíteš, Hrnčířská 117, 595 01 Velká Bíteš</t>
  </si>
  <si>
    <t>Vibrafon Yamaha  1605</t>
  </si>
  <si>
    <t>ZUŠ Pacov, Španovského 319, 395 01 Pacov</t>
  </si>
  <si>
    <t>Grafický lis, rozměr desky 60 x 100 cm, JÍNA s.r.o.</t>
  </si>
  <si>
    <t>Základní umělecká škola, Náměstí TGM 322, Chotěboř</t>
  </si>
  <si>
    <t>basklarinet</t>
  </si>
  <si>
    <t>sada tympánů (2 ks)</t>
  </si>
  <si>
    <t>Celkem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</si>
</sst>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  <font>
      <b/>
      <sz val="10"/>
      <color theme="1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thin"/>
      <right/>
      <top/>
      <bottom style="thin"/>
    </border>
    <border>
      <left style="medium"/>
      <right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/>
      <right style="thin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/>
      <right style="medium"/>
      <top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1" fontId="2" fillId="0" borderId="15" xfId="0" applyNumberFormat="1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textRotation="90" wrapText="1"/>
    </xf>
    <xf numFmtId="3" fontId="2" fillId="0" borderId="15" xfId="0" applyNumberFormat="1" applyFont="1" applyFill="1" applyBorder="1" applyAlignment="1">
      <alignment horizontal="center" vertical="center" textRotation="90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6" borderId="16" xfId="0" applyFont="1" applyFill="1" applyBorder="1" applyAlignment="1">
      <alignment horizontal="center" vertical="center" textRotation="90" wrapText="1"/>
    </xf>
    <xf numFmtId="0" fontId="2" fillId="6" borderId="15" xfId="0" applyFont="1" applyFill="1" applyBorder="1" applyAlignment="1">
      <alignment horizontal="center" vertical="center" textRotation="90" wrapText="1"/>
    </xf>
    <xf numFmtId="0" fontId="2" fillId="6" borderId="12" xfId="0" applyFont="1" applyFill="1" applyBorder="1" applyAlignment="1">
      <alignment horizontal="center" vertical="center" textRotation="90"/>
    </xf>
    <xf numFmtId="0" fontId="2" fillId="6" borderId="17" xfId="0" applyFont="1" applyFill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1" fontId="41" fillId="34" borderId="19" xfId="0" applyNumberFormat="1" applyFont="1" applyFill="1" applyBorder="1" applyAlignment="1">
      <alignment horizontal="center" vertical="center" textRotation="90" wrapText="1"/>
    </xf>
    <xf numFmtId="1" fontId="0" fillId="34" borderId="19" xfId="0" applyNumberFormat="1" applyFont="1" applyFill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center" vertical="center" wrapText="1"/>
    </xf>
    <xf numFmtId="164" fontId="0" fillId="0" borderId="19" xfId="0" applyNumberFormat="1" applyFont="1" applyFill="1" applyBorder="1" applyAlignment="1">
      <alignment horizontal="center" vertical="center" wrapText="1"/>
    </xf>
    <xf numFmtId="1" fontId="0" fillId="34" borderId="20" xfId="0" applyNumberFormat="1" applyFont="1" applyFill="1" applyBorder="1" applyAlignment="1">
      <alignment horizontal="center" vertical="center" textRotation="90" wrapText="1"/>
    </xf>
    <xf numFmtId="0" fontId="0" fillId="34" borderId="21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1" fontId="0" fillId="34" borderId="24" xfId="0" applyNumberFormat="1" applyFont="1" applyFill="1" applyBorder="1" applyAlignment="1">
      <alignment horizontal="center" vertical="center" textRotation="90" wrapText="1"/>
    </xf>
    <xf numFmtId="0" fontId="41" fillId="34" borderId="19" xfId="0" applyFont="1" applyFill="1" applyBorder="1" applyAlignment="1">
      <alignment horizontal="center" vertical="center" wrapText="1"/>
    </xf>
    <xf numFmtId="164" fontId="41" fillId="34" borderId="24" xfId="0" applyNumberFormat="1" applyFont="1" applyFill="1" applyBorder="1" applyAlignment="1">
      <alignment horizontal="center" vertical="center" wrapText="1"/>
    </xf>
    <xf numFmtId="1" fontId="0" fillId="34" borderId="25" xfId="0" applyNumberFormat="1" applyFont="1" applyFill="1" applyBorder="1" applyAlignment="1">
      <alignment horizontal="center" vertical="center" textRotation="90" wrapText="1"/>
    </xf>
    <xf numFmtId="0" fontId="0" fillId="34" borderId="26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0" fontId="0" fillId="34" borderId="29" xfId="0" applyFill="1" applyBorder="1" applyAlignment="1">
      <alignment horizontal="center" vertical="center" wrapText="1"/>
    </xf>
    <xf numFmtId="0" fontId="42" fillId="34" borderId="30" xfId="0" applyFont="1" applyFill="1" applyBorder="1" applyAlignment="1">
      <alignment horizontal="center" vertical="center" wrapText="1"/>
    </xf>
    <xf numFmtId="3" fontId="3" fillId="34" borderId="31" xfId="0" applyNumberFormat="1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1" fontId="41" fillId="34" borderId="32" xfId="0" applyNumberFormat="1" applyFont="1" applyFill="1" applyBorder="1" applyAlignment="1">
      <alignment horizontal="center" vertical="center" textRotation="90" wrapText="1"/>
    </xf>
    <xf numFmtId="0" fontId="41" fillId="34" borderId="24" xfId="0" applyFont="1" applyFill="1" applyBorder="1" applyAlignment="1">
      <alignment horizontal="center" vertical="center" wrapText="1"/>
    </xf>
    <xf numFmtId="0" fontId="41" fillId="34" borderId="33" xfId="0" applyFont="1" applyFill="1" applyBorder="1" applyAlignment="1">
      <alignment horizontal="center" vertical="center" wrapText="1"/>
    </xf>
    <xf numFmtId="3" fontId="41" fillId="34" borderId="24" xfId="0" applyNumberFormat="1" applyFont="1" applyFill="1" applyBorder="1" applyAlignment="1">
      <alignment horizontal="center" vertical="center" wrapText="1"/>
    </xf>
    <xf numFmtId="3" fontId="41" fillId="34" borderId="33" xfId="0" applyNumberFormat="1" applyFont="1" applyFill="1" applyBorder="1" applyAlignment="1">
      <alignment horizontal="center" vertical="center" wrapText="1"/>
    </xf>
    <xf numFmtId="3" fontId="0" fillId="34" borderId="32" xfId="0" applyNumberFormat="1" applyFont="1" applyFill="1" applyBorder="1" applyAlignment="1">
      <alignment horizontal="center" vertical="center" wrapText="1"/>
    </xf>
    <xf numFmtId="0" fontId="0" fillId="34" borderId="32" xfId="0" applyFont="1" applyFill="1" applyBorder="1" applyAlignment="1">
      <alignment horizontal="center" vertical="center" wrapText="1"/>
    </xf>
    <xf numFmtId="0" fontId="0" fillId="34" borderId="33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center" vertical="center" wrapText="1"/>
    </xf>
    <xf numFmtId="3" fontId="0" fillId="34" borderId="24" xfId="0" applyNumberFormat="1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0" fillId="34" borderId="34" xfId="0" applyFill="1" applyBorder="1" applyAlignment="1">
      <alignment horizontal="center" vertical="center" wrapText="1"/>
    </xf>
    <xf numFmtId="0" fontId="0" fillId="34" borderId="35" xfId="0" applyFill="1" applyBorder="1" applyAlignment="1">
      <alignment horizontal="center" vertical="center" wrapText="1"/>
    </xf>
    <xf numFmtId="0" fontId="42" fillId="34" borderId="32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1" fontId="0" fillId="34" borderId="32" xfId="0" applyNumberFormat="1" applyFont="1" applyFill="1" applyBorder="1" applyAlignment="1">
      <alignment horizontal="center" vertical="center" textRotation="90" wrapText="1"/>
    </xf>
    <xf numFmtId="0" fontId="41" fillId="34" borderId="32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textRotation="90" wrapText="1"/>
    </xf>
    <xf numFmtId="0" fontId="41" fillId="34" borderId="36" xfId="0" applyFont="1" applyFill="1" applyBorder="1" applyAlignment="1">
      <alignment horizontal="center" vertical="center" wrapText="1"/>
    </xf>
    <xf numFmtId="3" fontId="41" fillId="34" borderId="32" xfId="0" applyNumberFormat="1" applyFont="1" applyFill="1" applyBorder="1" applyAlignment="1">
      <alignment horizontal="center" vertical="center" wrapText="1"/>
    </xf>
    <xf numFmtId="3" fontId="41" fillId="34" borderId="30" xfId="0" applyNumberFormat="1" applyFont="1" applyFill="1" applyBorder="1" applyAlignment="1">
      <alignment horizontal="center" vertical="center" wrapText="1"/>
    </xf>
    <xf numFmtId="0" fontId="0" fillId="34" borderId="37" xfId="0" applyFill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center" vertical="center" wrapText="1"/>
    </xf>
    <xf numFmtId="0" fontId="0" fillId="34" borderId="33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42" fillId="34" borderId="36" xfId="0" applyFont="1" applyFill="1" applyBorder="1" applyAlignment="1">
      <alignment horizontal="center" vertical="center" wrapText="1"/>
    </xf>
    <xf numFmtId="1" fontId="0" fillId="34" borderId="38" xfId="0" applyNumberFormat="1" applyFont="1" applyFill="1" applyBorder="1" applyAlignment="1">
      <alignment horizontal="center" vertical="center" textRotation="90" wrapText="1"/>
    </xf>
    <xf numFmtId="1" fontId="0" fillId="34" borderId="39" xfId="0" applyNumberFormat="1" applyFont="1" applyFill="1" applyBorder="1" applyAlignment="1">
      <alignment horizontal="center" vertical="center" textRotation="90" wrapText="1"/>
    </xf>
    <xf numFmtId="0" fontId="41" fillId="34" borderId="38" xfId="0" applyFont="1" applyFill="1" applyBorder="1" applyAlignment="1">
      <alignment horizontal="center" vertical="center" wrapText="1"/>
    </xf>
    <xf numFmtId="3" fontId="41" fillId="34" borderId="39" xfId="0" applyNumberFormat="1" applyFont="1" applyFill="1" applyBorder="1" applyAlignment="1">
      <alignment horizontal="center" vertical="center" wrapText="1"/>
    </xf>
    <xf numFmtId="3" fontId="41" fillId="34" borderId="40" xfId="0" applyNumberFormat="1" applyFont="1" applyFill="1" applyBorder="1" applyAlignment="1">
      <alignment horizontal="center" vertical="center" wrapText="1"/>
    </xf>
    <xf numFmtId="164" fontId="41" fillId="34" borderId="39" xfId="0" applyNumberFormat="1" applyFont="1" applyFill="1" applyBorder="1" applyAlignment="1">
      <alignment horizontal="center" vertical="center" wrapText="1"/>
    </xf>
    <xf numFmtId="1" fontId="0" fillId="34" borderId="31" xfId="0" applyNumberFormat="1" applyFont="1" applyFill="1" applyBorder="1" applyAlignment="1">
      <alignment horizontal="center" vertical="center" textRotation="90" wrapText="1"/>
    </xf>
    <xf numFmtId="0" fontId="0" fillId="34" borderId="4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" fontId="0" fillId="33" borderId="38" xfId="0" applyNumberFormat="1" applyFill="1" applyBorder="1" applyAlignment="1">
      <alignment horizontal="center" vertical="center" wrapText="1"/>
    </xf>
    <xf numFmtId="3" fontId="0" fillId="33" borderId="38" xfId="0" applyNumberFormat="1" applyFill="1" applyBorder="1" applyAlignment="1">
      <alignment horizontal="center" vertical="center" wrapText="1"/>
    </xf>
    <xf numFmtId="164" fontId="0" fillId="33" borderId="42" xfId="0" applyNumberForma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4" fillId="0" borderId="0" xfId="0" applyFont="1" applyAlignment="1">
      <alignment/>
    </xf>
    <xf numFmtId="1" fontId="0" fillId="0" borderId="0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2" fillId="0" borderId="43" xfId="0" applyNumberFormat="1" applyFont="1" applyFill="1" applyBorder="1" applyAlignment="1">
      <alignment horizontal="center" vertical="center" wrapText="1"/>
    </xf>
    <xf numFmtId="1" fontId="2" fillId="34" borderId="44" xfId="0" applyNumberFormat="1" applyFont="1" applyFill="1" applyBorder="1" applyAlignment="1">
      <alignment horizontal="center" vertical="center" wrapText="1"/>
    </xf>
    <xf numFmtId="1" fontId="2" fillId="34" borderId="45" xfId="0" applyNumberFormat="1" applyFont="1" applyFill="1" applyBorder="1" applyAlignment="1">
      <alignment horizontal="center" vertical="center" wrapText="1"/>
    </xf>
    <xf numFmtId="3" fontId="42" fillId="0" borderId="0" xfId="0" applyNumberFormat="1" applyFont="1" applyFill="1" applyBorder="1" applyAlignment="1">
      <alignment horizontal="center" vertical="center" wrapText="1"/>
    </xf>
    <xf numFmtId="3" fontId="42" fillId="0" borderId="18" xfId="0" applyNumberFormat="1" applyFont="1" applyFill="1" applyBorder="1" applyAlignment="1">
      <alignment horizontal="center" vertical="center" wrapText="1"/>
    </xf>
    <xf numFmtId="3" fontId="42" fillId="0" borderId="22" xfId="0" applyNumberFormat="1" applyFont="1" applyFill="1" applyBorder="1" applyAlignment="1">
      <alignment horizontal="center" vertical="center" wrapText="1"/>
    </xf>
    <xf numFmtId="3" fontId="42" fillId="34" borderId="46" xfId="0" applyNumberFormat="1" applyFont="1" applyFill="1" applyBorder="1" applyAlignment="1">
      <alignment horizontal="center" vertical="center" wrapText="1"/>
    </xf>
    <xf numFmtId="3" fontId="42" fillId="34" borderId="47" xfId="0" applyNumberFormat="1" applyFont="1" applyFill="1" applyBorder="1" applyAlignment="1">
      <alignment horizontal="center" vertical="center" wrapText="1"/>
    </xf>
    <xf numFmtId="3" fontId="42" fillId="34" borderId="48" xfId="0" applyNumberFormat="1" applyFont="1" applyFill="1" applyBorder="1" applyAlignment="1">
      <alignment horizontal="center" vertical="center" wrapText="1"/>
    </xf>
    <xf numFmtId="3" fontId="42" fillId="33" borderId="18" xfId="0" applyNumberFormat="1" applyFont="1" applyFill="1" applyBorder="1" applyAlignment="1">
      <alignment horizontal="center" vertical="center" wrapText="1"/>
    </xf>
    <xf numFmtId="0" fontId="0" fillId="35" borderId="34" xfId="0" applyFill="1" applyBorder="1" applyAlignment="1">
      <alignment horizontal="center" vertical="center" wrapText="1"/>
    </xf>
    <xf numFmtId="0" fontId="42" fillId="35" borderId="36" xfId="0" applyFont="1" applyFill="1" applyBorder="1" applyAlignment="1">
      <alignment horizontal="center" vertical="center" wrapText="1"/>
    </xf>
    <xf numFmtId="3" fontId="0" fillId="35" borderId="24" xfId="0" applyNumberFormat="1" applyFont="1" applyFill="1" applyBorder="1" applyAlignment="1">
      <alignment horizontal="center" vertical="center" wrapText="1"/>
    </xf>
    <xf numFmtId="0" fontId="0" fillId="35" borderId="24" xfId="0" applyFont="1" applyFill="1" applyBorder="1" applyAlignment="1">
      <alignment horizontal="center" vertical="center" wrapText="1"/>
    </xf>
    <xf numFmtId="1" fontId="0" fillId="35" borderId="19" xfId="0" applyNumberFormat="1" applyFont="1" applyFill="1" applyBorder="1" applyAlignment="1">
      <alignment horizontal="center" vertical="center" textRotation="90" wrapText="1"/>
    </xf>
    <xf numFmtId="1" fontId="0" fillId="35" borderId="24" xfId="0" applyNumberFormat="1" applyFont="1" applyFill="1" applyBorder="1" applyAlignment="1">
      <alignment horizontal="center" vertical="center" textRotation="90" wrapText="1"/>
    </xf>
    <xf numFmtId="0" fontId="41" fillId="35" borderId="19" xfId="0" applyFont="1" applyFill="1" applyBorder="1" applyAlignment="1">
      <alignment horizontal="center" vertical="center" wrapText="1"/>
    </xf>
    <xf numFmtId="3" fontId="41" fillId="35" borderId="32" xfId="0" applyNumberFormat="1" applyFont="1" applyFill="1" applyBorder="1" applyAlignment="1">
      <alignment horizontal="center" vertical="center" wrapText="1"/>
    </xf>
    <xf numFmtId="3" fontId="41" fillId="35" borderId="30" xfId="0" applyNumberFormat="1" applyFont="1" applyFill="1" applyBorder="1" applyAlignment="1">
      <alignment horizontal="center" vertical="center" wrapText="1"/>
    </xf>
    <xf numFmtId="164" fontId="41" fillId="35" borderId="24" xfId="0" applyNumberFormat="1" applyFont="1" applyFill="1" applyBorder="1" applyAlignment="1">
      <alignment horizontal="center" vertical="center" wrapText="1"/>
    </xf>
    <xf numFmtId="1" fontId="0" fillId="35" borderId="25" xfId="0" applyNumberFormat="1" applyFont="1" applyFill="1" applyBorder="1" applyAlignment="1">
      <alignment horizontal="center" vertical="center" textRotation="90" wrapText="1"/>
    </xf>
    <xf numFmtId="0" fontId="0" fillId="35" borderId="26" xfId="0" applyFont="1" applyFill="1" applyBorder="1" applyAlignment="1">
      <alignment horizontal="center" vertical="center" wrapText="1"/>
    </xf>
    <xf numFmtId="0" fontId="0" fillId="35" borderId="33" xfId="0" applyFont="1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1" fontId="2" fillId="35" borderId="45" xfId="0" applyNumberFormat="1" applyFont="1" applyFill="1" applyBorder="1" applyAlignment="1">
      <alignment horizontal="center" vertical="center" wrapText="1"/>
    </xf>
    <xf numFmtId="3" fontId="42" fillId="35" borderId="48" xfId="0" applyNumberFormat="1" applyFont="1" applyFill="1" applyBorder="1" applyAlignment="1">
      <alignment horizontal="center" vertical="center" wrapText="1"/>
    </xf>
    <xf numFmtId="0" fontId="41" fillId="35" borderId="24" xfId="0" applyFont="1" applyFill="1" applyBorder="1" applyAlignment="1">
      <alignment horizontal="center" vertical="center" wrapText="1"/>
    </xf>
    <xf numFmtId="3" fontId="41" fillId="35" borderId="24" xfId="0" applyNumberFormat="1" applyFont="1" applyFill="1" applyBorder="1" applyAlignment="1">
      <alignment horizontal="center" vertical="center" wrapText="1"/>
    </xf>
    <xf numFmtId="1" fontId="0" fillId="35" borderId="26" xfId="0" applyNumberFormat="1" applyFont="1" applyFill="1" applyBorder="1" applyAlignment="1">
      <alignment horizontal="center" vertical="center" wrapText="1"/>
    </xf>
    <xf numFmtId="1" fontId="2" fillId="35" borderId="44" xfId="0" applyNumberFormat="1" applyFont="1" applyFill="1" applyBorder="1" applyAlignment="1">
      <alignment horizontal="center" vertical="center" wrapText="1"/>
    </xf>
    <xf numFmtId="3" fontId="42" fillId="35" borderId="47" xfId="0" applyNumberFormat="1" applyFont="1" applyFill="1" applyBorder="1" applyAlignment="1">
      <alignment horizontal="center" vertical="center" wrapText="1"/>
    </xf>
    <xf numFmtId="0" fontId="0" fillId="35" borderId="37" xfId="0" applyFill="1" applyBorder="1" applyAlignment="1">
      <alignment horizontal="center" vertical="center" wrapText="1"/>
    </xf>
    <xf numFmtId="0" fontId="42" fillId="35" borderId="49" xfId="0" applyFont="1" applyFill="1" applyBorder="1" applyAlignment="1">
      <alignment horizontal="center" vertical="center" wrapText="1"/>
    </xf>
    <xf numFmtId="3" fontId="3" fillId="35" borderId="32" xfId="0" applyNumberFormat="1" applyFont="1" applyFill="1" applyBorder="1" applyAlignment="1">
      <alignment horizontal="center" vertical="center" wrapText="1"/>
    </xf>
    <xf numFmtId="0" fontId="2" fillId="35" borderId="50" xfId="0" applyFont="1" applyFill="1" applyBorder="1" applyAlignment="1">
      <alignment horizontal="center" vertical="center" wrapText="1"/>
    </xf>
    <xf numFmtId="1" fontId="0" fillId="35" borderId="51" xfId="0" applyNumberFormat="1" applyFont="1" applyFill="1" applyBorder="1" applyAlignment="1">
      <alignment horizontal="center" vertical="center" textRotation="90" wrapText="1"/>
    </xf>
    <xf numFmtId="0" fontId="41" fillId="35" borderId="51" xfId="0" applyFont="1" applyFill="1" applyBorder="1" applyAlignment="1">
      <alignment horizontal="center" vertical="center" wrapText="1"/>
    </xf>
    <xf numFmtId="3" fontId="0" fillId="35" borderId="32" xfId="0" applyNumberFormat="1" applyFont="1" applyFill="1" applyBorder="1" applyAlignment="1">
      <alignment horizontal="center" vertical="center" wrapText="1"/>
    </xf>
    <xf numFmtId="0" fontId="0" fillId="35" borderId="32" xfId="0" applyFont="1" applyFill="1" applyBorder="1" applyAlignment="1">
      <alignment horizontal="center" vertical="center" wrapText="1"/>
    </xf>
    <xf numFmtId="0" fontId="0" fillId="35" borderId="30" xfId="0" applyFont="1" applyFill="1" applyBorder="1" applyAlignment="1">
      <alignment horizontal="center" vertical="center" wrapText="1"/>
    </xf>
    <xf numFmtId="0" fontId="0" fillId="35" borderId="31" xfId="0" applyFont="1" applyFill="1" applyBorder="1" applyAlignment="1">
      <alignment horizontal="center" vertical="center" wrapText="1"/>
    </xf>
    <xf numFmtId="0" fontId="42" fillId="35" borderId="33" xfId="0" applyFont="1" applyFill="1" applyBorder="1" applyAlignment="1">
      <alignment horizontal="center" vertical="center" wrapText="1"/>
    </xf>
    <xf numFmtId="3" fontId="3" fillId="35" borderId="20" xfId="0" applyNumberFormat="1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3" fontId="3" fillId="35" borderId="25" xfId="0" applyNumberFormat="1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3" fontId="41" fillId="35" borderId="33" xfId="0" applyNumberFormat="1" applyFont="1" applyFill="1" applyBorder="1" applyAlignment="1">
      <alignment horizontal="center" vertical="center" wrapText="1"/>
    </xf>
    <xf numFmtId="0" fontId="0" fillId="35" borderId="51" xfId="0" applyFont="1" applyFill="1" applyBorder="1" applyAlignment="1">
      <alignment horizontal="center" vertical="center" textRotation="90" wrapText="1"/>
    </xf>
    <xf numFmtId="0" fontId="41" fillId="35" borderId="32" xfId="0" applyFont="1" applyFill="1" applyBorder="1" applyAlignment="1">
      <alignment horizontal="center" vertical="center" wrapText="1"/>
    </xf>
    <xf numFmtId="0" fontId="0" fillId="35" borderId="52" xfId="0" applyFill="1" applyBorder="1" applyAlignment="1">
      <alignment horizontal="center" vertical="center" wrapText="1"/>
    </xf>
    <xf numFmtId="0" fontId="42" fillId="35" borderId="30" xfId="0" applyFont="1" applyFill="1" applyBorder="1" applyAlignment="1">
      <alignment horizontal="center" vertical="center" wrapText="1"/>
    </xf>
    <xf numFmtId="3" fontId="3" fillId="35" borderId="31" xfId="0" applyNumberFormat="1" applyFont="1" applyFill="1" applyBorder="1" applyAlignment="1">
      <alignment horizontal="center" vertical="center" wrapText="1"/>
    </xf>
    <xf numFmtId="0" fontId="2" fillId="35" borderId="41" xfId="0" applyFont="1" applyFill="1" applyBorder="1" applyAlignment="1">
      <alignment horizontal="center" vertical="center" wrapText="1"/>
    </xf>
    <xf numFmtId="1" fontId="0" fillId="35" borderId="32" xfId="0" applyNumberFormat="1" applyFont="1" applyFill="1" applyBorder="1" applyAlignment="1">
      <alignment horizontal="center" vertical="center" textRotation="90" wrapText="1"/>
    </xf>
    <xf numFmtId="1" fontId="41" fillId="35" borderId="19" xfId="0" applyNumberFormat="1" applyFont="1" applyFill="1" applyBorder="1" applyAlignment="1">
      <alignment horizontal="center" vertical="center" textRotation="90" wrapText="1"/>
    </xf>
    <xf numFmtId="3" fontId="41" fillId="35" borderId="19" xfId="0" applyNumberFormat="1" applyFont="1" applyFill="1" applyBorder="1" applyAlignment="1">
      <alignment horizontal="center" vertical="center" wrapText="1"/>
    </xf>
    <xf numFmtId="3" fontId="41" fillId="35" borderId="36" xfId="0" applyNumberFormat="1" applyFont="1" applyFill="1" applyBorder="1" applyAlignment="1">
      <alignment horizontal="center" vertical="center" wrapText="1"/>
    </xf>
    <xf numFmtId="3" fontId="0" fillId="35" borderId="19" xfId="0" applyNumberFormat="1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0" fillId="35" borderId="36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1" fontId="2" fillId="35" borderId="43" xfId="0" applyNumberFormat="1" applyFont="1" applyFill="1" applyBorder="1" applyAlignment="1">
      <alignment horizontal="center" vertical="center" wrapText="1"/>
    </xf>
    <xf numFmtId="3" fontId="42" fillId="35" borderId="22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center" vertical="center" wrapText="1"/>
    </xf>
    <xf numFmtId="3" fontId="0" fillId="34" borderId="0" xfId="0" applyNumberFormat="1" applyFill="1" applyBorder="1" applyAlignment="1">
      <alignment horizontal="center" vertical="center" wrapText="1"/>
    </xf>
    <xf numFmtId="164" fontId="0" fillId="34" borderId="0" xfId="0" applyNumberFormat="1" applyFill="1" applyBorder="1" applyAlignment="1">
      <alignment horizontal="center" vertical="center" wrapText="1"/>
    </xf>
    <xf numFmtId="3" fontId="42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41" fillId="34" borderId="30" xfId="0" applyFont="1" applyFill="1" applyBorder="1" applyAlignment="1">
      <alignment horizontal="center" vertical="center" wrapText="1"/>
    </xf>
    <xf numFmtId="0" fontId="41" fillId="34" borderId="49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34" borderId="53" xfId="0" applyFont="1" applyFill="1" applyBorder="1" applyAlignment="1">
      <alignment horizontal="center" vertical="center" wrapText="1"/>
    </xf>
    <xf numFmtId="0" fontId="41" fillId="34" borderId="32" xfId="0" applyFont="1" applyFill="1" applyBorder="1" applyAlignment="1">
      <alignment horizontal="center" vertical="center" wrapText="1"/>
    </xf>
    <xf numFmtId="0" fontId="41" fillId="34" borderId="38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left" vertical="center" wrapText="1"/>
    </xf>
    <xf numFmtId="0" fontId="2" fillId="33" borderId="55" xfId="0" applyFont="1" applyFill="1" applyBorder="1" applyAlignment="1">
      <alignment horizontal="left" vertical="center" wrapText="1"/>
    </xf>
    <xf numFmtId="0" fontId="2" fillId="33" borderId="53" xfId="0" applyFont="1" applyFill="1" applyBorder="1" applyAlignment="1">
      <alignment horizontal="left" vertical="center" wrapText="1"/>
    </xf>
    <xf numFmtId="3" fontId="0" fillId="33" borderId="11" xfId="0" applyNumberFormat="1" applyFont="1" applyFill="1" applyBorder="1" applyAlignment="1">
      <alignment horizontal="center" vertical="center" wrapText="1"/>
    </xf>
    <xf numFmtId="3" fontId="0" fillId="33" borderId="56" xfId="0" applyNumberFormat="1" applyFont="1" applyFill="1" applyBorder="1" applyAlignment="1">
      <alignment horizontal="center" vertical="center" wrapText="1"/>
    </xf>
    <xf numFmtId="0" fontId="0" fillId="35" borderId="52" xfId="0" applyFill="1" applyBorder="1" applyAlignment="1">
      <alignment horizontal="center" vertical="center" wrapText="1"/>
    </xf>
    <xf numFmtId="0" fontId="42" fillId="35" borderId="24" xfId="0" applyFont="1" applyFill="1" applyBorder="1" applyAlignment="1">
      <alignment horizontal="center" vertical="center" wrapText="1"/>
    </xf>
    <xf numFmtId="0" fontId="41" fillId="35" borderId="24" xfId="0" applyFont="1" applyFill="1" applyBorder="1" applyAlignment="1">
      <alignment horizontal="center" vertical="center" wrapText="1"/>
    </xf>
    <xf numFmtId="3" fontId="3" fillId="35" borderId="24" xfId="0" applyNumberFormat="1" applyFont="1" applyFill="1" applyBorder="1" applyAlignment="1">
      <alignment horizontal="center" vertical="center" wrapText="1"/>
    </xf>
    <xf numFmtId="0" fontId="0" fillId="35" borderId="24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0" fillId="35" borderId="24" xfId="0" applyFont="1" applyFill="1" applyBorder="1" applyAlignment="1">
      <alignment horizontal="center" vertical="center" wrapText="1"/>
    </xf>
    <xf numFmtId="0" fontId="41" fillId="34" borderId="24" xfId="0" applyFont="1" applyFill="1" applyBorder="1" applyAlignment="1">
      <alignment horizontal="center" vertical="center" wrapText="1"/>
    </xf>
    <xf numFmtId="0" fontId="0" fillId="34" borderId="35" xfId="0" applyFill="1" applyBorder="1" applyAlignment="1">
      <alignment horizontal="center" vertical="center" wrapText="1"/>
    </xf>
    <xf numFmtId="0" fontId="0" fillId="34" borderId="57" xfId="0" applyFill="1" applyBorder="1" applyAlignment="1">
      <alignment horizontal="center" vertical="center" wrapText="1"/>
    </xf>
    <xf numFmtId="0" fontId="42" fillId="34" borderId="32" xfId="0" applyFont="1" applyFill="1" applyBorder="1" applyAlignment="1">
      <alignment horizontal="center" vertical="center" wrapText="1"/>
    </xf>
    <xf numFmtId="0" fontId="42" fillId="34" borderId="38" xfId="0" applyFont="1" applyFill="1" applyBorder="1" applyAlignment="1">
      <alignment horizontal="center" vertical="center" wrapText="1"/>
    </xf>
    <xf numFmtId="3" fontId="3" fillId="34" borderId="24" xfId="0" applyNumberFormat="1" applyFont="1" applyFill="1" applyBorder="1" applyAlignment="1">
      <alignment horizontal="center" vertical="center" wrapText="1"/>
    </xf>
    <xf numFmtId="3" fontId="3" fillId="34" borderId="39" xfId="0" applyNumberFormat="1" applyFont="1" applyFill="1" applyBorder="1" applyAlignment="1">
      <alignment horizontal="center" vertical="center" wrapText="1"/>
    </xf>
    <xf numFmtId="0" fontId="0" fillId="35" borderId="35" xfId="0" applyFill="1" applyBorder="1" applyAlignment="1">
      <alignment horizontal="center" vertical="center" wrapText="1"/>
    </xf>
    <xf numFmtId="0" fontId="0" fillId="35" borderId="58" xfId="0" applyFill="1" applyBorder="1" applyAlignment="1">
      <alignment horizontal="center" vertical="center" wrapText="1"/>
    </xf>
    <xf numFmtId="0" fontId="42" fillId="35" borderId="32" xfId="0" applyFont="1" applyFill="1" applyBorder="1" applyAlignment="1">
      <alignment horizontal="center" vertical="center" wrapText="1"/>
    </xf>
    <xf numFmtId="0" fontId="42" fillId="35" borderId="19" xfId="0" applyFont="1" applyFill="1" applyBorder="1" applyAlignment="1">
      <alignment horizontal="center" vertical="center" wrapText="1"/>
    </xf>
    <xf numFmtId="3" fontId="3" fillId="35" borderId="31" xfId="0" applyNumberFormat="1" applyFont="1" applyFill="1" applyBorder="1" applyAlignment="1">
      <alignment horizontal="center" vertical="center" wrapText="1"/>
    </xf>
    <xf numFmtId="3" fontId="3" fillId="35" borderId="20" xfId="0" applyNumberFormat="1" applyFont="1" applyFill="1" applyBorder="1" applyAlignment="1">
      <alignment horizontal="center" vertical="center" wrapText="1"/>
    </xf>
    <xf numFmtId="0" fontId="2" fillId="35" borderId="35" xfId="0" applyFont="1" applyFill="1" applyBorder="1" applyAlignment="1">
      <alignment horizontal="center" vertical="center" wrapText="1"/>
    </xf>
    <xf numFmtId="0" fontId="2" fillId="35" borderId="58" xfId="0" applyFont="1" applyFill="1" applyBorder="1" applyAlignment="1">
      <alignment horizontal="center" vertical="center" wrapText="1"/>
    </xf>
    <xf numFmtId="0" fontId="41" fillId="34" borderId="19" xfId="0" applyFont="1" applyFill="1" applyBorder="1" applyAlignment="1">
      <alignment horizontal="center" vertical="center" wrapText="1"/>
    </xf>
    <xf numFmtId="0" fontId="0" fillId="34" borderId="52" xfId="0" applyFill="1" applyBorder="1" applyAlignment="1">
      <alignment horizontal="center" vertical="center" wrapText="1"/>
    </xf>
    <xf numFmtId="0" fontId="41" fillId="34" borderId="19" xfId="0" applyFont="1" applyFill="1" applyBorder="1" applyAlignment="1">
      <alignment horizontal="center" vertical="center" wrapText="1"/>
    </xf>
    <xf numFmtId="3" fontId="3" fillId="34" borderId="31" xfId="0" applyNumberFormat="1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0" fillId="34" borderId="58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35" borderId="59" xfId="0" applyFill="1" applyBorder="1" applyAlignment="1">
      <alignment horizontal="center" vertical="center" wrapText="1"/>
    </xf>
    <xf numFmtId="0" fontId="42" fillId="35" borderId="51" xfId="0" applyFont="1" applyFill="1" applyBorder="1" applyAlignment="1">
      <alignment horizontal="center" vertical="center" wrapText="1"/>
    </xf>
    <xf numFmtId="3" fontId="3" fillId="35" borderId="60" xfId="0" applyNumberFormat="1" applyFont="1" applyFill="1" applyBorder="1" applyAlignment="1">
      <alignment horizontal="center" vertical="center"/>
    </xf>
    <xf numFmtId="3" fontId="3" fillId="35" borderId="61" xfId="0" applyNumberFormat="1" applyFont="1" applyFill="1" applyBorder="1" applyAlignment="1">
      <alignment horizontal="center" vertical="center"/>
    </xf>
    <xf numFmtId="0" fontId="2" fillId="35" borderId="59" xfId="0" applyFont="1" applyFill="1" applyBorder="1" applyAlignment="1">
      <alignment horizontal="center" vertical="center" wrapText="1"/>
    </xf>
    <xf numFmtId="1" fontId="0" fillId="0" borderId="51" xfId="0" applyNumberFormat="1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0"/>
  <sheetViews>
    <sheetView tabSelected="1" zoomScale="85" zoomScaleNormal="85" zoomScalePageLayoutView="0" workbookViewId="0" topLeftCell="B1">
      <pane xSplit="2" ySplit="4" topLeftCell="D20" activePane="bottomRight" state="frozen"/>
      <selection pane="topLeft" activeCell="B1" sqref="B1"/>
      <selection pane="topRight" activeCell="C1" sqref="C1"/>
      <selection pane="bottomLeft" activeCell="B3" sqref="B3"/>
      <selection pane="bottomRight" activeCell="Z2" sqref="Z2"/>
    </sheetView>
  </sheetViews>
  <sheetFormatPr defaultColWidth="9.125" defaultRowHeight="12.75"/>
  <cols>
    <col min="1" max="2" width="3.375" style="2" customWidth="1"/>
    <col min="3" max="3" width="23.125" style="2" customWidth="1"/>
    <col min="4" max="4" width="7.50390625" style="88" customWidth="1"/>
    <col min="5" max="5" width="4.875" style="2" customWidth="1"/>
    <col min="6" max="6" width="4.625" style="2" customWidth="1"/>
    <col min="7" max="8" width="2.375" style="2" customWidth="1"/>
    <col min="9" max="9" width="2.50390625" style="2" customWidth="1"/>
    <col min="10" max="10" width="2.125" style="2" customWidth="1"/>
    <col min="11" max="11" width="2.00390625" style="2" customWidth="1"/>
    <col min="12" max="12" width="12.50390625" style="2" customWidth="1"/>
    <col min="13" max="13" width="4.125" style="2" customWidth="1"/>
    <col min="14" max="14" width="9.00390625" style="89" customWidth="1"/>
    <col min="15" max="15" width="10.50390625" style="89" customWidth="1"/>
    <col min="16" max="16" width="9.50390625" style="90" customWidth="1"/>
    <col min="17" max="17" width="3.50390625" style="2" customWidth="1"/>
    <col min="18" max="18" width="4.50390625" style="91" customWidth="1"/>
    <col min="19" max="19" width="3.125" style="91" customWidth="1"/>
    <col min="20" max="20" width="3.00390625" style="91" customWidth="1"/>
    <col min="21" max="21" width="4.00390625" style="91" customWidth="1"/>
    <col min="22" max="22" width="3.125" style="91" customWidth="1"/>
    <col min="23" max="23" width="5.375" style="91" customWidth="1"/>
    <col min="24" max="24" width="3.00390625" style="2" customWidth="1"/>
    <col min="25" max="25" width="3.875" style="87" customWidth="1"/>
    <col min="26" max="26" width="15.00390625" style="93" customWidth="1"/>
    <col min="27" max="27" width="11.50390625" style="99" customWidth="1"/>
    <col min="28" max="16384" width="9.125" style="2" customWidth="1"/>
  </cols>
  <sheetData>
    <row r="1" spans="2:28" ht="16.5" customHeight="1">
      <c r="B1" s="42"/>
      <c r="C1" s="42"/>
      <c r="D1" s="163"/>
      <c r="E1" s="42"/>
      <c r="F1" s="42"/>
      <c r="G1" s="42"/>
      <c r="H1" s="42"/>
      <c r="I1" s="42"/>
      <c r="J1" s="42"/>
      <c r="K1" s="42"/>
      <c r="L1" s="42"/>
      <c r="M1" s="42"/>
      <c r="N1" s="164"/>
      <c r="O1" s="164"/>
      <c r="P1" s="165"/>
      <c r="Q1" s="42"/>
      <c r="R1" s="42"/>
      <c r="S1" s="42"/>
      <c r="T1" s="42"/>
      <c r="U1" s="42"/>
      <c r="V1" s="42"/>
      <c r="W1" s="42"/>
      <c r="X1" s="42"/>
      <c r="Y1" s="42"/>
      <c r="Z1" s="162"/>
      <c r="AA1" s="166"/>
      <c r="AB1" s="42"/>
    </row>
    <row r="2" spans="2:28" ht="24" customHeight="1" thickBot="1">
      <c r="B2" s="42"/>
      <c r="C2" s="42"/>
      <c r="D2" s="163"/>
      <c r="E2" s="42"/>
      <c r="F2" s="42"/>
      <c r="G2" s="42"/>
      <c r="H2" s="42"/>
      <c r="I2" s="42"/>
      <c r="J2" s="42"/>
      <c r="K2" s="42"/>
      <c r="L2" s="42"/>
      <c r="M2" s="42"/>
      <c r="N2" s="164"/>
      <c r="O2" s="164"/>
      <c r="P2" s="165"/>
      <c r="Q2" s="42"/>
      <c r="R2" s="42"/>
      <c r="S2" s="42"/>
      <c r="T2" s="42"/>
      <c r="U2" s="42"/>
      <c r="V2" s="42"/>
      <c r="W2" s="42"/>
      <c r="X2" s="42"/>
      <c r="Y2" s="42"/>
      <c r="Z2" s="167"/>
      <c r="AA2" s="166"/>
      <c r="AB2" s="42"/>
    </row>
    <row r="3" spans="1:27" ht="19.5" customHeight="1" thickBot="1">
      <c r="A3" s="1" t="s">
        <v>0</v>
      </c>
      <c r="B3" s="208" t="s">
        <v>1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10"/>
    </row>
    <row r="4" spans="1:27" s="19" customFormat="1" ht="105.75" customHeight="1" thickBot="1">
      <c r="A4" s="3" t="s">
        <v>2</v>
      </c>
      <c r="B4" s="3"/>
      <c r="C4" s="4"/>
      <c r="D4" s="5" t="s">
        <v>3</v>
      </c>
      <c r="E4" s="6" t="s">
        <v>4</v>
      </c>
      <c r="F4" s="7" t="s">
        <v>5</v>
      </c>
      <c r="G4" s="7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9" t="s">
        <v>11</v>
      </c>
      <c r="M4" s="8" t="s">
        <v>12</v>
      </c>
      <c r="N4" s="10" t="s">
        <v>13</v>
      </c>
      <c r="O4" s="11" t="s">
        <v>14</v>
      </c>
      <c r="P4" s="12" t="s">
        <v>15</v>
      </c>
      <c r="Q4" s="13" t="s">
        <v>16</v>
      </c>
      <c r="R4" s="14" t="s">
        <v>17</v>
      </c>
      <c r="S4" s="15" t="s">
        <v>18</v>
      </c>
      <c r="T4" s="15" t="s">
        <v>19</v>
      </c>
      <c r="U4" s="16" t="s">
        <v>20</v>
      </c>
      <c r="V4" s="16" t="s">
        <v>21</v>
      </c>
      <c r="W4" s="17" t="s">
        <v>22</v>
      </c>
      <c r="X4" s="18" t="s">
        <v>23</v>
      </c>
      <c r="Y4" s="3" t="s">
        <v>24</v>
      </c>
      <c r="Z4" s="94" t="s">
        <v>25</v>
      </c>
      <c r="AA4" s="100" t="s">
        <v>26</v>
      </c>
    </row>
    <row r="5" spans="1:28" s="19" customFormat="1" ht="66" customHeight="1" thickBot="1">
      <c r="A5" s="20"/>
      <c r="B5" s="211">
        <v>1</v>
      </c>
      <c r="C5" s="212" t="s">
        <v>27</v>
      </c>
      <c r="D5" s="213">
        <v>362500</v>
      </c>
      <c r="E5" s="215">
        <v>405</v>
      </c>
      <c r="F5" s="21" t="s">
        <v>28</v>
      </c>
      <c r="G5" s="22" t="s">
        <v>28</v>
      </c>
      <c r="H5" s="22" t="s">
        <v>28</v>
      </c>
      <c r="I5" s="22" t="s">
        <v>28</v>
      </c>
      <c r="J5" s="22" t="s">
        <v>28</v>
      </c>
      <c r="K5" s="22" t="s">
        <v>28</v>
      </c>
      <c r="L5" s="23" t="s">
        <v>29</v>
      </c>
      <c r="M5" s="216">
        <v>2</v>
      </c>
      <c r="N5" s="24">
        <v>69900</v>
      </c>
      <c r="O5" s="25">
        <v>34900</v>
      </c>
      <c r="P5" s="26">
        <v>50</v>
      </c>
      <c r="Q5" s="27" t="s">
        <v>28</v>
      </c>
      <c r="R5" s="28">
        <v>7</v>
      </c>
      <c r="S5" s="29">
        <v>1</v>
      </c>
      <c r="T5" s="29">
        <v>2</v>
      </c>
      <c r="U5" s="30">
        <v>-12</v>
      </c>
      <c r="V5" s="30">
        <v>1</v>
      </c>
      <c r="W5" s="31">
        <v>0</v>
      </c>
      <c r="X5" s="32">
        <f>SUM(R5:W5)</f>
        <v>-1</v>
      </c>
      <c r="Y5" s="32">
        <f>RANK(X5,$X$5:$X$23)</f>
        <v>6</v>
      </c>
      <c r="Z5" s="96"/>
      <c r="AA5" s="101"/>
      <c r="AB5" s="33"/>
    </row>
    <row r="6" spans="1:27" s="42" customFormat="1" ht="56.25" customHeight="1" thickBot="1">
      <c r="A6" s="34">
        <v>1</v>
      </c>
      <c r="B6" s="194"/>
      <c r="C6" s="196"/>
      <c r="D6" s="214"/>
      <c r="E6" s="200"/>
      <c r="F6" s="153" t="s">
        <v>28</v>
      </c>
      <c r="G6" s="111" t="s">
        <v>28</v>
      </c>
      <c r="H6" s="111" t="s">
        <v>28</v>
      </c>
      <c r="I6" s="111" t="s">
        <v>28</v>
      </c>
      <c r="J6" s="111" t="s">
        <v>28</v>
      </c>
      <c r="K6" s="111" t="s">
        <v>28</v>
      </c>
      <c r="L6" s="112" t="s">
        <v>30</v>
      </c>
      <c r="M6" s="217"/>
      <c r="N6" s="154">
        <v>129000</v>
      </c>
      <c r="O6" s="155">
        <v>64500</v>
      </c>
      <c r="P6" s="115">
        <v>50</v>
      </c>
      <c r="Q6" s="116" t="s">
        <v>28</v>
      </c>
      <c r="R6" s="117">
        <v>7</v>
      </c>
      <c r="S6" s="109">
        <v>2</v>
      </c>
      <c r="T6" s="156">
        <v>2</v>
      </c>
      <c r="U6" s="157">
        <v>-12</v>
      </c>
      <c r="V6" s="158">
        <v>1</v>
      </c>
      <c r="W6" s="159">
        <v>0</v>
      </c>
      <c r="X6" s="120">
        <f aca="true" t="shared" si="0" ref="X6:X23">SUM(R6:W6)</f>
        <v>0</v>
      </c>
      <c r="Y6" s="121">
        <f aca="true" t="shared" si="1" ref="Y6:Y23">RANK(X6,$X$5:$X$23)</f>
        <v>3</v>
      </c>
      <c r="Z6" s="160">
        <v>3</v>
      </c>
      <c r="AA6" s="161">
        <v>64500</v>
      </c>
    </row>
    <row r="7" spans="1:27" s="42" customFormat="1" ht="51.75" customHeight="1" thickBot="1">
      <c r="A7" s="43">
        <v>2</v>
      </c>
      <c r="B7" s="44">
        <v>2</v>
      </c>
      <c r="C7" s="45" t="s">
        <v>31</v>
      </c>
      <c r="D7" s="46">
        <v>377935</v>
      </c>
      <c r="E7" s="47">
        <v>330</v>
      </c>
      <c r="F7" s="48" t="s">
        <v>28</v>
      </c>
      <c r="G7" s="35" t="s">
        <v>28</v>
      </c>
      <c r="H7" s="35" t="s">
        <v>28</v>
      </c>
      <c r="I7" s="35" t="s">
        <v>28</v>
      </c>
      <c r="J7" s="35" t="s">
        <v>28</v>
      </c>
      <c r="K7" s="35" t="s">
        <v>28</v>
      </c>
      <c r="L7" s="49" t="s">
        <v>32</v>
      </c>
      <c r="M7" s="50">
        <v>1</v>
      </c>
      <c r="N7" s="51">
        <v>120000</v>
      </c>
      <c r="O7" s="52">
        <v>96000</v>
      </c>
      <c r="P7" s="37">
        <v>80</v>
      </c>
      <c r="Q7" s="38" t="s">
        <v>28</v>
      </c>
      <c r="R7" s="39">
        <v>1</v>
      </c>
      <c r="S7" s="40">
        <v>2</v>
      </c>
      <c r="T7" s="53">
        <v>2</v>
      </c>
      <c r="U7" s="54">
        <v>-12</v>
      </c>
      <c r="V7" s="55">
        <v>1</v>
      </c>
      <c r="W7" s="56">
        <v>2</v>
      </c>
      <c r="X7" s="32">
        <f t="shared" si="0"/>
        <v>-4</v>
      </c>
      <c r="Y7" s="41">
        <f t="shared" si="1"/>
        <v>11</v>
      </c>
      <c r="Z7" s="97"/>
      <c r="AA7" s="102"/>
    </row>
    <row r="8" spans="1:27" s="42" customFormat="1" ht="60" customHeight="1" thickBot="1">
      <c r="A8" s="43">
        <v>6</v>
      </c>
      <c r="B8" s="142">
        <v>3</v>
      </c>
      <c r="C8" s="139" t="s">
        <v>33</v>
      </c>
      <c r="D8" s="143">
        <v>324000</v>
      </c>
      <c r="E8" s="144">
        <v>620</v>
      </c>
      <c r="F8" s="111" t="s">
        <v>28</v>
      </c>
      <c r="G8" s="111" t="s">
        <v>28</v>
      </c>
      <c r="H8" s="111" t="s">
        <v>28</v>
      </c>
      <c r="I8" s="111" t="s">
        <v>28</v>
      </c>
      <c r="J8" s="111" t="s">
        <v>28</v>
      </c>
      <c r="K8" s="111" t="s">
        <v>28</v>
      </c>
      <c r="L8" s="124" t="s">
        <v>34</v>
      </c>
      <c r="M8" s="50">
        <v>1</v>
      </c>
      <c r="N8" s="125">
        <v>190000</v>
      </c>
      <c r="O8" s="145">
        <v>114000</v>
      </c>
      <c r="P8" s="115">
        <v>60</v>
      </c>
      <c r="Q8" s="116" t="s">
        <v>28</v>
      </c>
      <c r="R8" s="117">
        <v>5</v>
      </c>
      <c r="S8" s="109">
        <v>2</v>
      </c>
      <c r="T8" s="108">
        <v>1</v>
      </c>
      <c r="U8" s="109">
        <v>-11</v>
      </c>
      <c r="V8" s="118">
        <v>1</v>
      </c>
      <c r="W8" s="119">
        <v>1</v>
      </c>
      <c r="X8" s="120">
        <f t="shared" si="0"/>
        <v>-1</v>
      </c>
      <c r="Y8" s="121">
        <f t="shared" si="1"/>
        <v>6</v>
      </c>
      <c r="Z8" s="127">
        <v>6</v>
      </c>
      <c r="AA8" s="128">
        <v>114000</v>
      </c>
    </row>
    <row r="9" spans="1:27" s="42" customFormat="1" ht="60" customHeight="1" thickBot="1">
      <c r="A9" s="59"/>
      <c r="B9" s="60">
        <v>4</v>
      </c>
      <c r="C9" s="61" t="s">
        <v>35</v>
      </c>
      <c r="D9" s="46">
        <v>401665</v>
      </c>
      <c r="E9" s="62">
        <v>350</v>
      </c>
      <c r="F9" s="63" t="s">
        <v>28</v>
      </c>
      <c r="G9" s="35" t="s">
        <v>28</v>
      </c>
      <c r="H9" s="35" t="s">
        <v>28</v>
      </c>
      <c r="I9" s="35" t="s">
        <v>28</v>
      </c>
      <c r="J9" s="35" t="s">
        <v>28</v>
      </c>
      <c r="K9" s="35" t="s">
        <v>28</v>
      </c>
      <c r="L9" s="49" t="s">
        <v>36</v>
      </c>
      <c r="M9" s="64">
        <v>1</v>
      </c>
      <c r="N9" s="51">
        <v>93300</v>
      </c>
      <c r="O9" s="52">
        <v>70000</v>
      </c>
      <c r="P9" s="37">
        <v>75</v>
      </c>
      <c r="Q9" s="38" t="s">
        <v>28</v>
      </c>
      <c r="R9" s="39">
        <v>2</v>
      </c>
      <c r="S9" s="40">
        <v>1</v>
      </c>
      <c r="T9" s="57">
        <v>2</v>
      </c>
      <c r="U9" s="40">
        <v>-13</v>
      </c>
      <c r="V9" s="55">
        <v>1</v>
      </c>
      <c r="W9" s="58">
        <v>2</v>
      </c>
      <c r="X9" s="32">
        <f t="shared" si="0"/>
        <v>-5</v>
      </c>
      <c r="Y9" s="41">
        <f t="shared" si="1"/>
        <v>13</v>
      </c>
      <c r="Z9" s="97"/>
      <c r="AA9" s="103"/>
    </row>
    <row r="10" spans="1:27" s="42" customFormat="1" ht="58.5" customHeight="1" thickBot="1">
      <c r="A10" s="43">
        <v>8</v>
      </c>
      <c r="B10" s="148">
        <v>5</v>
      </c>
      <c r="C10" s="149" t="s">
        <v>37</v>
      </c>
      <c r="D10" s="150">
        <v>383260</v>
      </c>
      <c r="E10" s="151">
        <v>380</v>
      </c>
      <c r="F10" s="152" t="s">
        <v>28</v>
      </c>
      <c r="G10" s="111" t="s">
        <v>28</v>
      </c>
      <c r="H10" s="111" t="s">
        <v>28</v>
      </c>
      <c r="I10" s="111" t="s">
        <v>28</v>
      </c>
      <c r="J10" s="111" t="s">
        <v>28</v>
      </c>
      <c r="K10" s="111" t="s">
        <v>28</v>
      </c>
      <c r="L10" s="124" t="s">
        <v>38</v>
      </c>
      <c r="M10" s="168">
        <v>1</v>
      </c>
      <c r="N10" s="125">
        <v>56000</v>
      </c>
      <c r="O10" s="145">
        <v>35800</v>
      </c>
      <c r="P10" s="115">
        <v>64</v>
      </c>
      <c r="Q10" s="116" t="s">
        <v>28</v>
      </c>
      <c r="R10" s="117">
        <v>5</v>
      </c>
      <c r="S10" s="109">
        <v>1</v>
      </c>
      <c r="T10" s="108">
        <v>2</v>
      </c>
      <c r="U10" s="109">
        <v>-12</v>
      </c>
      <c r="V10" s="118">
        <v>1</v>
      </c>
      <c r="W10" s="119">
        <v>2</v>
      </c>
      <c r="X10" s="120">
        <f t="shared" si="0"/>
        <v>-1</v>
      </c>
      <c r="Y10" s="121">
        <f t="shared" si="1"/>
        <v>6</v>
      </c>
      <c r="Z10" s="127">
        <v>6</v>
      </c>
      <c r="AA10" s="128">
        <v>35800</v>
      </c>
    </row>
    <row r="11" spans="1:27" s="42" customFormat="1" ht="63.75" customHeight="1" thickBot="1">
      <c r="A11" s="59"/>
      <c r="B11" s="202">
        <v>6</v>
      </c>
      <c r="C11" s="189" t="s">
        <v>39</v>
      </c>
      <c r="D11" s="204">
        <v>640942</v>
      </c>
      <c r="E11" s="206">
        <v>1242</v>
      </c>
      <c r="F11" s="35" t="s">
        <v>28</v>
      </c>
      <c r="G11" s="35" t="s">
        <v>28</v>
      </c>
      <c r="H11" s="35" t="s">
        <v>28</v>
      </c>
      <c r="I11" s="35" t="s">
        <v>28</v>
      </c>
      <c r="J11" s="35" t="s">
        <v>28</v>
      </c>
      <c r="K11" s="35" t="s">
        <v>28</v>
      </c>
      <c r="L11" s="64" t="s">
        <v>40</v>
      </c>
      <c r="M11" s="172">
        <v>2</v>
      </c>
      <c r="N11" s="51">
        <v>170000</v>
      </c>
      <c r="O11" s="52">
        <v>102000</v>
      </c>
      <c r="P11" s="37">
        <v>60</v>
      </c>
      <c r="Q11" s="38" t="s">
        <v>28</v>
      </c>
      <c r="R11" s="39">
        <v>5</v>
      </c>
      <c r="S11" s="40">
        <v>2</v>
      </c>
      <c r="T11" s="57">
        <v>1</v>
      </c>
      <c r="U11" s="40">
        <v>-17</v>
      </c>
      <c r="V11" s="55">
        <v>1</v>
      </c>
      <c r="W11" s="58">
        <v>2</v>
      </c>
      <c r="X11" s="32">
        <f t="shared" si="0"/>
        <v>-6</v>
      </c>
      <c r="Y11" s="41">
        <f t="shared" si="1"/>
        <v>16</v>
      </c>
      <c r="Z11" s="97"/>
      <c r="AA11" s="103"/>
    </row>
    <row r="12" spans="1:27" s="42" customFormat="1" ht="59.25" customHeight="1" thickBot="1">
      <c r="A12" s="34">
        <v>9</v>
      </c>
      <c r="B12" s="202"/>
      <c r="C12" s="203"/>
      <c r="D12" s="205"/>
      <c r="E12" s="207"/>
      <c r="F12" s="65" t="s">
        <v>28</v>
      </c>
      <c r="G12" s="35" t="s">
        <v>28</v>
      </c>
      <c r="H12" s="35" t="s">
        <v>28</v>
      </c>
      <c r="I12" s="35" t="s">
        <v>28</v>
      </c>
      <c r="J12" s="35" t="s">
        <v>28</v>
      </c>
      <c r="K12" s="35" t="s">
        <v>28</v>
      </c>
      <c r="L12" s="64" t="s">
        <v>41</v>
      </c>
      <c r="M12" s="201"/>
      <c r="N12" s="51">
        <v>200000</v>
      </c>
      <c r="O12" s="52">
        <v>120000</v>
      </c>
      <c r="P12" s="37">
        <v>60</v>
      </c>
      <c r="Q12" s="38" t="s">
        <v>28</v>
      </c>
      <c r="R12" s="39">
        <v>5</v>
      </c>
      <c r="S12" s="40">
        <v>3</v>
      </c>
      <c r="T12" s="57">
        <v>1</v>
      </c>
      <c r="U12" s="40">
        <v>-17</v>
      </c>
      <c r="V12" s="55">
        <v>1</v>
      </c>
      <c r="W12" s="58">
        <v>2</v>
      </c>
      <c r="X12" s="32">
        <f t="shared" si="0"/>
        <v>-5</v>
      </c>
      <c r="Y12" s="41">
        <f t="shared" si="1"/>
        <v>13</v>
      </c>
      <c r="Z12" s="97"/>
      <c r="AA12" s="103"/>
    </row>
    <row r="13" spans="1:27" s="42" customFormat="1" ht="86.25" customHeight="1" thickBot="1">
      <c r="A13" s="59"/>
      <c r="B13" s="193">
        <v>7</v>
      </c>
      <c r="C13" s="195" t="s">
        <v>42</v>
      </c>
      <c r="D13" s="197">
        <v>562701</v>
      </c>
      <c r="E13" s="199">
        <v>590</v>
      </c>
      <c r="F13" s="146" t="s">
        <v>28</v>
      </c>
      <c r="G13" s="111" t="s">
        <v>28</v>
      </c>
      <c r="H13" s="111" t="s">
        <v>28</v>
      </c>
      <c r="I13" s="111" t="s">
        <v>28</v>
      </c>
      <c r="J13" s="111" t="s">
        <v>28</v>
      </c>
      <c r="K13" s="111" t="s">
        <v>28</v>
      </c>
      <c r="L13" s="147" t="s">
        <v>43</v>
      </c>
      <c r="M13" s="172">
        <v>2</v>
      </c>
      <c r="N13" s="125">
        <v>125068</v>
      </c>
      <c r="O13" s="145">
        <v>75000</v>
      </c>
      <c r="P13" s="115">
        <v>60</v>
      </c>
      <c r="Q13" s="116" t="s">
        <v>28</v>
      </c>
      <c r="R13" s="117">
        <v>5</v>
      </c>
      <c r="S13" s="109">
        <v>2</v>
      </c>
      <c r="T13" s="108">
        <v>1</v>
      </c>
      <c r="U13" s="109">
        <v>-16</v>
      </c>
      <c r="V13" s="118">
        <v>1</v>
      </c>
      <c r="W13" s="119">
        <v>2</v>
      </c>
      <c r="X13" s="120">
        <f t="shared" si="0"/>
        <v>-5</v>
      </c>
      <c r="Y13" s="121">
        <f t="shared" si="1"/>
        <v>13</v>
      </c>
      <c r="Z13" s="127">
        <v>9</v>
      </c>
      <c r="AA13" s="128">
        <v>74200</v>
      </c>
    </row>
    <row r="14" spans="1:27" s="42" customFormat="1" ht="63.75" customHeight="1" thickBot="1">
      <c r="A14" s="43">
        <v>10</v>
      </c>
      <c r="B14" s="194"/>
      <c r="C14" s="196"/>
      <c r="D14" s="198"/>
      <c r="E14" s="200"/>
      <c r="F14" s="63" t="s">
        <v>28</v>
      </c>
      <c r="G14" s="35" t="s">
        <v>28</v>
      </c>
      <c r="H14" s="35" t="s">
        <v>28</v>
      </c>
      <c r="I14" s="35" t="s">
        <v>28</v>
      </c>
      <c r="J14" s="35" t="s">
        <v>28</v>
      </c>
      <c r="K14" s="35" t="s">
        <v>28</v>
      </c>
      <c r="L14" s="64" t="s">
        <v>44</v>
      </c>
      <c r="M14" s="201"/>
      <c r="N14" s="51">
        <v>79000</v>
      </c>
      <c r="O14" s="52">
        <v>47400</v>
      </c>
      <c r="P14" s="37">
        <v>60</v>
      </c>
      <c r="Q14" s="38" t="s">
        <v>28</v>
      </c>
      <c r="R14" s="39">
        <v>5</v>
      </c>
      <c r="S14" s="40">
        <v>1</v>
      </c>
      <c r="T14" s="57">
        <v>1</v>
      </c>
      <c r="U14" s="40">
        <v>-16</v>
      </c>
      <c r="V14" s="55">
        <v>1</v>
      </c>
      <c r="W14" s="58">
        <v>1</v>
      </c>
      <c r="X14" s="32">
        <f t="shared" si="0"/>
        <v>-7</v>
      </c>
      <c r="Y14" s="41">
        <f t="shared" si="1"/>
        <v>17</v>
      </c>
      <c r="Z14" s="97"/>
      <c r="AA14" s="103"/>
    </row>
    <row r="15" spans="1:27" s="42" customFormat="1" ht="57.75" customHeight="1" thickBot="1">
      <c r="A15" s="43">
        <v>12</v>
      </c>
      <c r="B15" s="142">
        <v>8</v>
      </c>
      <c r="C15" s="139" t="s">
        <v>45</v>
      </c>
      <c r="D15" s="143">
        <v>211000</v>
      </c>
      <c r="E15" s="144">
        <v>750</v>
      </c>
      <c r="F15" s="111" t="s">
        <v>28</v>
      </c>
      <c r="G15" s="111" t="s">
        <v>28</v>
      </c>
      <c r="H15" s="111" t="s">
        <v>28</v>
      </c>
      <c r="I15" s="111" t="s">
        <v>28</v>
      </c>
      <c r="J15" s="111" t="s">
        <v>28</v>
      </c>
      <c r="K15" s="111" t="s">
        <v>28</v>
      </c>
      <c r="L15" s="124" t="s">
        <v>46</v>
      </c>
      <c r="M15" s="50">
        <v>1</v>
      </c>
      <c r="N15" s="125">
        <v>87400</v>
      </c>
      <c r="O15" s="145">
        <v>61000</v>
      </c>
      <c r="P15" s="115">
        <v>69.8</v>
      </c>
      <c r="Q15" s="116" t="s">
        <v>28</v>
      </c>
      <c r="R15" s="117">
        <v>4</v>
      </c>
      <c r="S15" s="109">
        <v>1</v>
      </c>
      <c r="T15" s="108">
        <v>1</v>
      </c>
      <c r="U15" s="109">
        <v>-8</v>
      </c>
      <c r="V15" s="118">
        <v>1</v>
      </c>
      <c r="W15" s="119">
        <v>1</v>
      </c>
      <c r="X15" s="120">
        <f t="shared" si="0"/>
        <v>0</v>
      </c>
      <c r="Y15" s="121">
        <f t="shared" si="1"/>
        <v>3</v>
      </c>
      <c r="Z15" s="127">
        <v>3</v>
      </c>
      <c r="AA15" s="128">
        <v>61000</v>
      </c>
    </row>
    <row r="16" spans="1:27" s="42" customFormat="1" ht="94.5" customHeight="1" thickBot="1">
      <c r="A16" s="34">
        <v>13</v>
      </c>
      <c r="B16" s="106">
        <v>9</v>
      </c>
      <c r="C16" s="139" t="s">
        <v>47</v>
      </c>
      <c r="D16" s="140">
        <v>131500</v>
      </c>
      <c r="E16" s="141">
        <v>100</v>
      </c>
      <c r="F16" s="110" t="s">
        <v>28</v>
      </c>
      <c r="G16" s="111" t="s">
        <v>28</v>
      </c>
      <c r="H16" s="111" t="s">
        <v>28</v>
      </c>
      <c r="I16" s="111" t="s">
        <v>28</v>
      </c>
      <c r="J16" s="111" t="s">
        <v>28</v>
      </c>
      <c r="K16" s="111" t="s">
        <v>28</v>
      </c>
      <c r="L16" s="112" t="s">
        <v>48</v>
      </c>
      <c r="M16" s="66">
        <v>1</v>
      </c>
      <c r="N16" s="113">
        <v>30990</v>
      </c>
      <c r="O16" s="114">
        <v>24000</v>
      </c>
      <c r="P16" s="115">
        <v>77.44</v>
      </c>
      <c r="Q16" s="116" t="s">
        <v>28</v>
      </c>
      <c r="R16" s="117">
        <v>2</v>
      </c>
      <c r="S16" s="109">
        <v>1</v>
      </c>
      <c r="T16" s="108">
        <v>2</v>
      </c>
      <c r="U16" s="109">
        <v>-4</v>
      </c>
      <c r="V16" s="118">
        <v>1</v>
      </c>
      <c r="W16" s="119">
        <v>0</v>
      </c>
      <c r="X16" s="120">
        <f t="shared" si="0"/>
        <v>2</v>
      </c>
      <c r="Y16" s="121">
        <f t="shared" si="1"/>
        <v>2</v>
      </c>
      <c r="Z16" s="127">
        <v>2</v>
      </c>
      <c r="AA16" s="123">
        <v>24000</v>
      </c>
    </row>
    <row r="17" spans="1:27" s="42" customFormat="1" ht="94.5" customHeight="1" thickBot="1">
      <c r="A17" s="69"/>
      <c r="B17" s="129">
        <v>10</v>
      </c>
      <c r="C17" s="130" t="s">
        <v>49</v>
      </c>
      <c r="D17" s="131">
        <v>0</v>
      </c>
      <c r="E17" s="132">
        <v>500</v>
      </c>
      <c r="F17" s="133" t="s">
        <v>28</v>
      </c>
      <c r="G17" s="111" t="s">
        <v>28</v>
      </c>
      <c r="H17" s="111" t="s">
        <v>28</v>
      </c>
      <c r="I17" s="111" t="s">
        <v>28</v>
      </c>
      <c r="J17" s="111" t="s">
        <v>28</v>
      </c>
      <c r="K17" s="111" t="s">
        <v>28</v>
      </c>
      <c r="L17" s="134" t="s">
        <v>50</v>
      </c>
      <c r="M17" s="169">
        <v>1</v>
      </c>
      <c r="N17" s="113">
        <v>68429</v>
      </c>
      <c r="O17" s="114">
        <v>47900</v>
      </c>
      <c r="P17" s="115">
        <v>70</v>
      </c>
      <c r="Q17" s="116" t="s">
        <v>28</v>
      </c>
      <c r="R17" s="117">
        <v>3</v>
      </c>
      <c r="S17" s="109">
        <v>1</v>
      </c>
      <c r="T17" s="135">
        <v>2</v>
      </c>
      <c r="U17" s="136">
        <v>0</v>
      </c>
      <c r="V17" s="137">
        <v>1</v>
      </c>
      <c r="W17" s="138">
        <v>0</v>
      </c>
      <c r="X17" s="120">
        <f t="shared" si="0"/>
        <v>7</v>
      </c>
      <c r="Y17" s="121">
        <f t="shared" si="1"/>
        <v>1</v>
      </c>
      <c r="Z17" s="122">
        <v>1</v>
      </c>
      <c r="AA17" s="123">
        <v>47900</v>
      </c>
    </row>
    <row r="18" spans="1:31" s="72" customFormat="1" ht="52.5" customHeight="1" thickBot="1">
      <c r="A18" s="71"/>
      <c r="B18" s="179">
        <v>11</v>
      </c>
      <c r="C18" s="180" t="s">
        <v>51</v>
      </c>
      <c r="D18" s="182">
        <v>302400</v>
      </c>
      <c r="E18" s="184">
        <v>300</v>
      </c>
      <c r="F18" s="111" t="s">
        <v>28</v>
      </c>
      <c r="G18" s="111" t="s">
        <v>28</v>
      </c>
      <c r="H18" s="111" t="s">
        <v>28</v>
      </c>
      <c r="I18" s="111" t="s">
        <v>28</v>
      </c>
      <c r="J18" s="111" t="s">
        <v>28</v>
      </c>
      <c r="K18" s="111" t="s">
        <v>28</v>
      </c>
      <c r="L18" s="124" t="s">
        <v>52</v>
      </c>
      <c r="M18" s="186">
        <v>2</v>
      </c>
      <c r="N18" s="125">
        <v>90000</v>
      </c>
      <c r="O18" s="125">
        <v>50000</v>
      </c>
      <c r="P18" s="115">
        <v>56</v>
      </c>
      <c r="Q18" s="116" t="s">
        <v>28</v>
      </c>
      <c r="R18" s="126">
        <v>6</v>
      </c>
      <c r="S18" s="109">
        <v>1</v>
      </c>
      <c r="T18" s="108">
        <v>2</v>
      </c>
      <c r="U18" s="109">
        <v>-11</v>
      </c>
      <c r="V18" s="109">
        <v>1</v>
      </c>
      <c r="W18" s="119">
        <v>1</v>
      </c>
      <c r="X18" s="120">
        <f t="shared" si="0"/>
        <v>0</v>
      </c>
      <c r="Y18" s="121">
        <f t="shared" si="1"/>
        <v>3</v>
      </c>
      <c r="Z18" s="127">
        <v>3</v>
      </c>
      <c r="AA18" s="128">
        <v>50000</v>
      </c>
      <c r="AB18" s="42"/>
      <c r="AC18" s="42"/>
      <c r="AD18" s="42"/>
      <c r="AE18" s="42"/>
    </row>
    <row r="19" spans="1:31" s="72" customFormat="1" ht="59.25" customHeight="1" thickBot="1">
      <c r="A19" s="71"/>
      <c r="B19" s="179"/>
      <c r="C19" s="181"/>
      <c r="D19" s="183"/>
      <c r="E19" s="185"/>
      <c r="F19" s="35" t="s">
        <v>28</v>
      </c>
      <c r="G19" s="35" t="s">
        <v>28</v>
      </c>
      <c r="H19" s="35" t="s">
        <v>28</v>
      </c>
      <c r="I19" s="35" t="s">
        <v>28</v>
      </c>
      <c r="J19" s="35" t="s">
        <v>28</v>
      </c>
      <c r="K19" s="35" t="s">
        <v>28</v>
      </c>
      <c r="L19" s="49" t="s">
        <v>53</v>
      </c>
      <c r="M19" s="186"/>
      <c r="N19" s="51">
        <v>80000</v>
      </c>
      <c r="O19" s="51">
        <v>50000</v>
      </c>
      <c r="P19" s="37">
        <v>63</v>
      </c>
      <c r="Q19" s="38" t="s">
        <v>28</v>
      </c>
      <c r="R19" s="39">
        <v>5</v>
      </c>
      <c r="S19" s="40">
        <v>1</v>
      </c>
      <c r="T19" s="57">
        <v>2</v>
      </c>
      <c r="U19" s="40">
        <v>-11</v>
      </c>
      <c r="V19" s="40">
        <v>1</v>
      </c>
      <c r="W19" s="58">
        <v>1</v>
      </c>
      <c r="X19" s="32">
        <f t="shared" si="0"/>
        <v>-1</v>
      </c>
      <c r="Y19" s="41">
        <f t="shared" si="1"/>
        <v>6</v>
      </c>
      <c r="Z19" s="97"/>
      <c r="AA19" s="103"/>
      <c r="AB19" s="42"/>
      <c r="AC19" s="42"/>
      <c r="AD19" s="42"/>
      <c r="AE19" s="42"/>
    </row>
    <row r="20" spans="1:27" s="42" customFormat="1" ht="62.25" customHeight="1" thickBot="1">
      <c r="A20" s="59"/>
      <c r="B20" s="59">
        <v>12</v>
      </c>
      <c r="C20" s="73" t="s">
        <v>54</v>
      </c>
      <c r="D20" s="57">
        <v>260000</v>
      </c>
      <c r="E20" s="40">
        <v>300</v>
      </c>
      <c r="F20" s="22" t="s">
        <v>28</v>
      </c>
      <c r="G20" s="35" t="s">
        <v>28</v>
      </c>
      <c r="H20" s="35" t="s">
        <v>28</v>
      </c>
      <c r="I20" s="35" t="s">
        <v>28</v>
      </c>
      <c r="J20" s="35" t="s">
        <v>28</v>
      </c>
      <c r="K20" s="35" t="s">
        <v>28</v>
      </c>
      <c r="L20" s="36" t="s">
        <v>55</v>
      </c>
      <c r="M20" s="66">
        <v>1</v>
      </c>
      <c r="N20" s="67">
        <v>82000</v>
      </c>
      <c r="O20" s="68">
        <v>65600</v>
      </c>
      <c r="P20" s="37">
        <v>80</v>
      </c>
      <c r="Q20" s="38" t="s">
        <v>28</v>
      </c>
      <c r="R20" s="39">
        <v>1</v>
      </c>
      <c r="S20" s="40">
        <v>1</v>
      </c>
      <c r="T20" s="57">
        <v>2</v>
      </c>
      <c r="U20" s="40">
        <v>-10</v>
      </c>
      <c r="V20" s="55">
        <v>1</v>
      </c>
      <c r="W20" s="58">
        <v>1</v>
      </c>
      <c r="X20" s="32">
        <f t="shared" si="0"/>
        <v>-4</v>
      </c>
      <c r="Y20" s="41">
        <f t="shared" si="1"/>
        <v>11</v>
      </c>
      <c r="Z20" s="98"/>
      <c r="AA20" s="104"/>
    </row>
    <row r="21" spans="1:27" s="42" customFormat="1" ht="67.5" customHeight="1" thickBot="1">
      <c r="A21" s="59"/>
      <c r="B21" s="106">
        <v>13</v>
      </c>
      <c r="C21" s="107" t="s">
        <v>56</v>
      </c>
      <c r="D21" s="108">
        <v>235200</v>
      </c>
      <c r="E21" s="109">
        <v>190</v>
      </c>
      <c r="F21" s="110" t="s">
        <v>28</v>
      </c>
      <c r="G21" s="111" t="s">
        <v>28</v>
      </c>
      <c r="H21" s="111" t="s">
        <v>28</v>
      </c>
      <c r="I21" s="111" t="s">
        <v>28</v>
      </c>
      <c r="J21" s="111" t="s">
        <v>28</v>
      </c>
      <c r="K21" s="111" t="s">
        <v>28</v>
      </c>
      <c r="L21" s="112" t="s">
        <v>57</v>
      </c>
      <c r="M21" s="66">
        <v>1</v>
      </c>
      <c r="N21" s="113">
        <v>35850</v>
      </c>
      <c r="O21" s="114">
        <v>28600</v>
      </c>
      <c r="P21" s="115">
        <v>80</v>
      </c>
      <c r="Q21" s="116" t="s">
        <v>28</v>
      </c>
      <c r="R21" s="117">
        <v>1</v>
      </c>
      <c r="S21" s="109">
        <v>1</v>
      </c>
      <c r="T21" s="108">
        <v>2</v>
      </c>
      <c r="U21" s="109">
        <v>-8</v>
      </c>
      <c r="V21" s="118">
        <v>1</v>
      </c>
      <c r="W21" s="119">
        <v>1</v>
      </c>
      <c r="X21" s="120">
        <f t="shared" si="0"/>
        <v>-2</v>
      </c>
      <c r="Y21" s="121">
        <f t="shared" si="1"/>
        <v>10</v>
      </c>
      <c r="Z21" s="122">
        <v>8</v>
      </c>
      <c r="AA21" s="123">
        <v>28600</v>
      </c>
    </row>
    <row r="22" spans="1:27" s="42" customFormat="1" ht="62.25" customHeight="1" thickBot="1">
      <c r="A22" s="59"/>
      <c r="B22" s="187">
        <v>14</v>
      </c>
      <c r="C22" s="189" t="s">
        <v>58</v>
      </c>
      <c r="D22" s="191">
        <v>535258</v>
      </c>
      <c r="E22" s="170">
        <v>500</v>
      </c>
      <c r="F22" s="22" t="s">
        <v>28</v>
      </c>
      <c r="G22" s="35" t="s">
        <v>28</v>
      </c>
      <c r="H22" s="35" t="s">
        <v>28</v>
      </c>
      <c r="I22" s="35" t="s">
        <v>28</v>
      </c>
      <c r="J22" s="35" t="s">
        <v>28</v>
      </c>
      <c r="K22" s="35" t="s">
        <v>28</v>
      </c>
      <c r="L22" s="36" t="s">
        <v>59</v>
      </c>
      <c r="M22" s="172">
        <v>2</v>
      </c>
      <c r="N22" s="67">
        <v>70000</v>
      </c>
      <c r="O22" s="68">
        <v>49000</v>
      </c>
      <c r="P22" s="37">
        <v>70</v>
      </c>
      <c r="Q22" s="38" t="s">
        <v>28</v>
      </c>
      <c r="R22" s="39">
        <v>3</v>
      </c>
      <c r="S22" s="40">
        <v>1</v>
      </c>
      <c r="T22" s="57">
        <v>2</v>
      </c>
      <c r="U22" s="40">
        <v>-15</v>
      </c>
      <c r="V22" s="55">
        <v>1</v>
      </c>
      <c r="W22" s="58">
        <v>0</v>
      </c>
      <c r="X22" s="32">
        <f t="shared" si="0"/>
        <v>-8</v>
      </c>
      <c r="Y22" s="41">
        <f t="shared" si="1"/>
        <v>19</v>
      </c>
      <c r="Z22" s="98"/>
      <c r="AA22" s="104"/>
    </row>
    <row r="23" spans="1:27" s="42" customFormat="1" ht="47.25" customHeight="1" thickBot="1">
      <c r="A23" s="43">
        <v>14</v>
      </c>
      <c r="B23" s="188"/>
      <c r="C23" s="190"/>
      <c r="D23" s="192"/>
      <c r="E23" s="171"/>
      <c r="F23" s="74" t="s">
        <v>28</v>
      </c>
      <c r="G23" s="75" t="s">
        <v>28</v>
      </c>
      <c r="H23" s="75" t="s">
        <v>28</v>
      </c>
      <c r="I23" s="75" t="s">
        <v>28</v>
      </c>
      <c r="J23" s="75" t="s">
        <v>28</v>
      </c>
      <c r="K23" s="75" t="s">
        <v>28</v>
      </c>
      <c r="L23" s="76" t="s">
        <v>60</v>
      </c>
      <c r="M23" s="173"/>
      <c r="N23" s="77">
        <v>150000</v>
      </c>
      <c r="O23" s="78">
        <v>105000</v>
      </c>
      <c r="P23" s="79">
        <v>70</v>
      </c>
      <c r="Q23" s="80" t="s">
        <v>28</v>
      </c>
      <c r="R23" s="81">
        <v>3</v>
      </c>
      <c r="S23" s="54">
        <v>2</v>
      </c>
      <c r="T23" s="53">
        <v>2</v>
      </c>
      <c r="U23" s="54">
        <v>-15</v>
      </c>
      <c r="V23" s="70">
        <v>1</v>
      </c>
      <c r="W23" s="56">
        <v>0</v>
      </c>
      <c r="X23" s="32">
        <f t="shared" si="0"/>
        <v>-7</v>
      </c>
      <c r="Y23" s="41">
        <f t="shared" si="1"/>
        <v>17</v>
      </c>
      <c r="Z23" s="98"/>
      <c r="AA23" s="104"/>
    </row>
    <row r="24" spans="1:28" s="87" customFormat="1" ht="13.5" customHeight="1" thickBot="1">
      <c r="A24" s="82" t="s">
        <v>61</v>
      </c>
      <c r="B24" s="174"/>
      <c r="C24" s="175"/>
      <c r="D24" s="175"/>
      <c r="E24" s="175"/>
      <c r="F24" s="175"/>
      <c r="G24" s="175"/>
      <c r="H24" s="175"/>
      <c r="I24" s="175"/>
      <c r="J24" s="175"/>
      <c r="K24" s="175"/>
      <c r="L24" s="176"/>
      <c r="M24" s="83">
        <f>SUM(M5:M23)</f>
        <v>19</v>
      </c>
      <c r="N24" s="84">
        <f>SUM(N5:N23)</f>
        <v>1926937</v>
      </c>
      <c r="O24" s="84">
        <f>SUM(O5:O23)</f>
        <v>1240700</v>
      </c>
      <c r="P24" s="85">
        <f>SUM(O24/(N24/100))</f>
        <v>64.38715951792923</v>
      </c>
      <c r="Q24" s="177">
        <f>SUM(Z5:Z23)</f>
        <v>41</v>
      </c>
      <c r="R24" s="178"/>
      <c r="S24" s="178"/>
      <c r="T24" s="178"/>
      <c r="U24" s="178"/>
      <c r="V24" s="178"/>
      <c r="W24" s="178"/>
      <c r="X24" s="178"/>
      <c r="Y24" s="178"/>
      <c r="Z24" s="178"/>
      <c r="AA24" s="105">
        <f>SUM(AA5:AA23)</f>
        <v>500000</v>
      </c>
      <c r="AB24" s="86"/>
    </row>
    <row r="25" ht="12.75">
      <c r="Z25" s="95"/>
    </row>
    <row r="30" ht="13.5">
      <c r="M30" s="92"/>
    </row>
  </sheetData>
  <sheetProtection/>
  <mergeCells count="28">
    <mergeCell ref="B3:AA3"/>
    <mergeCell ref="B5:B6"/>
    <mergeCell ref="C5:C6"/>
    <mergeCell ref="D5:D6"/>
    <mergeCell ref="E5:E6"/>
    <mergeCell ref="M5:M6"/>
    <mergeCell ref="M13:M14"/>
    <mergeCell ref="B11:B12"/>
    <mergeCell ref="C11:C12"/>
    <mergeCell ref="D11:D12"/>
    <mergeCell ref="E11:E12"/>
    <mergeCell ref="M11:M12"/>
    <mergeCell ref="C22:C23"/>
    <mergeCell ref="D22:D23"/>
    <mergeCell ref="B13:B14"/>
    <mergeCell ref="C13:C14"/>
    <mergeCell ref="D13:D14"/>
    <mergeCell ref="E13:E14"/>
    <mergeCell ref="E22:E23"/>
    <mergeCell ref="M22:M23"/>
    <mergeCell ref="B24:L24"/>
    <mergeCell ref="Q24:Z24"/>
    <mergeCell ref="B18:B19"/>
    <mergeCell ref="C18:C19"/>
    <mergeCell ref="D18:D19"/>
    <mergeCell ref="E18:E19"/>
    <mergeCell ref="M18:M19"/>
    <mergeCell ref="B22:B23"/>
  </mergeCells>
  <printOptions horizontalCentered="1"/>
  <pageMargins left="0.7874015748031497" right="0.7874015748031497" top="0.3937007874015748" bottom="0.3937007874015748" header="0" footer="0"/>
  <pageSetup horizontalDpi="600" verticalDpi="600" orientation="portrait" paperSize="8" scale="82" r:id="rId1"/>
  <headerFooter alignWithMargins="0">
    <oddHeader>&amp;R&amp;"Arial,Tučné"RK-09-2014-53, př. 2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Doleželová Terezie Bc.</dc:creator>
  <cp:keywords/>
  <dc:description/>
  <cp:lastModifiedBy>Jakoubková Marie</cp:lastModifiedBy>
  <cp:lastPrinted>2014-03-07T07:39:35Z</cp:lastPrinted>
  <dcterms:created xsi:type="dcterms:W3CDTF">2014-03-03T08:24:45Z</dcterms:created>
  <dcterms:modified xsi:type="dcterms:W3CDTF">2014-03-07T07:41:23Z</dcterms:modified>
  <cp:category/>
  <cp:version/>
  <cp:contentType/>
  <cp:contentStatus/>
</cp:coreProperties>
</file>