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360" windowHeight="8460" tabRatio="775" activeTab="0"/>
  </bookViews>
  <sheets>
    <sheet name="RK-38-2013-90, př. 1 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<sst xmlns="http://schemas.openxmlformats.org/spreadsheetml/2006/main" count="70" uniqueCount="44">
  <si>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schválený</t>
  </si>
  <si>
    <t>DS Havlíčkův Brod</t>
  </si>
  <si>
    <t>DD Onšov</t>
  </si>
  <si>
    <t>DD Proseč Obořiště</t>
  </si>
  <si>
    <t>DD Proseč u  Pošné</t>
  </si>
  <si>
    <t>DD Humpolec</t>
  </si>
  <si>
    <t>DS Třebíč Koutkova-Kubešova</t>
  </si>
  <si>
    <t>DS Třebíč Manž. Curieových</t>
  </si>
  <si>
    <t>DS Náměšt nad Oslavou</t>
  </si>
  <si>
    <t>DS Mitrov</t>
  </si>
  <si>
    <t>ÚSP Lidmaň</t>
  </si>
  <si>
    <t>ÚSP Křižanov</t>
  </si>
  <si>
    <t>ÚSP Nové Syrovice</t>
  </si>
  <si>
    <t>upravený</t>
  </si>
  <si>
    <t>Výsledek hospodaření ke konci roku</t>
  </si>
  <si>
    <t xml:space="preserve">DD Ždírec </t>
  </si>
  <si>
    <t xml:space="preserve">DS Velké Meziříčí </t>
  </si>
  <si>
    <t xml:space="preserve">DÚSP Černovice </t>
  </si>
  <si>
    <t>Zapojení rezervního fondu</t>
  </si>
  <si>
    <t>Snížení příspěvku na provoz</t>
  </si>
  <si>
    <t>Navýšení příspěvku na provoz</t>
  </si>
  <si>
    <t>Celkem DD</t>
  </si>
  <si>
    <t>Psychocentrum - manželská a rodinná poradna Kraje Vysočina</t>
  </si>
  <si>
    <t>Celkem ÚSP</t>
  </si>
  <si>
    <t>Celkem za PO</t>
  </si>
  <si>
    <t>Domov Jeřabina (ÚSP Těchobuz)</t>
  </si>
  <si>
    <t>Domov Háj (ÚSP Ledeč nad Sázavou)</t>
  </si>
  <si>
    <t>Domov ve Věži (ÚSP Věž)</t>
  </si>
  <si>
    <t>Domov bez zámku (ÚSP Jinošov)</t>
  </si>
  <si>
    <t>Domov ve Zboží (ÚSP Zboží)</t>
  </si>
  <si>
    <t>počet stran: 1</t>
  </si>
  <si>
    <t>Zapojení investičního fondu do výnosů na úhradu údržby a oprav majetku</t>
  </si>
  <si>
    <t>Dodatečný odvod u organizací, které mají záporný výsledek hospodaření</t>
  </si>
  <si>
    <t>Dodatečný odvod u organizací, které nemají záporný výsledek hospodaření</t>
  </si>
  <si>
    <t>Výsledek hospodaření ke konci roku po zapojení fondů a snížení příspěvku na provoz</t>
  </si>
  <si>
    <t>v tis. Kč</t>
  </si>
  <si>
    <t>Příspěvek na provoz</t>
  </si>
  <si>
    <t>Návrh příspěvku na provoz  po schválení v RK a ZK</t>
  </si>
  <si>
    <t>Změna příspěveku na provoz  + / -</t>
  </si>
  <si>
    <t>I.Řešení záporného výsledku hospodaření</t>
  </si>
  <si>
    <t>II. Změna závazného ukazatele "Příspěvek na provoz"</t>
  </si>
  <si>
    <t>z toho: kryto z odvodů z investičního fondu PO</t>
  </si>
  <si>
    <t xml:space="preserve">            kryto z rozpočtu kraje (položka Nespecifikovaná rezerva) </t>
  </si>
  <si>
    <t>RK-38-2013-90, př. 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</si>
</sst>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@\ &quot;*&quot;"/>
    <numFmt numFmtId="172" formatCode="[$-1010409]###\ ###\ ###.00"/>
    <numFmt numFmtId="173" formatCode="[$-1010409]###\ ###\ ###"/>
    <numFmt numFmtId="174" formatCode="[$-1010409]#,##0.00#%"/>
    <numFmt numFmtId="175" formatCode="0.0%"/>
    <numFmt numFmtId="176" formatCode="0.000%"/>
    <numFmt numFmtId="177" formatCode="#,##0_ ;[Red]\-#,##0\ "/>
    <numFmt numFmtId="178" formatCode="0.00_ ;[Red]\-0.00\ "/>
    <numFmt numFmtId="179" formatCode="0_ ;[Red]\-0\ "/>
    <numFmt numFmtId="180" formatCode="[$¥€-2]\ #\ ##,000_);[Red]\([$€-2]\ #\ ##,0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sz val="11"/>
      <name val="Arial CE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49" applyFont="1">
      <alignment/>
      <protection/>
    </xf>
    <xf numFmtId="0" fontId="4" fillId="0" borderId="0" xfId="49" applyFont="1" applyFill="1" applyBorder="1" applyAlignment="1">
      <alignment horizontal="center"/>
      <protection/>
    </xf>
    <xf numFmtId="0" fontId="3" fillId="0" borderId="0" xfId="49" applyFont="1" applyFill="1" applyBorder="1" applyAlignment="1">
      <alignment/>
      <protection/>
    </xf>
    <xf numFmtId="49" fontId="3" fillId="0" borderId="0" xfId="49" applyNumberFormat="1" applyFont="1" applyFill="1" applyBorder="1" applyAlignment="1">
      <alignment/>
      <protection/>
    </xf>
    <xf numFmtId="0" fontId="4" fillId="0" borderId="0" xfId="49" applyFont="1" applyFill="1" applyBorder="1" applyAlignment="1">
      <alignment wrapText="1"/>
      <protection/>
    </xf>
    <xf numFmtId="3" fontId="3" fillId="0" borderId="10" xfId="49" applyNumberFormat="1" applyFont="1" applyBorder="1">
      <alignment/>
      <protection/>
    </xf>
    <xf numFmtId="3" fontId="3" fillId="0" borderId="11" xfId="49" applyNumberFormat="1" applyFont="1" applyFill="1" applyBorder="1" applyAlignment="1">
      <alignment/>
      <protection/>
    </xf>
    <xf numFmtId="3" fontId="3" fillId="0" borderId="11" xfId="49" applyNumberFormat="1" applyFont="1" applyBorder="1">
      <alignment/>
      <protection/>
    </xf>
    <xf numFmtId="3" fontId="4" fillId="0" borderId="0" xfId="49" applyNumberFormat="1" applyFont="1" applyFill="1" applyBorder="1">
      <alignment/>
      <protection/>
    </xf>
    <xf numFmtId="3" fontId="3" fillId="0" borderId="0" xfId="49" applyNumberFormat="1" applyFont="1" applyFill="1" applyBorder="1" applyAlignment="1">
      <alignment horizontal="right"/>
      <protection/>
    </xf>
    <xf numFmtId="3" fontId="4" fillId="0" borderId="0" xfId="49" applyNumberFormat="1" applyFont="1" applyFill="1" applyBorder="1" applyAlignment="1">
      <alignment horizontal="right"/>
      <protection/>
    </xf>
    <xf numFmtId="3" fontId="3" fillId="0" borderId="12" xfId="49" applyNumberFormat="1" applyFont="1" applyBorder="1">
      <alignment/>
      <protection/>
    </xf>
    <xf numFmtId="3" fontId="4" fillId="33" borderId="13" xfId="49" applyNumberFormat="1" applyFont="1" applyFill="1" applyBorder="1" applyAlignment="1">
      <alignment horizontal="right"/>
      <protection/>
    </xf>
    <xf numFmtId="0" fontId="3" fillId="0" borderId="0" xfId="49" applyFont="1" applyAlignment="1">
      <alignment/>
      <protection/>
    </xf>
    <xf numFmtId="3" fontId="3" fillId="0" borderId="0" xfId="49" applyNumberFormat="1" applyFont="1" applyFill="1" applyBorder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49" applyFont="1">
      <alignment/>
      <protection/>
    </xf>
    <xf numFmtId="3" fontId="5" fillId="0" borderId="0" xfId="0" applyNumberFormat="1" applyFont="1" applyAlignment="1">
      <alignment/>
    </xf>
    <xf numFmtId="3" fontId="4" fillId="0" borderId="14" xfId="36" applyNumberFormat="1" applyFont="1" applyBorder="1">
      <alignment/>
      <protection/>
    </xf>
    <xf numFmtId="3" fontId="4" fillId="0" borderId="15" xfId="36" applyNumberFormat="1" applyFont="1" applyBorder="1">
      <alignment/>
      <protection/>
    </xf>
    <xf numFmtId="0" fontId="3" fillId="33" borderId="16" xfId="49" applyFont="1" applyFill="1" applyBorder="1" applyAlignment="1">
      <alignment horizontal="left" wrapText="1"/>
      <protection/>
    </xf>
    <xf numFmtId="3" fontId="3" fillId="0" borderId="17" xfId="49" applyNumberFormat="1" applyFont="1" applyBorder="1">
      <alignment/>
      <protection/>
    </xf>
    <xf numFmtId="3" fontId="3" fillId="34" borderId="13" xfId="50" applyNumberFormat="1" applyFont="1" applyFill="1" applyBorder="1" applyAlignment="1">
      <alignment horizontal="right"/>
      <protection/>
    </xf>
    <xf numFmtId="3" fontId="3" fillId="34" borderId="13" xfId="49" applyNumberFormat="1" applyFont="1" applyFill="1" applyBorder="1">
      <alignment/>
      <protection/>
    </xf>
    <xf numFmtId="3" fontId="4" fillId="0" borderId="18" xfId="36" applyNumberFormat="1" applyFont="1" applyBorder="1">
      <alignment/>
      <protection/>
    </xf>
    <xf numFmtId="0" fontId="4" fillId="33" borderId="19" xfId="49" applyFont="1" applyFill="1" applyBorder="1" applyAlignment="1">
      <alignment/>
      <protection/>
    </xf>
    <xf numFmtId="0" fontId="4" fillId="33" borderId="20" xfId="49" applyFont="1" applyFill="1" applyBorder="1" applyAlignment="1">
      <alignment/>
      <protection/>
    </xf>
    <xf numFmtId="0" fontId="4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33" borderId="21" xfId="49" applyFont="1" applyFill="1" applyBorder="1" applyAlignment="1">
      <alignment horizontal="left" wrapText="1"/>
      <protection/>
    </xf>
    <xf numFmtId="0" fontId="3" fillId="33" borderId="22" xfId="49" applyFont="1" applyFill="1" applyBorder="1" applyAlignment="1">
      <alignment horizontal="left" wrapText="1"/>
      <protection/>
    </xf>
    <xf numFmtId="0" fontId="3" fillId="33" borderId="23" xfId="49" applyFont="1" applyFill="1" applyBorder="1" applyAlignment="1">
      <alignment horizontal="left" wrapText="1"/>
      <protection/>
    </xf>
    <xf numFmtId="0" fontId="4" fillId="35" borderId="24" xfId="49" applyFont="1" applyFill="1" applyBorder="1" applyAlignment="1">
      <alignment horizontal="left" wrapText="1"/>
      <protection/>
    </xf>
    <xf numFmtId="0" fontId="4" fillId="33" borderId="24" xfId="49" applyFont="1" applyFill="1" applyBorder="1" applyAlignment="1">
      <alignment horizontal="left" wrapText="1"/>
      <protection/>
    </xf>
    <xf numFmtId="0" fontId="3" fillId="33" borderId="25" xfId="48" applyFont="1" applyFill="1" applyBorder="1" applyAlignment="1">
      <alignment wrapText="1"/>
      <protection/>
    </xf>
    <xf numFmtId="0" fontId="4" fillId="33" borderId="24" xfId="49" applyFont="1" applyFill="1" applyBorder="1" applyAlignment="1">
      <alignment/>
      <protection/>
    </xf>
    <xf numFmtId="3" fontId="3" fillId="0" borderId="26" xfId="49" applyNumberFormat="1" applyFont="1" applyFill="1" applyBorder="1" applyAlignment="1">
      <alignment/>
      <protection/>
    </xf>
    <xf numFmtId="3" fontId="3" fillId="0" borderId="16" xfId="49" applyNumberFormat="1" applyFont="1" applyFill="1" applyBorder="1" applyAlignment="1">
      <alignment/>
      <protection/>
    </xf>
    <xf numFmtId="3" fontId="3" fillId="0" borderId="16" xfId="50" applyNumberFormat="1" applyFont="1" applyFill="1" applyBorder="1" applyAlignment="1">
      <alignment horizontal="right"/>
      <protection/>
    </xf>
    <xf numFmtId="3" fontId="3" fillId="0" borderId="16" xfId="50" applyNumberFormat="1" applyFont="1" applyFill="1" applyBorder="1">
      <alignment/>
      <protection/>
    </xf>
    <xf numFmtId="3" fontId="3" fillId="0" borderId="27" xfId="50" applyNumberFormat="1" applyFont="1" applyFill="1" applyBorder="1" applyAlignment="1">
      <alignment horizontal="right"/>
      <protection/>
    </xf>
    <xf numFmtId="3" fontId="3" fillId="34" borderId="28" xfId="50" applyNumberFormat="1" applyFont="1" applyFill="1" applyBorder="1" applyAlignment="1">
      <alignment horizontal="right"/>
      <protection/>
    </xf>
    <xf numFmtId="3" fontId="3" fillId="34" borderId="29" xfId="50" applyNumberFormat="1" applyFont="1" applyFill="1" applyBorder="1" applyAlignment="1">
      <alignment horizontal="right"/>
      <protection/>
    </xf>
    <xf numFmtId="3" fontId="3" fillId="0" borderId="26" xfId="49" applyNumberFormat="1" applyFont="1" applyBorder="1">
      <alignment/>
      <protection/>
    </xf>
    <xf numFmtId="3" fontId="3" fillId="0" borderId="16" xfId="49" applyNumberFormat="1" applyFont="1" applyBorder="1">
      <alignment/>
      <protection/>
    </xf>
    <xf numFmtId="3" fontId="3" fillId="0" borderId="27" xfId="49" applyNumberFormat="1" applyFont="1" applyBorder="1">
      <alignment/>
      <protection/>
    </xf>
    <xf numFmtId="3" fontId="3" fillId="34" borderId="28" xfId="49" applyNumberFormat="1" applyFont="1" applyFill="1" applyBorder="1">
      <alignment/>
      <protection/>
    </xf>
    <xf numFmtId="3" fontId="3" fillId="0" borderId="30" xfId="49" applyNumberFormat="1" applyFont="1" applyBorder="1">
      <alignment/>
      <protection/>
    </xf>
    <xf numFmtId="3" fontId="4" fillId="33" borderId="28" xfId="49" applyNumberFormat="1" applyFont="1" applyFill="1" applyBorder="1" applyAlignment="1">
      <alignment horizontal="right"/>
      <protection/>
    </xf>
    <xf numFmtId="3" fontId="3" fillId="0" borderId="15" xfId="0" applyNumberFormat="1" applyFont="1" applyBorder="1" applyAlignment="1">
      <alignment/>
    </xf>
    <xf numFmtId="3" fontId="4" fillId="33" borderId="31" xfId="49" applyNumberFormat="1" applyFont="1" applyFill="1" applyBorder="1" applyAlignment="1">
      <alignment horizontal="right"/>
      <protection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4" fillId="35" borderId="13" xfId="0" applyNumberFormat="1" applyFont="1" applyFill="1" applyBorder="1" applyAlignment="1">
      <alignment/>
    </xf>
    <xf numFmtId="3" fontId="4" fillId="35" borderId="29" xfId="0" applyNumberFormat="1" applyFont="1" applyFill="1" applyBorder="1" applyAlignment="1">
      <alignment/>
    </xf>
    <xf numFmtId="3" fontId="3" fillId="0" borderId="34" xfId="0" applyNumberFormat="1" applyFont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6" borderId="12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3" fontId="3" fillId="36" borderId="17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4" fillId="33" borderId="18" xfId="49" applyNumberFormat="1" applyFont="1" applyFill="1" applyBorder="1" applyAlignment="1">
      <alignment horizontal="right"/>
      <protection/>
    </xf>
    <xf numFmtId="0" fontId="3" fillId="33" borderId="35" xfId="49" applyFont="1" applyFill="1" applyBorder="1" applyAlignment="1">
      <alignment horizontal="left" vertical="center" wrapText="1"/>
      <protection/>
    </xf>
    <xf numFmtId="0" fontId="3" fillId="33" borderId="14" xfId="49" applyFont="1" applyFill="1" applyBorder="1" applyAlignment="1">
      <alignment horizontal="left" vertical="center" wrapText="1"/>
      <protection/>
    </xf>
    <xf numFmtId="0" fontId="4" fillId="35" borderId="16" xfId="49" applyFont="1" applyFill="1" applyBorder="1" applyAlignment="1">
      <alignment horizontal="left" wrapText="1"/>
      <protection/>
    </xf>
    <xf numFmtId="0" fontId="4" fillId="33" borderId="16" xfId="49" applyFont="1" applyFill="1" applyBorder="1" applyAlignment="1">
      <alignment horizontal="left" wrapText="1"/>
      <protection/>
    </xf>
    <xf numFmtId="0" fontId="3" fillId="33" borderId="16" xfId="48" applyFont="1" applyFill="1" applyBorder="1" applyAlignment="1">
      <alignment wrapText="1"/>
      <protection/>
    </xf>
    <xf numFmtId="3" fontId="3" fillId="7" borderId="11" xfId="49" applyNumberFormat="1" applyFont="1" applyFill="1" applyBorder="1">
      <alignment/>
      <protection/>
    </xf>
    <xf numFmtId="3" fontId="3" fillId="0" borderId="11" xfId="49" applyNumberFormat="1" applyFont="1" applyFill="1" applyBorder="1">
      <alignment/>
      <protection/>
    </xf>
    <xf numFmtId="3" fontId="3" fillId="7" borderId="11" xfId="49" applyNumberFormat="1" applyFont="1" applyFill="1" applyBorder="1" applyAlignment="1">
      <alignment/>
      <protection/>
    </xf>
    <xf numFmtId="3" fontId="3" fillId="0" borderId="15" xfId="49" applyNumberFormat="1" applyFont="1" applyFill="1" applyBorder="1" applyAlignment="1">
      <alignment/>
      <protection/>
    </xf>
    <xf numFmtId="3" fontId="4" fillId="34" borderId="11" xfId="50" applyNumberFormat="1" applyFont="1" applyFill="1" applyBorder="1" applyAlignment="1">
      <alignment horizontal="right"/>
      <protection/>
    </xf>
    <xf numFmtId="3" fontId="4" fillId="34" borderId="15" xfId="50" applyNumberFormat="1" applyFont="1" applyFill="1" applyBorder="1" applyAlignment="1">
      <alignment horizontal="right"/>
      <protection/>
    </xf>
    <xf numFmtId="3" fontId="4" fillId="34" borderId="11" xfId="49" applyNumberFormat="1" applyFont="1" applyFill="1" applyBorder="1">
      <alignment/>
      <protection/>
    </xf>
    <xf numFmtId="3" fontId="4" fillId="34" borderId="15" xfId="49" applyNumberFormat="1" applyFont="1" applyFill="1" applyBorder="1">
      <alignment/>
      <protection/>
    </xf>
    <xf numFmtId="0" fontId="3" fillId="37" borderId="36" xfId="36" applyFont="1" applyFill="1" applyBorder="1" applyAlignment="1">
      <alignment/>
      <protection/>
    </xf>
    <xf numFmtId="0" fontId="3" fillId="37" borderId="37" xfId="36" applyFont="1" applyFill="1" applyBorder="1" applyAlignment="1">
      <alignment/>
      <protection/>
    </xf>
    <xf numFmtId="0" fontId="3" fillId="37" borderId="38" xfId="36" applyFont="1" applyFill="1" applyBorder="1" applyAlignment="1">
      <alignment/>
      <protection/>
    </xf>
    <xf numFmtId="0" fontId="3" fillId="37" borderId="22" xfId="36" applyFont="1" applyFill="1" applyBorder="1" applyAlignment="1">
      <alignment/>
      <protection/>
    </xf>
    <xf numFmtId="0" fontId="3" fillId="37" borderId="39" xfId="36" applyFont="1" applyFill="1" applyBorder="1" applyAlignment="1">
      <alignment/>
      <protection/>
    </xf>
    <xf numFmtId="0" fontId="3" fillId="37" borderId="40" xfId="36" applyFont="1" applyFill="1" applyBorder="1" applyAlignment="1">
      <alignment/>
      <protection/>
    </xf>
    <xf numFmtId="0" fontId="3" fillId="37" borderId="41" xfId="36" applyFont="1" applyFill="1" applyBorder="1" applyAlignment="1">
      <alignment/>
      <protection/>
    </xf>
    <xf numFmtId="0" fontId="3" fillId="37" borderId="42" xfId="36" applyFont="1" applyFill="1" applyBorder="1" applyAlignment="1">
      <alignment/>
      <protection/>
    </xf>
    <xf numFmtId="0" fontId="3" fillId="37" borderId="43" xfId="36" applyFont="1" applyFill="1" applyBorder="1" applyAlignment="1">
      <alignment/>
      <protection/>
    </xf>
    <xf numFmtId="0" fontId="44" fillId="0" borderId="0" xfId="0" applyFont="1" applyAlignment="1">
      <alignment horizontal="left"/>
    </xf>
    <xf numFmtId="0" fontId="4" fillId="33" borderId="41" xfId="49" applyFont="1" applyFill="1" applyBorder="1" applyAlignment="1">
      <alignment/>
      <protection/>
    </xf>
    <xf numFmtId="0" fontId="4" fillId="33" borderId="22" xfId="49" applyFont="1" applyFill="1" applyBorder="1" applyAlignment="1">
      <alignment/>
      <protection/>
    </xf>
    <xf numFmtId="0" fontId="4" fillId="33" borderId="36" xfId="49" applyFont="1" applyFill="1" applyBorder="1" applyAlignment="1">
      <alignment/>
      <protection/>
    </xf>
    <xf numFmtId="0" fontId="4" fillId="33" borderId="19" xfId="49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4" fillId="33" borderId="16" xfId="49" applyFont="1" applyFill="1" applyBorder="1" applyAlignment="1">
      <alignment horizontal="center" vertical="center"/>
      <protection/>
    </xf>
    <xf numFmtId="0" fontId="4" fillId="33" borderId="20" xfId="49" applyFont="1" applyFill="1" applyBorder="1" applyAlignment="1">
      <alignment horizontal="center" vertical="center"/>
      <protection/>
    </xf>
    <xf numFmtId="0" fontId="4" fillId="33" borderId="11" xfId="49" applyFont="1" applyFill="1" applyBorder="1" applyAlignment="1">
      <alignment horizontal="center" vertical="center"/>
      <protection/>
    </xf>
    <xf numFmtId="0" fontId="4" fillId="33" borderId="31" xfId="49" applyFont="1" applyFill="1" applyBorder="1" applyAlignment="1">
      <alignment horizontal="center" vertical="center"/>
      <protection/>
    </xf>
    <xf numFmtId="0" fontId="4" fillId="35" borderId="35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7" fillId="35" borderId="31" xfId="0" applyFont="1" applyFill="1" applyBorder="1" applyAlignment="1">
      <alignment horizontal="left" vertical="center" wrapText="1"/>
    </xf>
    <xf numFmtId="0" fontId="4" fillId="35" borderId="14" xfId="0" applyFont="1" applyFill="1" applyBorder="1" applyAlignment="1">
      <alignment wrapText="1"/>
    </xf>
    <xf numFmtId="0" fontId="7" fillId="35" borderId="15" xfId="0" applyFont="1" applyFill="1" applyBorder="1" applyAlignment="1">
      <alignment wrapText="1"/>
    </xf>
    <xf numFmtId="0" fontId="7" fillId="35" borderId="18" xfId="0" applyFont="1" applyFill="1" applyBorder="1" applyAlignment="1">
      <alignment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Hospodaření str1-2" xfId="48"/>
    <cellStyle name="normální_List1" xfId="49"/>
    <cellStyle name="normální_List1_1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tabSelected="1" zoomScale="75" zoomScaleNormal="75" zoomScalePageLayoutView="0" workbookViewId="0" topLeftCell="A1">
      <selection activeCell="J24" sqref="J24"/>
    </sheetView>
  </sheetViews>
  <sheetFormatPr defaultColWidth="9.00390625" defaultRowHeight="12.75"/>
  <cols>
    <col min="1" max="1" width="2.125" style="16" customWidth="1"/>
    <col min="2" max="2" width="36.125" style="16" customWidth="1"/>
    <col min="3" max="3" width="18.75390625" style="16" customWidth="1"/>
    <col min="4" max="4" width="14.00390625" style="16" customWidth="1"/>
    <col min="5" max="6" width="15.125" style="16" customWidth="1"/>
    <col min="7" max="7" width="20.125" style="16" customWidth="1"/>
    <col min="8" max="8" width="16.75390625" style="16" customWidth="1"/>
    <col min="9" max="9" width="20.375" style="16" customWidth="1"/>
    <col min="10" max="10" width="20.00390625" style="16" customWidth="1"/>
    <col min="11" max="11" width="16.75390625" style="16" customWidth="1"/>
    <col min="12" max="14" width="9.125" style="16" customWidth="1"/>
    <col min="15" max="15" width="7.75390625" style="16" customWidth="1"/>
    <col min="16" max="16" width="4.125" style="16" hidden="1" customWidth="1"/>
    <col min="17" max="16384" width="9.125" style="16" customWidth="1"/>
  </cols>
  <sheetData>
    <row r="1" spans="8:9" ht="15">
      <c r="H1" s="86" t="s">
        <v>43</v>
      </c>
      <c r="I1" s="86"/>
    </row>
    <row r="2" spans="8:11" ht="15">
      <c r="H2" s="86" t="s">
        <v>30</v>
      </c>
      <c r="I2" s="86"/>
      <c r="J2" s="29"/>
      <c r="K2" s="29"/>
    </row>
    <row r="3" ht="15">
      <c r="B3" s="62" t="s">
        <v>39</v>
      </c>
    </row>
    <row r="4" ht="13.5" thickBot="1">
      <c r="I4" s="30" t="s">
        <v>35</v>
      </c>
    </row>
    <row r="5" spans="2:17" ht="96" customHeight="1">
      <c r="B5" s="27"/>
      <c r="C5" s="64" t="s">
        <v>14</v>
      </c>
      <c r="D5" s="64" t="s">
        <v>18</v>
      </c>
      <c r="E5" s="64" t="s">
        <v>31</v>
      </c>
      <c r="F5" s="64" t="s">
        <v>19</v>
      </c>
      <c r="G5" s="64" t="s">
        <v>34</v>
      </c>
      <c r="H5" s="64" t="s">
        <v>32</v>
      </c>
      <c r="I5" s="65" t="s">
        <v>33</v>
      </c>
      <c r="L5" s="1"/>
      <c r="M5" s="1"/>
      <c r="N5" s="2"/>
      <c r="O5" s="2"/>
      <c r="P5" s="3"/>
      <c r="Q5" s="2"/>
    </row>
    <row r="6" spans="2:17" ht="19.5" customHeight="1">
      <c r="B6" s="22" t="s">
        <v>1</v>
      </c>
      <c r="C6" s="69">
        <v>-2800</v>
      </c>
      <c r="D6" s="7">
        <v>200</v>
      </c>
      <c r="E6" s="7">
        <v>300</v>
      </c>
      <c r="F6" s="70"/>
      <c r="G6" s="71">
        <f aca="true" t="shared" si="0" ref="G6:G16">C6+D6+E6</f>
        <v>-2300</v>
      </c>
      <c r="H6" s="7"/>
      <c r="I6" s="72"/>
      <c r="L6" s="1"/>
      <c r="M6" s="1"/>
      <c r="N6" s="3"/>
      <c r="O6" s="3"/>
      <c r="P6" s="4"/>
      <c r="Q6" s="5"/>
    </row>
    <row r="7" spans="2:17" ht="19.5" customHeight="1">
      <c r="B7" s="22" t="s">
        <v>15</v>
      </c>
      <c r="C7" s="69">
        <v>-1900</v>
      </c>
      <c r="D7" s="7"/>
      <c r="E7" s="7"/>
      <c r="F7" s="70"/>
      <c r="G7" s="71">
        <f t="shared" si="0"/>
        <v>-1900</v>
      </c>
      <c r="H7" s="7">
        <v>1200</v>
      </c>
      <c r="I7" s="72"/>
      <c r="L7" s="14"/>
      <c r="M7" s="14"/>
      <c r="N7" s="3"/>
      <c r="O7" s="3"/>
      <c r="P7" s="4"/>
      <c r="Q7" s="5"/>
    </row>
    <row r="8" spans="2:17" ht="19.5" customHeight="1">
      <c r="B8" s="22" t="s">
        <v>2</v>
      </c>
      <c r="C8" s="69">
        <v>0</v>
      </c>
      <c r="D8" s="7"/>
      <c r="E8" s="7"/>
      <c r="F8" s="70"/>
      <c r="G8" s="71">
        <f t="shared" si="0"/>
        <v>0</v>
      </c>
      <c r="H8" s="7"/>
      <c r="I8" s="72">
        <v>100</v>
      </c>
      <c r="L8" s="14"/>
      <c r="M8" s="14"/>
      <c r="N8" s="3"/>
      <c r="O8" s="3"/>
      <c r="P8" s="4"/>
      <c r="Q8" s="5"/>
    </row>
    <row r="9" spans="2:17" ht="19.5" customHeight="1">
      <c r="B9" s="22" t="s">
        <v>3</v>
      </c>
      <c r="C9" s="69">
        <v>0</v>
      </c>
      <c r="D9" s="7"/>
      <c r="E9" s="7"/>
      <c r="F9" s="70"/>
      <c r="G9" s="71">
        <f t="shared" si="0"/>
        <v>0</v>
      </c>
      <c r="H9" s="7"/>
      <c r="I9" s="72">
        <v>200</v>
      </c>
      <c r="L9" s="17"/>
      <c r="M9" s="17"/>
      <c r="N9" s="17"/>
      <c r="O9" s="17"/>
      <c r="P9" s="17"/>
      <c r="Q9" s="5"/>
    </row>
    <row r="10" spans="2:17" ht="19.5" customHeight="1">
      <c r="B10" s="22" t="s">
        <v>4</v>
      </c>
      <c r="C10" s="69">
        <v>-218</v>
      </c>
      <c r="D10" s="7"/>
      <c r="E10" s="7"/>
      <c r="F10" s="70"/>
      <c r="G10" s="71">
        <f t="shared" si="0"/>
        <v>-218</v>
      </c>
      <c r="H10" s="7"/>
      <c r="I10" s="72"/>
      <c r="L10" s="17"/>
      <c r="M10" s="17"/>
      <c r="N10" s="17"/>
      <c r="O10" s="17"/>
      <c r="P10" s="17"/>
      <c r="Q10" s="5"/>
    </row>
    <row r="11" spans="2:17" ht="19.5" customHeight="1">
      <c r="B11" s="22" t="s">
        <v>5</v>
      </c>
      <c r="C11" s="69">
        <v>-940</v>
      </c>
      <c r="D11" s="7"/>
      <c r="E11" s="7">
        <v>251</v>
      </c>
      <c r="F11" s="70"/>
      <c r="G11" s="71">
        <f t="shared" si="0"/>
        <v>-689</v>
      </c>
      <c r="H11" s="7"/>
      <c r="I11" s="72"/>
      <c r="L11" s="14"/>
      <c r="M11" s="14"/>
      <c r="N11" s="3"/>
      <c r="O11" s="3"/>
      <c r="P11" s="4"/>
      <c r="Q11" s="5"/>
    </row>
    <row r="12" spans="2:17" ht="19.5" customHeight="1">
      <c r="B12" s="22" t="s">
        <v>6</v>
      </c>
      <c r="C12" s="69">
        <v>0</v>
      </c>
      <c r="D12" s="7"/>
      <c r="E12" s="7"/>
      <c r="F12" s="70"/>
      <c r="G12" s="71">
        <f t="shared" si="0"/>
        <v>0</v>
      </c>
      <c r="H12" s="7"/>
      <c r="I12" s="72"/>
      <c r="L12" s="14"/>
      <c r="M12" s="14"/>
      <c r="N12" s="3"/>
      <c r="O12" s="3"/>
      <c r="P12" s="4"/>
      <c r="Q12" s="5"/>
    </row>
    <row r="13" spans="2:17" ht="19.5" customHeight="1">
      <c r="B13" s="22" t="s">
        <v>7</v>
      </c>
      <c r="C13" s="69">
        <v>0</v>
      </c>
      <c r="D13" s="7"/>
      <c r="E13" s="7"/>
      <c r="F13" s="70"/>
      <c r="G13" s="71">
        <f t="shared" si="0"/>
        <v>0</v>
      </c>
      <c r="H13" s="7"/>
      <c r="I13" s="72"/>
      <c r="L13" s="14"/>
      <c r="M13" s="14"/>
      <c r="N13" s="3"/>
      <c r="O13" s="3"/>
      <c r="P13" s="4"/>
      <c r="Q13" s="5"/>
    </row>
    <row r="14" spans="2:17" ht="19.5" customHeight="1">
      <c r="B14" s="22" t="s">
        <v>8</v>
      </c>
      <c r="C14" s="69">
        <v>0</v>
      </c>
      <c r="D14" s="7"/>
      <c r="E14" s="7"/>
      <c r="F14" s="70"/>
      <c r="G14" s="71">
        <f t="shared" si="0"/>
        <v>0</v>
      </c>
      <c r="H14" s="7"/>
      <c r="I14" s="72">
        <v>300</v>
      </c>
      <c r="L14" s="14"/>
      <c r="M14" s="14"/>
      <c r="N14" s="3"/>
      <c r="O14" s="3"/>
      <c r="P14" s="4"/>
      <c r="Q14" s="5"/>
    </row>
    <row r="15" spans="2:17" ht="19.5" customHeight="1">
      <c r="B15" s="22" t="s">
        <v>9</v>
      </c>
      <c r="C15" s="69">
        <v>0</v>
      </c>
      <c r="D15" s="7"/>
      <c r="E15" s="7"/>
      <c r="F15" s="70"/>
      <c r="G15" s="71">
        <f t="shared" si="0"/>
        <v>0</v>
      </c>
      <c r="H15" s="7"/>
      <c r="I15" s="72"/>
      <c r="L15" s="14"/>
      <c r="M15" s="14"/>
      <c r="N15" s="3"/>
      <c r="O15" s="3"/>
      <c r="P15" s="4"/>
      <c r="Q15" s="5"/>
    </row>
    <row r="16" spans="2:17" ht="19.5" customHeight="1">
      <c r="B16" s="22" t="s">
        <v>16</v>
      </c>
      <c r="C16" s="69">
        <v>-800</v>
      </c>
      <c r="D16" s="7"/>
      <c r="E16" s="7"/>
      <c r="F16" s="70"/>
      <c r="G16" s="71">
        <f t="shared" si="0"/>
        <v>-800</v>
      </c>
      <c r="H16" s="7">
        <v>600</v>
      </c>
      <c r="I16" s="72"/>
      <c r="L16" s="14"/>
      <c r="M16" s="14"/>
      <c r="N16" s="3"/>
      <c r="O16" s="3"/>
      <c r="P16" s="4"/>
      <c r="Q16" s="5"/>
    </row>
    <row r="17" spans="2:17" ht="19.5" customHeight="1">
      <c r="B17" s="66" t="s">
        <v>21</v>
      </c>
      <c r="C17" s="73">
        <f aca="true" t="shared" si="1" ref="C17:I17">SUM(C6:C16)</f>
        <v>-6658</v>
      </c>
      <c r="D17" s="73">
        <f t="shared" si="1"/>
        <v>200</v>
      </c>
      <c r="E17" s="73">
        <f t="shared" si="1"/>
        <v>551</v>
      </c>
      <c r="F17" s="73">
        <f t="shared" si="1"/>
        <v>0</v>
      </c>
      <c r="G17" s="73">
        <f t="shared" si="1"/>
        <v>-5907</v>
      </c>
      <c r="H17" s="73">
        <f t="shared" si="1"/>
        <v>1800</v>
      </c>
      <c r="I17" s="74">
        <f t="shared" si="1"/>
        <v>600</v>
      </c>
      <c r="L17" s="14"/>
      <c r="M17" s="14"/>
      <c r="N17" s="3"/>
      <c r="O17" s="3"/>
      <c r="P17" s="4"/>
      <c r="Q17" s="5"/>
    </row>
    <row r="18" spans="2:17" ht="19.5" customHeight="1">
      <c r="B18" s="22" t="s">
        <v>10</v>
      </c>
      <c r="C18" s="69">
        <v>-1710</v>
      </c>
      <c r="D18" s="7"/>
      <c r="E18" s="7"/>
      <c r="F18" s="70"/>
      <c r="G18" s="71">
        <f>C18+D18+E18</f>
        <v>-1710</v>
      </c>
      <c r="H18" s="7"/>
      <c r="I18" s="72"/>
      <c r="L18" s="14"/>
      <c r="M18" s="14"/>
      <c r="N18" s="3"/>
      <c r="O18" s="3"/>
      <c r="P18" s="4"/>
      <c r="Q18" s="5"/>
    </row>
    <row r="19" spans="2:17" ht="19.5" customHeight="1">
      <c r="B19" s="22" t="s">
        <v>29</v>
      </c>
      <c r="C19" s="69">
        <v>-2038</v>
      </c>
      <c r="D19" s="7">
        <v>38</v>
      </c>
      <c r="E19" s="7"/>
      <c r="F19" s="70"/>
      <c r="G19" s="71">
        <f>C19+D19+E19</f>
        <v>-2000</v>
      </c>
      <c r="H19" s="7"/>
      <c r="I19" s="72"/>
      <c r="L19" s="14"/>
      <c r="M19" s="14"/>
      <c r="N19" s="3"/>
      <c r="O19" s="3"/>
      <c r="P19" s="4"/>
      <c r="Q19" s="5"/>
    </row>
    <row r="20" spans="2:17" ht="19.5" customHeight="1">
      <c r="B20" s="22" t="s">
        <v>28</v>
      </c>
      <c r="C20" s="69">
        <v>700</v>
      </c>
      <c r="D20" s="7"/>
      <c r="E20" s="7"/>
      <c r="F20" s="70">
        <v>700</v>
      </c>
      <c r="G20" s="71">
        <v>0</v>
      </c>
      <c r="H20" s="7"/>
      <c r="I20" s="72">
        <v>350</v>
      </c>
      <c r="L20" s="17"/>
      <c r="M20" s="17"/>
      <c r="N20" s="17"/>
      <c r="O20" s="17"/>
      <c r="P20" s="17"/>
      <c r="Q20" s="5"/>
    </row>
    <row r="21" spans="2:17" ht="19.5" customHeight="1">
      <c r="B21" s="22" t="s">
        <v>27</v>
      </c>
      <c r="C21" s="69">
        <v>-443</v>
      </c>
      <c r="D21" s="7">
        <v>250</v>
      </c>
      <c r="E21" s="7">
        <v>193</v>
      </c>
      <c r="F21" s="70"/>
      <c r="G21" s="71">
        <f aca="true" t="shared" si="2" ref="G21:G26">C21+D21+E21</f>
        <v>0</v>
      </c>
      <c r="H21" s="7"/>
      <c r="I21" s="72"/>
      <c r="L21" s="17"/>
      <c r="M21" s="17"/>
      <c r="N21" s="17"/>
      <c r="O21" s="17"/>
      <c r="P21" s="17"/>
      <c r="Q21" s="5"/>
    </row>
    <row r="22" spans="2:17" ht="19.5" customHeight="1">
      <c r="B22" s="22" t="s">
        <v>11</v>
      </c>
      <c r="C22" s="69">
        <v>0</v>
      </c>
      <c r="D22" s="7"/>
      <c r="E22" s="7"/>
      <c r="F22" s="70"/>
      <c r="G22" s="71">
        <f t="shared" si="2"/>
        <v>0</v>
      </c>
      <c r="H22" s="7"/>
      <c r="I22" s="72">
        <v>200</v>
      </c>
      <c r="L22" s="17"/>
      <c r="M22" s="17"/>
      <c r="N22" s="17"/>
      <c r="O22" s="17"/>
      <c r="P22" s="17"/>
      <c r="Q22" s="9"/>
    </row>
    <row r="23" spans="2:17" ht="19.5" customHeight="1">
      <c r="B23" s="22" t="s">
        <v>25</v>
      </c>
      <c r="C23" s="69">
        <v>-318</v>
      </c>
      <c r="D23" s="7"/>
      <c r="E23" s="7"/>
      <c r="F23" s="70"/>
      <c r="G23" s="71">
        <f t="shared" si="2"/>
        <v>-318</v>
      </c>
      <c r="H23" s="7">
        <v>318</v>
      </c>
      <c r="I23" s="72"/>
      <c r="L23" s="17"/>
      <c r="M23" s="17"/>
      <c r="N23" s="17"/>
      <c r="O23" s="17"/>
      <c r="P23" s="17"/>
      <c r="Q23" s="9"/>
    </row>
    <row r="24" spans="2:17" ht="19.5" customHeight="1">
      <c r="B24" s="22" t="s">
        <v>12</v>
      </c>
      <c r="C24" s="69">
        <v>-800</v>
      </c>
      <c r="D24" s="7"/>
      <c r="E24" s="7">
        <v>100</v>
      </c>
      <c r="F24" s="70"/>
      <c r="G24" s="71">
        <f t="shared" si="2"/>
        <v>-700</v>
      </c>
      <c r="H24" s="7"/>
      <c r="I24" s="72"/>
      <c r="L24" s="14"/>
      <c r="M24" s="14"/>
      <c r="N24" s="15"/>
      <c r="O24" s="15"/>
      <c r="P24" s="15"/>
      <c r="Q24" s="9"/>
    </row>
    <row r="25" spans="2:17" ht="19.5" customHeight="1">
      <c r="B25" s="22" t="s">
        <v>17</v>
      </c>
      <c r="C25" s="69">
        <v>-7000</v>
      </c>
      <c r="D25" s="7"/>
      <c r="E25" s="7">
        <v>200</v>
      </c>
      <c r="F25" s="70"/>
      <c r="G25" s="71">
        <f t="shared" si="2"/>
        <v>-6800</v>
      </c>
      <c r="H25" s="7"/>
      <c r="I25" s="72"/>
      <c r="L25" s="14"/>
      <c r="M25" s="14"/>
      <c r="N25" s="10"/>
      <c r="O25" s="10"/>
      <c r="P25" s="10"/>
      <c r="Q25" s="11"/>
    </row>
    <row r="26" spans="2:17" ht="19.5" customHeight="1">
      <c r="B26" s="22" t="s">
        <v>26</v>
      </c>
      <c r="C26" s="69">
        <v>-343</v>
      </c>
      <c r="D26" s="7"/>
      <c r="E26" s="7"/>
      <c r="F26" s="70"/>
      <c r="G26" s="71">
        <f t="shared" si="2"/>
        <v>-343</v>
      </c>
      <c r="H26" s="7"/>
      <c r="I26" s="72"/>
      <c r="L26" s="14"/>
      <c r="M26" s="14"/>
      <c r="N26" s="10"/>
      <c r="O26" s="10"/>
      <c r="P26" s="10"/>
      <c r="Q26" s="11"/>
    </row>
    <row r="27" spans="2:17" ht="19.5" customHeight="1">
      <c r="B27" s="67" t="s">
        <v>23</v>
      </c>
      <c r="C27" s="75">
        <f>C18+C19+C21+C23+C24+C25+C26</f>
        <v>-12652</v>
      </c>
      <c r="D27" s="75">
        <f>SUM(D18:D26)</f>
        <v>288</v>
      </c>
      <c r="E27" s="75">
        <f>SUM(E18:E26)</f>
        <v>493</v>
      </c>
      <c r="F27" s="75">
        <f>SUM(F18:F26)</f>
        <v>700</v>
      </c>
      <c r="G27" s="75">
        <f>G18+G19+G23+G24+G25+G26</f>
        <v>-11871</v>
      </c>
      <c r="H27" s="75">
        <f>SUM(H18:H26)</f>
        <v>318</v>
      </c>
      <c r="I27" s="76">
        <f>SUM(I18:I26)</f>
        <v>550</v>
      </c>
      <c r="L27" s="14"/>
      <c r="M27" s="14"/>
      <c r="N27" s="10"/>
      <c r="O27" s="10"/>
      <c r="P27" s="10"/>
      <c r="Q27" s="11"/>
    </row>
    <row r="28" spans="2:17" ht="30" customHeight="1">
      <c r="B28" s="68" t="s">
        <v>22</v>
      </c>
      <c r="C28" s="69">
        <v>-2100</v>
      </c>
      <c r="D28" s="7">
        <v>95</v>
      </c>
      <c r="E28" s="7">
        <v>35</v>
      </c>
      <c r="F28" s="70"/>
      <c r="G28" s="71">
        <f>C28+D28+E28</f>
        <v>-1970</v>
      </c>
      <c r="H28" s="7"/>
      <c r="I28" s="72"/>
      <c r="L28" s="14"/>
      <c r="M28" s="14"/>
      <c r="N28" s="10"/>
      <c r="O28" s="10"/>
      <c r="P28" s="10"/>
      <c r="Q28" s="11"/>
    </row>
    <row r="29" spans="2:17" ht="19.5" customHeight="1" thickBot="1">
      <c r="B29" s="28" t="s">
        <v>24</v>
      </c>
      <c r="C29" s="52">
        <f aca="true" t="shared" si="3" ref="C29:I29">C17+C27+C28</f>
        <v>-21410</v>
      </c>
      <c r="D29" s="52">
        <f t="shared" si="3"/>
        <v>583</v>
      </c>
      <c r="E29" s="52">
        <f t="shared" si="3"/>
        <v>1079</v>
      </c>
      <c r="F29" s="52">
        <f t="shared" si="3"/>
        <v>700</v>
      </c>
      <c r="G29" s="52">
        <f t="shared" si="3"/>
        <v>-19748</v>
      </c>
      <c r="H29" s="52">
        <f t="shared" si="3"/>
        <v>2118</v>
      </c>
      <c r="I29" s="63">
        <f t="shared" si="3"/>
        <v>1150</v>
      </c>
      <c r="L29" s="1"/>
      <c r="M29" s="1"/>
      <c r="N29" s="11"/>
      <c r="O29" s="18"/>
      <c r="P29" s="18"/>
      <c r="Q29" s="18"/>
    </row>
    <row r="30" ht="12.75">
      <c r="D30" s="19"/>
    </row>
    <row r="31" ht="13.5" thickBot="1">
      <c r="H31" s="30" t="s">
        <v>35</v>
      </c>
    </row>
    <row r="32" spans="3:10" ht="18.75" customHeight="1">
      <c r="C32" s="83" t="s">
        <v>20</v>
      </c>
      <c r="D32" s="84"/>
      <c r="E32" s="84"/>
      <c r="F32" s="84"/>
      <c r="G32" s="85"/>
      <c r="H32" s="20">
        <v>19048</v>
      </c>
      <c r="J32" s="19"/>
    </row>
    <row r="33" spans="3:11" ht="18.75" customHeight="1">
      <c r="C33" s="80" t="s">
        <v>41</v>
      </c>
      <c r="D33" s="81"/>
      <c r="E33" s="81"/>
      <c r="F33" s="81"/>
      <c r="G33" s="82"/>
      <c r="H33" s="21">
        <f>H29+I29</f>
        <v>3268</v>
      </c>
      <c r="J33" s="19"/>
      <c r="K33" s="19"/>
    </row>
    <row r="34" spans="3:10" ht="18.75" customHeight="1" thickBot="1">
      <c r="C34" s="77" t="s">
        <v>42</v>
      </c>
      <c r="D34" s="78"/>
      <c r="E34" s="78"/>
      <c r="F34" s="78"/>
      <c r="G34" s="79"/>
      <c r="H34" s="26">
        <v>15780</v>
      </c>
      <c r="J34" s="19"/>
    </row>
    <row r="37" ht="15">
      <c r="B37" s="62" t="s">
        <v>40</v>
      </c>
    </row>
    <row r="38" ht="13.5" thickBot="1">
      <c r="F38" s="30" t="s">
        <v>35</v>
      </c>
    </row>
    <row r="39" spans="2:6" ht="20.25" customHeight="1">
      <c r="B39" s="87"/>
      <c r="C39" s="90" t="s">
        <v>36</v>
      </c>
      <c r="D39" s="91"/>
      <c r="E39" s="96" t="s">
        <v>38</v>
      </c>
      <c r="F39" s="99" t="s">
        <v>37</v>
      </c>
    </row>
    <row r="40" spans="2:6" ht="21" customHeight="1">
      <c r="B40" s="88"/>
      <c r="C40" s="92" t="s">
        <v>0</v>
      </c>
      <c r="D40" s="94" t="s">
        <v>13</v>
      </c>
      <c r="E40" s="97"/>
      <c r="F40" s="100"/>
    </row>
    <row r="41" spans="2:6" ht="30" customHeight="1" thickBot="1">
      <c r="B41" s="89"/>
      <c r="C41" s="93"/>
      <c r="D41" s="95"/>
      <c r="E41" s="98"/>
      <c r="F41" s="101"/>
    </row>
    <row r="42" spans="2:6" ht="19.5" customHeight="1">
      <c r="B42" s="31" t="s">
        <v>1</v>
      </c>
      <c r="C42" s="38">
        <v>1007</v>
      </c>
      <c r="D42" s="6">
        <v>4007</v>
      </c>
      <c r="E42" s="60">
        <f aca="true" t="shared" si="4" ref="E42:E55">-G6</f>
        <v>2300</v>
      </c>
      <c r="F42" s="54">
        <f>D42+E42</f>
        <v>6307</v>
      </c>
    </row>
    <row r="43" spans="2:6" ht="19.5" customHeight="1">
      <c r="B43" s="32" t="s">
        <v>15</v>
      </c>
      <c r="C43" s="39">
        <v>1978</v>
      </c>
      <c r="D43" s="8">
        <v>3978</v>
      </c>
      <c r="E43" s="58">
        <f t="shared" si="4"/>
        <v>1900</v>
      </c>
      <c r="F43" s="51">
        <f aca="true" t="shared" si="5" ref="F43:F65">D43+E43</f>
        <v>5878</v>
      </c>
    </row>
    <row r="44" spans="2:6" ht="19.5" customHeight="1">
      <c r="B44" s="32" t="s">
        <v>2</v>
      </c>
      <c r="C44" s="40">
        <v>711</v>
      </c>
      <c r="D44" s="8">
        <v>711</v>
      </c>
      <c r="E44" s="58">
        <f t="shared" si="4"/>
        <v>0</v>
      </c>
      <c r="F44" s="51">
        <f t="shared" si="5"/>
        <v>711</v>
      </c>
    </row>
    <row r="45" spans="2:6" ht="19.5" customHeight="1">
      <c r="B45" s="32" t="s">
        <v>3</v>
      </c>
      <c r="C45" s="40">
        <v>1036</v>
      </c>
      <c r="D45" s="8">
        <v>1036</v>
      </c>
      <c r="E45" s="58">
        <f t="shared" si="4"/>
        <v>0</v>
      </c>
      <c r="F45" s="51">
        <f t="shared" si="5"/>
        <v>1036</v>
      </c>
    </row>
    <row r="46" spans="2:6" ht="19.5" customHeight="1">
      <c r="B46" s="32" t="s">
        <v>4</v>
      </c>
      <c r="C46" s="40">
        <v>1036</v>
      </c>
      <c r="D46" s="8">
        <v>1116</v>
      </c>
      <c r="E46" s="58">
        <f t="shared" si="4"/>
        <v>218</v>
      </c>
      <c r="F46" s="51">
        <f t="shared" si="5"/>
        <v>1334</v>
      </c>
    </row>
    <row r="47" spans="2:6" ht="19.5" customHeight="1">
      <c r="B47" s="32" t="s">
        <v>5</v>
      </c>
      <c r="C47" s="40">
        <v>3006</v>
      </c>
      <c r="D47" s="8">
        <v>3006</v>
      </c>
      <c r="E47" s="58">
        <f t="shared" si="4"/>
        <v>689</v>
      </c>
      <c r="F47" s="51">
        <f t="shared" si="5"/>
        <v>3695</v>
      </c>
    </row>
    <row r="48" spans="2:6" ht="19.5" customHeight="1">
      <c r="B48" s="32" t="s">
        <v>6</v>
      </c>
      <c r="C48" s="40">
        <v>2547</v>
      </c>
      <c r="D48" s="8">
        <v>2547</v>
      </c>
      <c r="E48" s="58">
        <f t="shared" si="4"/>
        <v>0</v>
      </c>
      <c r="F48" s="51">
        <f t="shared" si="5"/>
        <v>2547</v>
      </c>
    </row>
    <row r="49" spans="2:6" ht="19.5" customHeight="1">
      <c r="B49" s="32" t="s">
        <v>7</v>
      </c>
      <c r="C49" s="40">
        <v>2887</v>
      </c>
      <c r="D49" s="8">
        <v>2687</v>
      </c>
      <c r="E49" s="58">
        <f t="shared" si="4"/>
        <v>0</v>
      </c>
      <c r="F49" s="51">
        <f t="shared" si="5"/>
        <v>2687</v>
      </c>
    </row>
    <row r="50" spans="2:6" ht="19.5" customHeight="1">
      <c r="B50" s="32" t="s">
        <v>8</v>
      </c>
      <c r="C50" s="40">
        <v>1362</v>
      </c>
      <c r="D50" s="8">
        <v>1362</v>
      </c>
      <c r="E50" s="58">
        <f t="shared" si="4"/>
        <v>0</v>
      </c>
      <c r="F50" s="51">
        <f t="shared" si="5"/>
        <v>1362</v>
      </c>
    </row>
    <row r="51" spans="2:6" ht="19.5" customHeight="1">
      <c r="B51" s="32" t="s">
        <v>9</v>
      </c>
      <c r="C51" s="41">
        <v>1925</v>
      </c>
      <c r="D51" s="8">
        <v>1925</v>
      </c>
      <c r="E51" s="58">
        <f t="shared" si="4"/>
        <v>0</v>
      </c>
      <c r="F51" s="51">
        <f t="shared" si="5"/>
        <v>1925</v>
      </c>
    </row>
    <row r="52" spans="2:6" ht="19.5" customHeight="1" thickBot="1">
      <c r="B52" s="33" t="s">
        <v>16</v>
      </c>
      <c r="C52" s="42">
        <v>1397</v>
      </c>
      <c r="D52" s="12">
        <v>1397</v>
      </c>
      <c r="E52" s="59">
        <f t="shared" si="4"/>
        <v>800</v>
      </c>
      <c r="F52" s="53">
        <f t="shared" si="5"/>
        <v>2197</v>
      </c>
    </row>
    <row r="53" spans="2:6" ht="19.5" customHeight="1" thickBot="1">
      <c r="B53" s="34" t="s">
        <v>21</v>
      </c>
      <c r="C53" s="43">
        <f>SUM(C42:C52)</f>
        <v>18892</v>
      </c>
      <c r="D53" s="24">
        <f>SUM(D42:D52)</f>
        <v>23772</v>
      </c>
      <c r="E53" s="24">
        <f t="shared" si="4"/>
        <v>5907</v>
      </c>
      <c r="F53" s="44">
        <f t="shared" si="5"/>
        <v>29679</v>
      </c>
    </row>
    <row r="54" spans="2:6" ht="19.5" customHeight="1">
      <c r="B54" s="31" t="s">
        <v>10</v>
      </c>
      <c r="C54" s="45">
        <v>1750</v>
      </c>
      <c r="D54" s="6">
        <v>1950</v>
      </c>
      <c r="E54" s="60">
        <f t="shared" si="4"/>
        <v>1710</v>
      </c>
      <c r="F54" s="54">
        <f t="shared" si="5"/>
        <v>3660</v>
      </c>
    </row>
    <row r="55" spans="2:6" ht="19.5" customHeight="1">
      <c r="B55" s="32" t="s">
        <v>29</v>
      </c>
      <c r="C55" s="46">
        <v>1050</v>
      </c>
      <c r="D55" s="8">
        <v>1050</v>
      </c>
      <c r="E55" s="58">
        <f t="shared" si="4"/>
        <v>2000</v>
      </c>
      <c r="F55" s="51">
        <f t="shared" si="5"/>
        <v>3050</v>
      </c>
    </row>
    <row r="56" spans="2:6" ht="19.5" customHeight="1">
      <c r="B56" s="32" t="s">
        <v>28</v>
      </c>
      <c r="C56" s="46">
        <v>1226</v>
      </c>
      <c r="D56" s="8">
        <v>1226</v>
      </c>
      <c r="E56" s="58">
        <v>-700</v>
      </c>
      <c r="F56" s="51">
        <f t="shared" si="5"/>
        <v>526</v>
      </c>
    </row>
    <row r="57" spans="2:6" ht="19.5" customHeight="1">
      <c r="B57" s="32" t="s">
        <v>27</v>
      </c>
      <c r="C57" s="46">
        <v>1401</v>
      </c>
      <c r="D57" s="8">
        <v>1401</v>
      </c>
      <c r="E57" s="58">
        <f aca="true" t="shared" si="6" ref="E57:E62">-G21</f>
        <v>0</v>
      </c>
      <c r="F57" s="51">
        <f t="shared" si="5"/>
        <v>1401</v>
      </c>
    </row>
    <row r="58" spans="2:6" ht="19.5" customHeight="1">
      <c r="B58" s="32" t="s">
        <v>11</v>
      </c>
      <c r="C58" s="46">
        <v>2854</v>
      </c>
      <c r="D58" s="8">
        <v>3084</v>
      </c>
      <c r="E58" s="58">
        <f t="shared" si="6"/>
        <v>0</v>
      </c>
      <c r="F58" s="51">
        <f t="shared" si="5"/>
        <v>3084</v>
      </c>
    </row>
    <row r="59" spans="2:6" ht="19.5" customHeight="1">
      <c r="B59" s="32" t="s">
        <v>25</v>
      </c>
      <c r="C59" s="46">
        <v>1313</v>
      </c>
      <c r="D59" s="8">
        <v>1313</v>
      </c>
      <c r="E59" s="58">
        <f t="shared" si="6"/>
        <v>318</v>
      </c>
      <c r="F59" s="51">
        <f t="shared" si="5"/>
        <v>1631</v>
      </c>
    </row>
    <row r="60" spans="2:6" ht="19.5" customHeight="1">
      <c r="B60" s="32" t="s">
        <v>12</v>
      </c>
      <c r="C60" s="46">
        <v>1576</v>
      </c>
      <c r="D60" s="8">
        <v>1576</v>
      </c>
      <c r="E60" s="58">
        <f t="shared" si="6"/>
        <v>700</v>
      </c>
      <c r="F60" s="51">
        <f t="shared" si="5"/>
        <v>2276</v>
      </c>
    </row>
    <row r="61" spans="2:6" ht="19.5" customHeight="1">
      <c r="B61" s="32" t="s">
        <v>17</v>
      </c>
      <c r="C61" s="46">
        <v>3458</v>
      </c>
      <c r="D61" s="8">
        <v>3458</v>
      </c>
      <c r="E61" s="58">
        <f t="shared" si="6"/>
        <v>6800</v>
      </c>
      <c r="F61" s="51">
        <f t="shared" si="5"/>
        <v>10258</v>
      </c>
    </row>
    <row r="62" spans="2:6" ht="19.5" customHeight="1" thickBot="1">
      <c r="B62" s="33" t="s">
        <v>26</v>
      </c>
      <c r="C62" s="47">
        <v>1401</v>
      </c>
      <c r="D62" s="12">
        <v>1401</v>
      </c>
      <c r="E62" s="59">
        <f t="shared" si="6"/>
        <v>343</v>
      </c>
      <c r="F62" s="53">
        <f t="shared" si="5"/>
        <v>1744</v>
      </c>
    </row>
    <row r="63" spans="2:6" ht="19.5" customHeight="1" thickBot="1">
      <c r="B63" s="35" t="s">
        <v>23</v>
      </c>
      <c r="C63" s="48">
        <f>SUM(C54:C62)</f>
        <v>16029</v>
      </c>
      <c r="D63" s="25">
        <f>SUM(D54:D62)</f>
        <v>16459</v>
      </c>
      <c r="E63" s="24">
        <f>SUM(E54:E62)</f>
        <v>11171</v>
      </c>
      <c r="F63" s="44">
        <f t="shared" si="5"/>
        <v>27630</v>
      </c>
    </row>
    <row r="64" spans="2:6" ht="30" customHeight="1" thickBot="1">
      <c r="B64" s="36" t="s">
        <v>22</v>
      </c>
      <c r="C64" s="49">
        <v>1978</v>
      </c>
      <c r="D64" s="23">
        <v>1978</v>
      </c>
      <c r="E64" s="61">
        <f>-G28</f>
        <v>1970</v>
      </c>
      <c r="F64" s="57">
        <f t="shared" si="5"/>
        <v>3948</v>
      </c>
    </row>
    <row r="65" spans="2:6" ht="19.5" customHeight="1" thickBot="1">
      <c r="B65" s="37" t="s">
        <v>24</v>
      </c>
      <c r="C65" s="50">
        <f>C53+C63+C64</f>
        <v>36899</v>
      </c>
      <c r="D65" s="13">
        <f>D53+D63+D64</f>
        <v>42209</v>
      </c>
      <c r="E65" s="55">
        <f>E53+E63+E64</f>
        <v>19048</v>
      </c>
      <c r="F65" s="56">
        <f t="shared" si="5"/>
        <v>61257</v>
      </c>
    </row>
  </sheetData>
  <sheetProtection/>
  <mergeCells count="11">
    <mergeCell ref="F39:F41"/>
    <mergeCell ref="C34:G34"/>
    <mergeCell ref="C33:G33"/>
    <mergeCell ref="C32:G32"/>
    <mergeCell ref="H1:I1"/>
    <mergeCell ref="H2:I2"/>
    <mergeCell ref="B39:B41"/>
    <mergeCell ref="C39:D39"/>
    <mergeCell ref="C40:C41"/>
    <mergeCell ref="D40:D41"/>
    <mergeCell ref="E39:E4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Pospíchalová Petra</cp:lastModifiedBy>
  <cp:lastPrinted>2013-11-20T14:31:18Z</cp:lastPrinted>
  <dcterms:created xsi:type="dcterms:W3CDTF">2004-02-26T11:39:43Z</dcterms:created>
  <dcterms:modified xsi:type="dcterms:W3CDTF">2013-11-21T14:35:55Z</dcterms:modified>
  <cp:category/>
  <cp:version/>
  <cp:contentType/>
  <cp:contentStatus/>
</cp:coreProperties>
</file>