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0800" activeTab="0"/>
  </bookViews>
  <sheets>
    <sheet name="RK-30-2013-57, př. 2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<sst xmlns="http://schemas.openxmlformats.org/spreadsheetml/2006/main" count="67" uniqueCount="62">
  <si>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t>počet stran: 1</t>
  </si>
  <si>
    <t>II. Návrh na úpravu výdajové části rozpočtu kraje</t>
  </si>
  <si>
    <t>Příspěvek na provoz - rozpočtová položka 5331</t>
  </si>
  <si>
    <t>/v Kč/</t>
  </si>
  <si>
    <t>Kapitola</t>
  </si>
  <si>
    <t>ORJ</t>
  </si>
  <si>
    <t>Paragraf/organizace</t>
  </si>
  <si>
    <t>Příspěvek na provoz - účelový znak 00055</t>
  </si>
  <si>
    <t>Rozpočet</t>
  </si>
  <si>
    <t>Návrh                na změnu</t>
  </si>
  <si>
    <t>Rozpočet         po změně</t>
  </si>
  <si>
    <t>schválený</t>
  </si>
  <si>
    <t>upravený</t>
  </si>
  <si>
    <t>4=2+3</t>
  </si>
  <si>
    <t>Doprava</t>
  </si>
  <si>
    <t>x</t>
  </si>
  <si>
    <t>2212 - Silnice</t>
  </si>
  <si>
    <t>z toho: KSÚS Vysočiny</t>
  </si>
  <si>
    <t>Sociální věci</t>
  </si>
  <si>
    <t xml:space="preserve">z toho: Diagnostický ústav sociální péče Černovice </t>
  </si>
  <si>
    <t xml:space="preserve">           Domov pro seniory Velké Meziříčí</t>
  </si>
  <si>
    <t>Zdravotnictví</t>
  </si>
  <si>
    <t>3522 - Ostatní nemocnice</t>
  </si>
  <si>
    <t xml:space="preserve">z toho: Nemocnice Jihlava </t>
  </si>
  <si>
    <t>3533 - Zdravotnická záchranná služba</t>
  </si>
  <si>
    <t>Školství</t>
  </si>
  <si>
    <t>3121-Gymnázia</t>
  </si>
  <si>
    <t>3122 - Střední odborné školy</t>
  </si>
  <si>
    <t>3123 - Střední odborná učiliště a učiliště</t>
  </si>
  <si>
    <t xml:space="preserve">Střední odborné učiliště technické, Chotěboř, Žižkova 1501 </t>
  </si>
  <si>
    <t>3125 - Školní hospodářství, školní statky</t>
  </si>
  <si>
    <t>Školní statek, Humpolec, Dusilov 384</t>
  </si>
  <si>
    <t>Zvýšení běžných výdajů kraje celkem</t>
  </si>
  <si>
    <t>Gymnázium Velké Meziříčí</t>
  </si>
  <si>
    <t>Gymnázium, Střední odborná škola a Vyšší odborná škola Ledeč nad Sázavou</t>
  </si>
  <si>
    <t>Střední průmyslová škola Jihlava</t>
  </si>
  <si>
    <t>Česká zemědělská akademie v Humpolci, střední škola</t>
  </si>
  <si>
    <t>Střední škola stavební Třebíč</t>
  </si>
  <si>
    <t>Střední průmyslová škola Třebíč</t>
  </si>
  <si>
    <t>Vyšší odborná škola a Střední škola veterinární, zemědělská a zdravotnická Třebíč</t>
  </si>
  <si>
    <t>Hotelová škola Světlá a Obchodní akademie Velké Meziříčí</t>
  </si>
  <si>
    <t xml:space="preserve">Vyšší odborná škola a Střední průmyslová škola, Žďár nad Sázavou, Studentská 1 </t>
  </si>
  <si>
    <t>Vyšší odborná škola a Střední odborná škola zemědělsko-technická Bystřice nad Pernštejnem</t>
  </si>
  <si>
    <t xml:space="preserve">Obchodní akademie a Hotelová škola Havlíčkův Brod                        </t>
  </si>
  <si>
    <t xml:space="preserve">Akademie - Vyšší odborná škola, Gymnázium a Střední odborná škola uměleckoprůmyslová  Světlá nad Sázavou                 </t>
  </si>
  <si>
    <t xml:space="preserve">Střední odborná škola a Střední odborné učiliště Třešť                                                   </t>
  </si>
  <si>
    <t xml:space="preserve">Střední škola obchodu a služeb Jihlava                                                        </t>
  </si>
  <si>
    <t xml:space="preserve">Střední škola technická Jihlava             </t>
  </si>
  <si>
    <t xml:space="preserve">Střední průmyslová škola a Střední odborné učiliště Pelhřimov                                            </t>
  </si>
  <si>
    <t xml:space="preserve">Střední škola řemesel a služeb Moravské Budějovice              </t>
  </si>
  <si>
    <t xml:space="preserve">Střední odborná škola Nové Město na Moravě                                       </t>
  </si>
  <si>
    <t xml:space="preserve">Střední škola technická Žďár nad Sázavou                   </t>
  </si>
  <si>
    <t>Odborné učiliště a Praktická škola, Černovice, Mariánské náměstí 72</t>
  </si>
  <si>
    <t>Pedagogicko-psychologická poradna, Havlíčkův Brod, Nad Tratí 335</t>
  </si>
  <si>
    <t>3124 - Speciální střední školy</t>
  </si>
  <si>
    <t>3146 - Zařízení výchovného poradenství a preventivně výchovné péče</t>
  </si>
  <si>
    <t xml:space="preserve">           Domov důchodců Proseč u Pošné</t>
  </si>
  <si>
    <t>4357 - Domovy pro osoby se zdr.postižením a domovy se zvl.režimem</t>
  </si>
  <si>
    <t>4350 - Domovy pro seniory</t>
  </si>
  <si>
    <t>z toho: Domov důchodců Humpolec</t>
  </si>
  <si>
    <t>z toho: ZZS Kraje Vysočina</t>
  </si>
  <si>
    <t>RK-30-2013-57,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</si>
</sst>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33" borderId="17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 horizontal="center"/>
    </xf>
    <xf numFmtId="4" fontId="10" fillId="33" borderId="18" xfId="0" applyNumberFormat="1" applyFont="1" applyFill="1" applyBorder="1" applyAlignment="1">
      <alignment horizontal="right"/>
    </xf>
    <xf numFmtId="4" fontId="10" fillId="33" borderId="19" xfId="0" applyNumberFormat="1" applyFont="1" applyFill="1" applyBorder="1" applyAlignment="1">
      <alignment horizontal="right"/>
    </xf>
    <xf numFmtId="4" fontId="10" fillId="33" borderId="2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right"/>
    </xf>
    <xf numFmtId="4" fontId="10" fillId="0" borderId="23" xfId="0" applyNumberFormat="1" applyFont="1" applyFill="1" applyBorder="1" applyAlignment="1">
      <alignment horizontal="right"/>
    </xf>
    <xf numFmtId="4" fontId="10" fillId="0" borderId="24" xfId="0" applyNumberFormat="1" applyFont="1" applyFill="1" applyBorder="1" applyAlignment="1">
      <alignment/>
    </xf>
    <xf numFmtId="4" fontId="10" fillId="0" borderId="24" xfId="0" applyNumberFormat="1" applyFont="1" applyBorder="1" applyAlignment="1">
      <alignment/>
    </xf>
    <xf numFmtId="0" fontId="6" fillId="0" borderId="21" xfId="0" applyFont="1" applyBorder="1" applyAlignment="1">
      <alignment horizontal="left" vertical="top"/>
    </xf>
    <xf numFmtId="0" fontId="6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left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center" vertical="top"/>
    </xf>
    <xf numFmtId="0" fontId="7" fillId="33" borderId="28" xfId="0" applyFont="1" applyFill="1" applyBorder="1" applyAlignment="1">
      <alignment horizontal="center"/>
    </xf>
    <xf numFmtId="4" fontId="10" fillId="33" borderId="29" xfId="0" applyNumberFormat="1" applyFont="1" applyFill="1" applyBorder="1" applyAlignment="1">
      <alignment/>
    </xf>
    <xf numFmtId="4" fontId="10" fillId="33" borderId="30" xfId="0" applyNumberFormat="1" applyFont="1" applyFill="1" applyBorder="1" applyAlignment="1">
      <alignment/>
    </xf>
    <xf numFmtId="4" fontId="10" fillId="33" borderId="31" xfId="0" applyNumberFormat="1" applyFont="1" applyFill="1" applyBorder="1" applyAlignment="1">
      <alignment/>
    </xf>
    <xf numFmtId="4" fontId="10" fillId="33" borderId="32" xfId="0" applyNumberFormat="1" applyFont="1" applyFill="1" applyBorder="1" applyAlignment="1">
      <alignment/>
    </xf>
    <xf numFmtId="0" fontId="7" fillId="0" borderId="21" xfId="0" applyFont="1" applyBorder="1" applyAlignment="1">
      <alignment horizontal="left" vertical="top"/>
    </xf>
    <xf numFmtId="0" fontId="7" fillId="0" borderId="21" xfId="0" applyFont="1" applyBorder="1" applyAlignment="1">
      <alignment horizontal="center" vertical="top"/>
    </xf>
    <xf numFmtId="0" fontId="6" fillId="0" borderId="18" xfId="0" applyFont="1" applyBorder="1" applyAlignment="1">
      <alignment horizontal="center"/>
    </xf>
    <xf numFmtId="4" fontId="10" fillId="0" borderId="18" xfId="0" applyNumberFormat="1" applyFont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5" fillId="0" borderId="33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11" fillId="0" borderId="20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4" fontId="2" fillId="0" borderId="24" xfId="0" applyNumberFormat="1" applyFont="1" applyBorder="1" applyAlignment="1">
      <alignment horizontal="right"/>
    </xf>
    <xf numFmtId="4" fontId="11" fillId="0" borderId="24" xfId="0" applyNumberFormat="1" applyFont="1" applyBorder="1" applyAlignment="1">
      <alignment horizontal="right"/>
    </xf>
    <xf numFmtId="0" fontId="7" fillId="0" borderId="21" xfId="0" applyFont="1" applyFill="1" applyBorder="1" applyAlignment="1">
      <alignment horizontal="left" vertical="top"/>
    </xf>
    <xf numFmtId="4" fontId="10" fillId="33" borderId="28" xfId="0" applyNumberFormat="1" applyFont="1" applyFill="1" applyBorder="1" applyAlignment="1">
      <alignment horizontal="right"/>
    </xf>
    <xf numFmtId="4" fontId="10" fillId="33" borderId="30" xfId="0" applyNumberFormat="1" applyFont="1" applyFill="1" applyBorder="1" applyAlignment="1">
      <alignment horizontal="right"/>
    </xf>
    <xf numFmtId="4" fontId="10" fillId="33" borderId="32" xfId="0" applyNumberFormat="1" applyFont="1" applyFill="1" applyBorder="1" applyAlignment="1">
      <alignment horizontal="right"/>
    </xf>
    <xf numFmtId="4" fontId="10" fillId="0" borderId="22" xfId="0" applyNumberFormat="1" applyFont="1" applyBorder="1" applyAlignment="1">
      <alignment horizontal="right"/>
    </xf>
    <xf numFmtId="4" fontId="10" fillId="0" borderId="34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0" fontId="52" fillId="0" borderId="0" xfId="0" applyFont="1" applyFill="1" applyAlignment="1">
      <alignment/>
    </xf>
    <xf numFmtId="4" fontId="2" fillId="0" borderId="34" xfId="0" applyNumberFormat="1" applyFont="1" applyBorder="1" applyAlignment="1">
      <alignment horizontal="right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6" fillId="33" borderId="12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 wrapText="1"/>
    </xf>
    <xf numFmtId="4" fontId="10" fillId="34" borderId="28" xfId="0" applyNumberFormat="1" applyFont="1" applyFill="1" applyBorder="1" applyAlignment="1">
      <alignment/>
    </xf>
    <xf numFmtId="0" fontId="52" fillId="0" borderId="21" xfId="0" applyFont="1" applyBorder="1" applyAlignment="1">
      <alignment horizontal="center" vertical="top"/>
    </xf>
    <xf numFmtId="0" fontId="7" fillId="0" borderId="34" xfId="0" applyFont="1" applyBorder="1" applyAlignment="1">
      <alignment horizontal="center"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39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0" fontId="7" fillId="0" borderId="34" xfId="0" applyFont="1" applyFill="1" applyBorder="1" applyAlignment="1">
      <alignment horizontal="center"/>
    </xf>
    <xf numFmtId="4" fontId="12" fillId="0" borderId="18" xfId="0" applyNumberFormat="1" applyFont="1" applyBorder="1" applyAlignment="1">
      <alignment horizontal="right"/>
    </xf>
    <xf numFmtId="4" fontId="12" fillId="0" borderId="19" xfId="0" applyNumberFormat="1" applyFont="1" applyBorder="1" applyAlignment="1">
      <alignment horizontal="right"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 vertical="top"/>
    </xf>
    <xf numFmtId="0" fontId="7" fillId="0" borderId="21" xfId="0" applyFont="1" applyBorder="1" applyAlignment="1">
      <alignment horizontal="center"/>
    </xf>
    <xf numFmtId="4" fontId="12" fillId="0" borderId="19" xfId="0" applyNumberFormat="1" applyFont="1" applyFill="1" applyBorder="1" applyAlignment="1">
      <alignment/>
    </xf>
    <xf numFmtId="4" fontId="53" fillId="0" borderId="39" xfId="0" applyNumberFormat="1" applyFont="1" applyBorder="1" applyAlignment="1">
      <alignment/>
    </xf>
    <xf numFmtId="4" fontId="53" fillId="0" borderId="34" xfId="0" applyNumberFormat="1" applyFont="1" applyBorder="1" applyAlignment="1">
      <alignment/>
    </xf>
    <xf numFmtId="0" fontId="7" fillId="0" borderId="40" xfId="0" applyFont="1" applyFill="1" applyBorder="1" applyAlignment="1">
      <alignment horizontal="center" wrapText="1"/>
    </xf>
    <xf numFmtId="0" fontId="5" fillId="0" borderId="18" xfId="47" applyFont="1" applyFill="1" applyBorder="1" applyAlignment="1">
      <alignment wrapText="1"/>
      <protection/>
    </xf>
    <xf numFmtId="4" fontId="2" fillId="0" borderId="36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10" fillId="33" borderId="42" xfId="0" applyNumberFormat="1" applyFont="1" applyFill="1" applyBorder="1" applyAlignment="1">
      <alignment horizontal="right" vertical="center"/>
    </xf>
    <xf numFmtId="4" fontId="10" fillId="33" borderId="4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7" fillId="0" borderId="18" xfId="0" applyFont="1" applyBorder="1" applyAlignment="1">
      <alignment horizontal="center"/>
    </xf>
    <xf numFmtId="4" fontId="2" fillId="0" borderId="44" xfId="0" applyNumberFormat="1" applyFont="1" applyBorder="1" applyAlignment="1">
      <alignment horizontal="right"/>
    </xf>
    <xf numFmtId="4" fontId="2" fillId="0" borderId="45" xfId="0" applyNumberFormat="1" applyFont="1" applyBorder="1" applyAlignment="1">
      <alignment horizontal="right"/>
    </xf>
    <xf numFmtId="0" fontId="14" fillId="0" borderId="34" xfId="0" applyFont="1" applyFill="1" applyBorder="1" applyAlignment="1" applyProtection="1">
      <alignment/>
      <protection locked="0"/>
    </xf>
    <xf numFmtId="0" fontId="14" fillId="35" borderId="34" xfId="0" applyFont="1" applyFill="1" applyBorder="1" applyAlignment="1" applyProtection="1">
      <alignment/>
      <protection locked="0"/>
    </xf>
    <xf numFmtId="0" fontId="5" fillId="0" borderId="34" xfId="0" applyFont="1" applyFill="1" applyBorder="1" applyAlignment="1">
      <alignment wrapText="1"/>
    </xf>
    <xf numFmtId="0" fontId="5" fillId="0" borderId="46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13" fillId="0" borderId="34" xfId="0" applyFont="1" applyFill="1" applyBorder="1" applyAlignment="1">
      <alignment wrapText="1"/>
    </xf>
    <xf numFmtId="0" fontId="13" fillId="35" borderId="34" xfId="0" applyFont="1" applyFill="1" applyBorder="1" applyAlignment="1">
      <alignment wrapText="1"/>
    </xf>
    <xf numFmtId="49" fontId="13" fillId="35" borderId="34" xfId="0" applyNumberFormat="1" applyFont="1" applyFill="1" applyBorder="1" applyAlignment="1" applyProtection="1">
      <alignment/>
      <protection locked="0"/>
    </xf>
    <xf numFmtId="49" fontId="13" fillId="35" borderId="34" xfId="0" applyNumberFormat="1" applyFont="1" applyFill="1" applyBorder="1" applyAlignment="1" applyProtection="1">
      <alignment wrapText="1"/>
      <protection locked="0"/>
    </xf>
    <xf numFmtId="0" fontId="13" fillId="35" borderId="34" xfId="0" applyFont="1" applyFill="1" applyBorder="1" applyAlignment="1">
      <alignment horizontal="left"/>
    </xf>
    <xf numFmtId="0" fontId="6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4" fontId="2" fillId="0" borderId="47" xfId="0" applyNumberFormat="1" applyFont="1" applyBorder="1" applyAlignment="1">
      <alignment horizontal="right"/>
    </xf>
    <xf numFmtId="4" fontId="11" fillId="0" borderId="45" xfId="0" applyNumberFormat="1" applyFont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48" xfId="0" applyNumberFormat="1" applyFont="1" applyFill="1" applyBorder="1" applyAlignment="1">
      <alignment horizontal="right"/>
    </xf>
    <xf numFmtId="4" fontId="11" fillId="33" borderId="48" xfId="0" applyNumberFormat="1" applyFont="1" applyFill="1" applyBorder="1" applyAlignment="1">
      <alignment horizontal="right"/>
    </xf>
    <xf numFmtId="4" fontId="54" fillId="0" borderId="18" xfId="0" applyNumberFormat="1" applyFont="1" applyBorder="1" applyAlignment="1">
      <alignment horizontal="right"/>
    </xf>
    <xf numFmtId="4" fontId="54" fillId="0" borderId="49" xfId="0" applyNumberFormat="1" applyFont="1" applyBorder="1" applyAlignment="1">
      <alignment horizontal="right"/>
    </xf>
    <xf numFmtId="4" fontId="54" fillId="0" borderId="34" xfId="0" applyNumberFormat="1" applyFont="1" applyBorder="1" applyAlignment="1">
      <alignment horizontal="right"/>
    </xf>
    <xf numFmtId="4" fontId="10" fillId="33" borderId="28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/>
    </xf>
    <xf numFmtId="0" fontId="7" fillId="0" borderId="21" xfId="0" applyFont="1" applyBorder="1" applyAlignment="1">
      <alignment horizontal="left" vertical="top" wrapText="1"/>
    </xf>
    <xf numFmtId="0" fontId="6" fillId="33" borderId="42" xfId="0" applyFont="1" applyFill="1" applyBorder="1" applyAlignment="1">
      <alignment horizontal="left" vertical="center" wrapText="1"/>
    </xf>
    <xf numFmtId="0" fontId="52" fillId="0" borderId="50" xfId="0" applyFont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K-28-2008-21, př.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D4" sqref="D4"/>
    </sheetView>
  </sheetViews>
  <sheetFormatPr defaultColWidth="9.140625" defaultRowHeight="15" customHeight="1"/>
  <cols>
    <col min="1" max="1" width="11.57421875" style="1" customWidth="1"/>
    <col min="2" max="2" width="5.7109375" style="1" customWidth="1"/>
    <col min="3" max="3" width="55.57421875" style="1" customWidth="1"/>
    <col min="4" max="4" width="8.28125" style="1" customWidth="1"/>
    <col min="5" max="7" width="12.28125" style="1" customWidth="1"/>
    <col min="8" max="16384" width="9.140625" style="1" customWidth="1"/>
  </cols>
  <sheetData>
    <row r="1" ht="15" customHeight="1">
      <c r="F1" s="2" t="s">
        <v>61</v>
      </c>
    </row>
    <row r="2" ht="15" customHeight="1">
      <c r="F2" s="2" t="s">
        <v>0</v>
      </c>
    </row>
    <row r="3" spans="1:7" ht="15" customHeight="1">
      <c r="A3" s="3"/>
      <c r="B3" s="3"/>
      <c r="C3" s="3"/>
      <c r="D3" s="3"/>
      <c r="E3" s="3"/>
      <c r="F3" s="3"/>
      <c r="G3" s="3"/>
    </row>
    <row r="4" ht="15" customHeight="1">
      <c r="A4" s="4" t="s">
        <v>1</v>
      </c>
    </row>
    <row r="5" ht="15" customHeight="1">
      <c r="A5" s="4"/>
    </row>
    <row r="6" ht="15" customHeight="1">
      <c r="A6" s="4" t="s">
        <v>2</v>
      </c>
    </row>
    <row r="7" spans="1:7" ht="15" customHeight="1" thickBot="1">
      <c r="A7" s="5"/>
      <c r="B7" s="5"/>
      <c r="G7" s="6" t="s">
        <v>3</v>
      </c>
    </row>
    <row r="8" spans="1:7" ht="15" customHeight="1">
      <c r="A8" s="138" t="s">
        <v>4</v>
      </c>
      <c r="B8" s="138" t="s">
        <v>5</v>
      </c>
      <c r="C8" s="140" t="s">
        <v>6</v>
      </c>
      <c r="D8" s="143" t="s">
        <v>7</v>
      </c>
      <c r="E8" s="144"/>
      <c r="F8" s="144"/>
      <c r="G8" s="145"/>
    </row>
    <row r="9" spans="1:7" ht="15" customHeight="1">
      <c r="A9" s="139"/>
      <c r="B9" s="139"/>
      <c r="C9" s="141"/>
      <c r="D9" s="146" t="s">
        <v>8</v>
      </c>
      <c r="E9" s="147"/>
      <c r="F9" s="148" t="s">
        <v>9</v>
      </c>
      <c r="G9" s="150" t="s">
        <v>10</v>
      </c>
    </row>
    <row r="10" spans="1:7" ht="15" customHeight="1" thickBot="1">
      <c r="A10" s="139"/>
      <c r="B10" s="139"/>
      <c r="C10" s="142"/>
      <c r="D10" s="7" t="s">
        <v>11</v>
      </c>
      <c r="E10" s="8" t="s">
        <v>12</v>
      </c>
      <c r="F10" s="149"/>
      <c r="G10" s="151"/>
    </row>
    <row r="11" spans="1:7" ht="15" customHeight="1">
      <c r="A11" s="9"/>
      <c r="B11" s="9"/>
      <c r="C11" s="10"/>
      <c r="D11" s="11">
        <v>1</v>
      </c>
      <c r="E11" s="12">
        <v>2</v>
      </c>
      <c r="F11" s="13">
        <v>3</v>
      </c>
      <c r="G11" s="13" t="s">
        <v>13</v>
      </c>
    </row>
    <row r="12" spans="1:7" ht="15" customHeight="1">
      <c r="A12" s="14" t="s">
        <v>14</v>
      </c>
      <c r="B12" s="15">
        <v>1000</v>
      </c>
      <c r="C12" s="16" t="s">
        <v>15</v>
      </c>
      <c r="D12" s="17">
        <f>SUM(D13)</f>
        <v>0</v>
      </c>
      <c r="E12" s="18">
        <f>SUM(E13)</f>
        <v>0</v>
      </c>
      <c r="F12" s="19">
        <f>SUM(F13)</f>
        <v>513201.76</v>
      </c>
      <c r="G12" s="19">
        <f>SUM(E12:F12)</f>
        <v>513201.76</v>
      </c>
    </row>
    <row r="13" spans="1:7" ht="15" customHeight="1">
      <c r="A13" s="20"/>
      <c r="B13" s="21"/>
      <c r="C13" s="22" t="s">
        <v>16</v>
      </c>
      <c r="D13" s="23">
        <f>SUM(D14:D14)</f>
        <v>0</v>
      </c>
      <c r="E13" s="24">
        <f>SUM(E14:E14)</f>
        <v>0</v>
      </c>
      <c r="F13" s="25">
        <f>SUM(F14:F14)</f>
        <v>513201.76</v>
      </c>
      <c r="G13" s="26">
        <f>SUM(E13:F13)</f>
        <v>513201.76</v>
      </c>
    </row>
    <row r="14" spans="1:7" ht="15" customHeight="1">
      <c r="A14" s="27"/>
      <c r="B14" s="28"/>
      <c r="C14" s="29" t="s">
        <v>17</v>
      </c>
      <c r="D14" s="30">
        <v>0</v>
      </c>
      <c r="E14" s="31">
        <v>0</v>
      </c>
      <c r="F14" s="32">
        <v>513201.76</v>
      </c>
      <c r="G14" s="134">
        <f>SUM(D14+F14)</f>
        <v>513201.76</v>
      </c>
    </row>
    <row r="15" spans="1:7" ht="9.75" customHeight="1" thickBot="1">
      <c r="A15" s="27"/>
      <c r="B15" s="28"/>
      <c r="C15" s="36"/>
      <c r="D15" s="33"/>
      <c r="E15" s="34"/>
      <c r="F15" s="37"/>
      <c r="G15" s="35"/>
    </row>
    <row r="16" spans="1:7" ht="15" customHeight="1">
      <c r="A16" s="38" t="s">
        <v>18</v>
      </c>
      <c r="B16" s="39">
        <v>5100</v>
      </c>
      <c r="C16" s="40" t="s">
        <v>15</v>
      </c>
      <c r="D16" s="132">
        <f>SUM(D17+D21)</f>
        <v>0</v>
      </c>
      <c r="E16" s="42">
        <f>SUM(E17+E21)</f>
        <v>0</v>
      </c>
      <c r="F16" s="41">
        <f>SUM(F17+F21)</f>
        <v>7862.5</v>
      </c>
      <c r="G16" s="44">
        <f>SUM(E16:F16)</f>
        <v>7862.5</v>
      </c>
    </row>
    <row r="17" spans="1:7" ht="15" customHeight="1">
      <c r="A17" s="45"/>
      <c r="B17" s="46"/>
      <c r="C17" s="107" t="s">
        <v>57</v>
      </c>
      <c r="D17" s="48">
        <f>SUM(D18)</f>
        <v>0</v>
      </c>
      <c r="E17" s="49">
        <f>SUM(E18)</f>
        <v>0</v>
      </c>
      <c r="F17" s="50">
        <f>SUM(F18)</f>
        <v>4442.5</v>
      </c>
      <c r="G17" s="50">
        <f>SUM(E17:F17)</f>
        <v>4442.5</v>
      </c>
    </row>
    <row r="18" spans="1:7" ht="15" customHeight="1">
      <c r="A18" s="45"/>
      <c r="B18" s="46"/>
      <c r="C18" s="51" t="s">
        <v>19</v>
      </c>
      <c r="D18" s="52">
        <v>0</v>
      </c>
      <c r="E18" s="53">
        <v>0</v>
      </c>
      <c r="F18" s="54">
        <v>4442.5</v>
      </c>
      <c r="G18" s="133">
        <f>SUM(D18+F18)</f>
        <v>4442.5</v>
      </c>
    </row>
    <row r="19" spans="1:7" ht="9.75" customHeight="1" thickBot="1">
      <c r="A19" s="45"/>
      <c r="B19" s="46"/>
      <c r="C19" s="121"/>
      <c r="D19" s="108"/>
      <c r="E19" s="122"/>
      <c r="F19" s="109"/>
      <c r="G19" s="123"/>
    </row>
    <row r="20" spans="1:7" ht="12" customHeight="1">
      <c r="A20" s="45"/>
      <c r="B20" s="46"/>
      <c r="C20" s="124" t="s">
        <v>15</v>
      </c>
      <c r="D20" s="125"/>
      <c r="E20" s="126"/>
      <c r="F20" s="127"/>
      <c r="G20" s="128"/>
    </row>
    <row r="21" spans="1:7" ht="15" customHeight="1">
      <c r="A21" s="45"/>
      <c r="B21" s="46"/>
      <c r="C21" s="120" t="s">
        <v>58</v>
      </c>
      <c r="D21" s="129">
        <f>SUM(D22:D24)</f>
        <v>0</v>
      </c>
      <c r="E21" s="130">
        <f>SUM(E22:E24)</f>
        <v>0</v>
      </c>
      <c r="F21" s="131">
        <f>SUM(F22:F24)</f>
        <v>3420</v>
      </c>
      <c r="G21" s="50">
        <f>SUM(D21+F21)</f>
        <v>3420</v>
      </c>
    </row>
    <row r="22" spans="1:7" ht="15" customHeight="1">
      <c r="A22" s="45"/>
      <c r="B22" s="46"/>
      <c r="C22" s="56" t="s">
        <v>59</v>
      </c>
      <c r="D22" s="52">
        <v>0</v>
      </c>
      <c r="E22" s="53">
        <v>0</v>
      </c>
      <c r="F22" s="54">
        <v>2070</v>
      </c>
      <c r="G22" s="133">
        <f>SUM(D22+F22)</f>
        <v>2070</v>
      </c>
    </row>
    <row r="23" spans="1:7" ht="15" customHeight="1">
      <c r="A23" s="45"/>
      <c r="B23" s="46"/>
      <c r="C23" s="56" t="s">
        <v>56</v>
      </c>
      <c r="D23" s="52">
        <v>0</v>
      </c>
      <c r="E23" s="53">
        <v>0</v>
      </c>
      <c r="F23" s="54">
        <v>1174</v>
      </c>
      <c r="G23" s="133">
        <f>SUM(D23+F23)</f>
        <v>1174</v>
      </c>
    </row>
    <row r="24" spans="1:7" ht="15" customHeight="1">
      <c r="A24" s="45"/>
      <c r="B24" s="46"/>
      <c r="C24" s="56" t="s">
        <v>20</v>
      </c>
      <c r="D24" s="52">
        <v>0</v>
      </c>
      <c r="E24" s="53">
        <v>0</v>
      </c>
      <c r="F24" s="54">
        <v>176</v>
      </c>
      <c r="G24" s="133">
        <f>SUM(D24+F24)</f>
        <v>176</v>
      </c>
    </row>
    <row r="25" spans="1:7" ht="9.75" customHeight="1" thickBot="1">
      <c r="A25" s="45"/>
      <c r="B25" s="46"/>
      <c r="C25" s="56"/>
      <c r="D25" s="52"/>
      <c r="E25" s="53"/>
      <c r="F25" s="54"/>
      <c r="G25" s="55"/>
    </row>
    <row r="26" spans="1:7" ht="15" customHeight="1">
      <c r="A26" s="38" t="s">
        <v>21</v>
      </c>
      <c r="B26" s="39">
        <v>5000</v>
      </c>
      <c r="C26" s="40" t="s">
        <v>15</v>
      </c>
      <c r="D26" s="41">
        <f>SUM(D27)</f>
        <v>0</v>
      </c>
      <c r="E26" s="42">
        <f>SUM(E27)</f>
        <v>0</v>
      </c>
      <c r="F26" s="43">
        <f>SUM(F27+F30)</f>
        <v>55579</v>
      </c>
      <c r="G26" s="44">
        <f>SUM(E26:F26)</f>
        <v>55579</v>
      </c>
    </row>
    <row r="27" spans="1:7" ht="15" customHeight="1">
      <c r="A27" s="45"/>
      <c r="B27" s="46"/>
      <c r="C27" s="47" t="s">
        <v>22</v>
      </c>
      <c r="D27" s="48">
        <f>SUM(D28:D35)</f>
        <v>0</v>
      </c>
      <c r="E27" s="49">
        <f>SUM(E28:E35)</f>
        <v>0</v>
      </c>
      <c r="F27" s="50">
        <f>SUM(F28:F28)</f>
        <v>1579</v>
      </c>
      <c r="G27" s="50">
        <f>SUM(E27:F27)</f>
        <v>1579</v>
      </c>
    </row>
    <row r="28" spans="1:7" ht="15" customHeight="1">
      <c r="A28" s="45"/>
      <c r="B28" s="46"/>
      <c r="C28" s="51" t="s">
        <v>23</v>
      </c>
      <c r="D28" s="52">
        <v>0</v>
      </c>
      <c r="E28" s="53">
        <v>0</v>
      </c>
      <c r="F28" s="54">
        <v>1579</v>
      </c>
      <c r="G28" s="133">
        <f>SUM(D28+F28)</f>
        <v>1579</v>
      </c>
    </row>
    <row r="29" spans="1:7" ht="9.75" customHeight="1" thickBot="1">
      <c r="A29" s="45"/>
      <c r="B29" s="46"/>
      <c r="C29" s="29"/>
      <c r="D29" s="30"/>
      <c r="E29" s="31"/>
      <c r="F29" s="57"/>
      <c r="G29" s="58"/>
    </row>
    <row r="30" spans="1:7" ht="15" customHeight="1">
      <c r="A30" s="59"/>
      <c r="B30" s="21"/>
      <c r="C30" s="40" t="s">
        <v>15</v>
      </c>
      <c r="D30" s="60">
        <f aca="true" t="shared" si="0" ref="D30:F31">SUM(D31)</f>
        <v>0</v>
      </c>
      <c r="E30" s="61">
        <f t="shared" si="0"/>
        <v>0</v>
      </c>
      <c r="F30" s="60">
        <f t="shared" si="0"/>
        <v>54000</v>
      </c>
      <c r="G30" s="62">
        <f>SUM(E30:F30)</f>
        <v>54000</v>
      </c>
    </row>
    <row r="31" spans="1:7" s="66" customFormat="1" ht="15" customHeight="1">
      <c r="A31" s="59"/>
      <c r="B31" s="21"/>
      <c r="C31" s="47" t="s">
        <v>24</v>
      </c>
      <c r="D31" s="63">
        <f t="shared" si="0"/>
        <v>0</v>
      </c>
      <c r="E31" s="49">
        <f t="shared" si="0"/>
        <v>0</v>
      </c>
      <c r="F31" s="64">
        <f t="shared" si="0"/>
        <v>54000</v>
      </c>
      <c r="G31" s="65">
        <f>SUM(E31:F31)</f>
        <v>54000</v>
      </c>
    </row>
    <row r="32" spans="1:7" s="66" customFormat="1" ht="15" customHeight="1">
      <c r="A32" s="59"/>
      <c r="B32" s="21"/>
      <c r="C32" s="56" t="s">
        <v>60</v>
      </c>
      <c r="D32" s="52">
        <v>0</v>
      </c>
      <c r="E32" s="53">
        <v>0</v>
      </c>
      <c r="F32" s="67">
        <v>54000</v>
      </c>
      <c r="G32" s="133">
        <f>SUM(D32+F32)</f>
        <v>54000</v>
      </c>
    </row>
    <row r="33" spans="1:7" ht="9.75" customHeight="1" thickBot="1">
      <c r="A33" s="68"/>
      <c r="B33" s="68"/>
      <c r="C33" s="69"/>
      <c r="D33" s="69"/>
      <c r="E33" s="70"/>
      <c r="F33" s="71"/>
      <c r="G33" s="72"/>
    </row>
    <row r="34" spans="1:7" ht="15" customHeight="1">
      <c r="A34" s="73" t="s">
        <v>25</v>
      </c>
      <c r="B34" s="74">
        <v>3000</v>
      </c>
      <c r="C34" s="40" t="s">
        <v>15</v>
      </c>
      <c r="D34" s="75">
        <v>0</v>
      </c>
      <c r="E34" s="42">
        <v>0</v>
      </c>
      <c r="F34" s="43">
        <f>SUM(F35+F39+F49+F61+F64+F67)</f>
        <v>815785.88</v>
      </c>
      <c r="G34" s="44">
        <f>SUM(E34:F34)</f>
        <v>815785.88</v>
      </c>
    </row>
    <row r="35" spans="1:7" ht="15" customHeight="1">
      <c r="A35" s="135"/>
      <c r="B35" s="76"/>
      <c r="C35" s="77" t="s">
        <v>26</v>
      </c>
      <c r="D35" s="78">
        <v>0</v>
      </c>
      <c r="E35" s="79">
        <v>0</v>
      </c>
      <c r="F35" s="80">
        <f>SUM(F36:F38)</f>
        <v>6525</v>
      </c>
      <c r="G35" s="81">
        <f>SUM(E35:F35)</f>
        <v>6525</v>
      </c>
    </row>
    <row r="36" spans="1:7" ht="15" customHeight="1">
      <c r="A36" s="135"/>
      <c r="B36" s="76"/>
      <c r="C36" s="110" t="s">
        <v>33</v>
      </c>
      <c r="D36" s="82">
        <v>0</v>
      </c>
      <c r="E36" s="83">
        <v>0</v>
      </c>
      <c r="F36" s="114">
        <v>120</v>
      </c>
      <c r="G36" s="114">
        <v>120</v>
      </c>
    </row>
    <row r="37" spans="1:7" ht="15" customHeight="1">
      <c r="A37" s="135"/>
      <c r="B37" s="76"/>
      <c r="C37" s="111" t="s">
        <v>34</v>
      </c>
      <c r="D37" s="82">
        <v>0</v>
      </c>
      <c r="E37" s="83">
        <v>0</v>
      </c>
      <c r="F37" s="114">
        <v>6405</v>
      </c>
      <c r="G37" s="114">
        <v>6405</v>
      </c>
    </row>
    <row r="38" spans="1:7" ht="15" customHeight="1">
      <c r="A38" s="135"/>
      <c r="B38" s="76"/>
      <c r="C38" s="112"/>
      <c r="D38" s="48"/>
      <c r="E38" s="49"/>
      <c r="F38" s="84"/>
      <c r="G38" s="85"/>
    </row>
    <row r="39" spans="1:7" ht="15" customHeight="1">
      <c r="A39" s="135"/>
      <c r="B39" s="76"/>
      <c r="C39" s="86" t="s">
        <v>27</v>
      </c>
      <c r="D39" s="78">
        <v>0</v>
      </c>
      <c r="E39" s="79">
        <v>0</v>
      </c>
      <c r="F39" s="80">
        <f>SUM(F40:F47)</f>
        <v>337204.88</v>
      </c>
      <c r="G39" s="81">
        <f>SUM(E39:F39)</f>
        <v>337204.88</v>
      </c>
    </row>
    <row r="40" spans="1:7" ht="15" customHeight="1">
      <c r="A40" s="135"/>
      <c r="B40" s="76"/>
      <c r="C40" s="115" t="s">
        <v>35</v>
      </c>
      <c r="D40" s="82">
        <v>0</v>
      </c>
      <c r="E40" s="83">
        <v>0</v>
      </c>
      <c r="F40" s="114">
        <v>3680</v>
      </c>
      <c r="G40" s="114">
        <v>3680</v>
      </c>
    </row>
    <row r="41" spans="1:7" ht="15" customHeight="1">
      <c r="A41" s="135"/>
      <c r="B41" s="76"/>
      <c r="C41" s="115" t="s">
        <v>36</v>
      </c>
      <c r="D41" s="87">
        <v>0</v>
      </c>
      <c r="E41" s="88">
        <v>0</v>
      </c>
      <c r="F41" s="114">
        <v>98281</v>
      </c>
      <c r="G41" s="114">
        <v>98281</v>
      </c>
    </row>
    <row r="42" spans="1:7" ht="15" customHeight="1">
      <c r="A42" s="135"/>
      <c r="B42" s="76"/>
      <c r="C42" s="115" t="s">
        <v>37</v>
      </c>
      <c r="D42" s="87">
        <v>0</v>
      </c>
      <c r="E42" s="88">
        <v>0</v>
      </c>
      <c r="F42" s="114">
        <v>25764</v>
      </c>
      <c r="G42" s="114">
        <v>25764</v>
      </c>
    </row>
    <row r="43" spans="1:7" ht="15" customHeight="1">
      <c r="A43" s="135"/>
      <c r="B43" s="76"/>
      <c r="C43" s="115" t="s">
        <v>38</v>
      </c>
      <c r="D43" s="87">
        <v>0</v>
      </c>
      <c r="E43" s="88">
        <v>0</v>
      </c>
      <c r="F43" s="114">
        <v>158837</v>
      </c>
      <c r="G43" s="114">
        <v>158837</v>
      </c>
    </row>
    <row r="44" spans="1:7" ht="24.75" customHeight="1">
      <c r="A44" s="135"/>
      <c r="B44" s="76"/>
      <c r="C44" s="115" t="s">
        <v>39</v>
      </c>
      <c r="D44" s="87">
        <v>0</v>
      </c>
      <c r="E44" s="88">
        <v>0</v>
      </c>
      <c r="F44" s="114">
        <v>1600</v>
      </c>
      <c r="G44" s="114">
        <v>1600</v>
      </c>
    </row>
    <row r="45" spans="1:7" ht="15" customHeight="1">
      <c r="A45" s="135"/>
      <c r="B45" s="76"/>
      <c r="C45" s="115" t="s">
        <v>40</v>
      </c>
      <c r="D45" s="87">
        <v>0</v>
      </c>
      <c r="E45" s="88">
        <v>0</v>
      </c>
      <c r="F45" s="114">
        <v>2530</v>
      </c>
      <c r="G45" s="114">
        <v>2530</v>
      </c>
    </row>
    <row r="46" spans="1:7" ht="29.25" customHeight="1">
      <c r="A46" s="135"/>
      <c r="B46" s="76"/>
      <c r="C46" s="115" t="s">
        <v>41</v>
      </c>
      <c r="D46" s="87">
        <v>0</v>
      </c>
      <c r="E46" s="88">
        <v>0</v>
      </c>
      <c r="F46" s="114">
        <v>2854.88</v>
      </c>
      <c r="G46" s="114">
        <v>2854.88</v>
      </c>
    </row>
    <row r="47" spans="1:7" ht="27" customHeight="1">
      <c r="A47" s="135"/>
      <c r="B47" s="76"/>
      <c r="C47" s="115" t="s">
        <v>42</v>
      </c>
      <c r="D47" s="87">
        <v>0</v>
      </c>
      <c r="E47" s="88">
        <v>0</v>
      </c>
      <c r="F47" s="114">
        <v>43658</v>
      </c>
      <c r="G47" s="114">
        <v>43658</v>
      </c>
    </row>
    <row r="48" spans="1:7" ht="15" customHeight="1">
      <c r="A48" s="135"/>
      <c r="B48" s="76"/>
      <c r="C48" s="112"/>
      <c r="D48" s="48"/>
      <c r="E48" s="49"/>
      <c r="F48" s="84"/>
      <c r="G48" s="85"/>
    </row>
    <row r="49" spans="1:7" ht="15" customHeight="1">
      <c r="A49" s="135"/>
      <c r="B49" s="76"/>
      <c r="C49" s="86" t="s">
        <v>28</v>
      </c>
      <c r="D49" s="48">
        <v>0</v>
      </c>
      <c r="E49" s="49">
        <v>0</v>
      </c>
      <c r="F49" s="80">
        <f>SUM(F50:F59)</f>
        <v>229056</v>
      </c>
      <c r="G49" s="81">
        <f>SUM(E49:F49)</f>
        <v>229056</v>
      </c>
    </row>
    <row r="50" spans="1:7" ht="15" customHeight="1">
      <c r="A50" s="135"/>
      <c r="B50" s="76"/>
      <c r="C50" s="116" t="s">
        <v>29</v>
      </c>
      <c r="D50" s="87">
        <v>0</v>
      </c>
      <c r="E50" s="88">
        <v>0</v>
      </c>
      <c r="F50" s="114">
        <v>8960</v>
      </c>
      <c r="G50" s="114">
        <v>8960</v>
      </c>
    </row>
    <row r="51" spans="1:7" ht="15" customHeight="1">
      <c r="A51" s="135"/>
      <c r="B51" s="76"/>
      <c r="C51" s="117" t="s">
        <v>43</v>
      </c>
      <c r="D51" s="87">
        <v>0</v>
      </c>
      <c r="E51" s="88">
        <v>0</v>
      </c>
      <c r="F51" s="114">
        <v>54765</v>
      </c>
      <c r="G51" s="114">
        <v>54765</v>
      </c>
    </row>
    <row r="52" spans="1:7" ht="27.75" customHeight="1">
      <c r="A52" s="135"/>
      <c r="B52" s="76"/>
      <c r="C52" s="118" t="s">
        <v>44</v>
      </c>
      <c r="D52" s="87">
        <v>0</v>
      </c>
      <c r="E52" s="88">
        <v>0</v>
      </c>
      <c r="F52" s="114">
        <v>6000</v>
      </c>
      <c r="G52" s="114">
        <v>6000</v>
      </c>
    </row>
    <row r="53" spans="1:7" ht="15" customHeight="1">
      <c r="A53" s="135"/>
      <c r="B53" s="76"/>
      <c r="C53" s="117" t="s">
        <v>45</v>
      </c>
      <c r="D53" s="87">
        <v>0</v>
      </c>
      <c r="E53" s="88">
        <v>0</v>
      </c>
      <c r="F53" s="114">
        <v>38000</v>
      </c>
      <c r="G53" s="114">
        <v>38000</v>
      </c>
    </row>
    <row r="54" spans="1:7" ht="15" customHeight="1">
      <c r="A54" s="135"/>
      <c r="B54" s="76"/>
      <c r="C54" s="117" t="s">
        <v>46</v>
      </c>
      <c r="D54" s="87">
        <v>0</v>
      </c>
      <c r="E54" s="88">
        <v>0</v>
      </c>
      <c r="F54" s="114">
        <v>5855</v>
      </c>
      <c r="G54" s="114">
        <v>5855</v>
      </c>
    </row>
    <row r="55" spans="1:7" ht="15" customHeight="1">
      <c r="A55" s="135"/>
      <c r="B55" s="76"/>
      <c r="C55" s="117" t="s">
        <v>47</v>
      </c>
      <c r="D55" s="87">
        <v>0</v>
      </c>
      <c r="E55" s="88">
        <v>0</v>
      </c>
      <c r="F55" s="114">
        <v>4504</v>
      </c>
      <c r="G55" s="114">
        <v>4504</v>
      </c>
    </row>
    <row r="56" spans="1:7" ht="15" customHeight="1">
      <c r="A56" s="135"/>
      <c r="B56" s="76"/>
      <c r="C56" s="117" t="s">
        <v>48</v>
      </c>
      <c r="D56" s="87">
        <v>0</v>
      </c>
      <c r="E56" s="88">
        <v>0</v>
      </c>
      <c r="F56" s="114">
        <v>20780</v>
      </c>
      <c r="G56" s="114">
        <v>20780</v>
      </c>
    </row>
    <row r="57" spans="1:7" s="91" customFormat="1" ht="15" customHeight="1">
      <c r="A57" s="135"/>
      <c r="B57" s="76"/>
      <c r="C57" s="117" t="s">
        <v>49</v>
      </c>
      <c r="D57" s="89">
        <v>0</v>
      </c>
      <c r="E57" s="90">
        <v>0</v>
      </c>
      <c r="F57" s="114">
        <v>17930</v>
      </c>
      <c r="G57" s="114">
        <v>17930</v>
      </c>
    </row>
    <row r="58" spans="1:7" s="91" customFormat="1" ht="15" customHeight="1">
      <c r="A58" s="135"/>
      <c r="B58" s="92"/>
      <c r="C58" s="117" t="s">
        <v>50</v>
      </c>
      <c r="D58" s="89">
        <v>0</v>
      </c>
      <c r="E58" s="90">
        <v>0</v>
      </c>
      <c r="F58" s="114">
        <v>31261</v>
      </c>
      <c r="G58" s="114">
        <v>31261</v>
      </c>
    </row>
    <row r="59" spans="1:7" s="91" customFormat="1" ht="15" customHeight="1">
      <c r="A59" s="135"/>
      <c r="B59" s="92"/>
      <c r="C59" s="117" t="s">
        <v>51</v>
      </c>
      <c r="D59" s="89">
        <v>0</v>
      </c>
      <c r="E59" s="90">
        <v>0</v>
      </c>
      <c r="F59" s="114">
        <v>41001</v>
      </c>
      <c r="G59" s="114">
        <v>41001</v>
      </c>
    </row>
    <row r="60" spans="1:7" ht="15" customHeight="1">
      <c r="A60" s="135"/>
      <c r="B60" s="92"/>
      <c r="C60" s="112"/>
      <c r="D60" s="82"/>
      <c r="E60" s="83"/>
      <c r="F60" s="84"/>
      <c r="G60" s="85"/>
    </row>
    <row r="61" spans="1:7" ht="15" customHeight="1">
      <c r="A61" s="135"/>
      <c r="B61" s="92"/>
      <c r="C61" s="97" t="s">
        <v>54</v>
      </c>
      <c r="D61" s="78">
        <v>0</v>
      </c>
      <c r="E61" s="79">
        <v>0</v>
      </c>
      <c r="F61" s="80">
        <f>SUM(F62:F62)</f>
        <v>88000</v>
      </c>
      <c r="G61" s="81">
        <f>SUM(E61:F61)</f>
        <v>88000</v>
      </c>
    </row>
    <row r="62" spans="1:7" ht="15" customHeight="1">
      <c r="A62" s="135"/>
      <c r="B62" s="92"/>
      <c r="C62" s="117" t="s">
        <v>52</v>
      </c>
      <c r="D62" s="89">
        <v>0</v>
      </c>
      <c r="E62" s="94">
        <v>0</v>
      </c>
      <c r="F62" s="114">
        <v>88000</v>
      </c>
      <c r="G62" s="114">
        <v>88000</v>
      </c>
    </row>
    <row r="63" spans="1:7" ht="15" customHeight="1">
      <c r="A63" s="135"/>
      <c r="B63" s="92"/>
      <c r="C63" s="112"/>
      <c r="D63" s="89"/>
      <c r="E63" s="94"/>
      <c r="F63" s="95"/>
      <c r="G63" s="96"/>
    </row>
    <row r="64" spans="1:7" s="91" customFormat="1" ht="15" customHeight="1">
      <c r="A64" s="135"/>
      <c r="B64" s="92"/>
      <c r="C64" s="93" t="s">
        <v>30</v>
      </c>
      <c r="D64" s="78">
        <v>0</v>
      </c>
      <c r="E64" s="79">
        <v>0</v>
      </c>
      <c r="F64" s="80">
        <f>SUM(F65:F65)</f>
        <v>153000</v>
      </c>
      <c r="G64" s="81">
        <f>SUM(E64:F64)</f>
        <v>153000</v>
      </c>
    </row>
    <row r="65" spans="1:7" s="91" customFormat="1" ht="15" customHeight="1">
      <c r="A65" s="135"/>
      <c r="B65" s="92"/>
      <c r="C65" s="113" t="s">
        <v>31</v>
      </c>
      <c r="D65" s="89">
        <v>0</v>
      </c>
      <c r="E65" s="94">
        <v>0</v>
      </c>
      <c r="F65" s="114">
        <v>153000</v>
      </c>
      <c r="G65" s="114">
        <v>153000</v>
      </c>
    </row>
    <row r="66" spans="1:7" s="91" customFormat="1" ht="15" customHeight="1">
      <c r="A66" s="135"/>
      <c r="B66" s="92"/>
      <c r="C66" s="77"/>
      <c r="D66" s="78"/>
      <c r="E66" s="79"/>
      <c r="F66" s="80"/>
      <c r="G66" s="81"/>
    </row>
    <row r="67" spans="1:7" ht="15" customHeight="1">
      <c r="A67" s="135"/>
      <c r="B67" s="92"/>
      <c r="C67" s="97" t="s">
        <v>55</v>
      </c>
      <c r="D67" s="78">
        <v>0</v>
      </c>
      <c r="E67" s="79">
        <v>0</v>
      </c>
      <c r="F67" s="80">
        <f>SUM(F68:F68)</f>
        <v>2000</v>
      </c>
      <c r="G67" s="81">
        <f>SUM(E67:F67)</f>
        <v>2000</v>
      </c>
    </row>
    <row r="68" spans="1:7" s="91" customFormat="1" ht="15" customHeight="1">
      <c r="A68" s="135"/>
      <c r="B68" s="92"/>
      <c r="C68" s="119" t="s">
        <v>53</v>
      </c>
      <c r="D68" s="89">
        <v>0</v>
      </c>
      <c r="E68" s="94">
        <v>0</v>
      </c>
      <c r="F68" s="114">
        <v>2000</v>
      </c>
      <c r="G68" s="114">
        <v>2000</v>
      </c>
    </row>
    <row r="69" spans="1:7" ht="15" customHeight="1" thickBot="1">
      <c r="A69" s="135"/>
      <c r="B69" s="92"/>
      <c r="C69" s="98"/>
      <c r="D69" s="99"/>
      <c r="E69" s="100"/>
      <c r="F69" s="101"/>
      <c r="G69" s="102"/>
    </row>
    <row r="70" spans="1:7" ht="15" customHeight="1" thickBot="1">
      <c r="A70" s="136" t="s">
        <v>32</v>
      </c>
      <c r="B70" s="137"/>
      <c r="C70" s="137"/>
      <c r="D70" s="103">
        <f>SUM(D12+D16+D26+D34)</f>
        <v>0</v>
      </c>
      <c r="E70" s="103">
        <f>SUM(E12+E16+E26+E34)</f>
        <v>0</v>
      </c>
      <c r="F70" s="103">
        <f>SUM(F12+F16+F26+F34)</f>
        <v>1392429.1400000001</v>
      </c>
      <c r="G70" s="104">
        <f>SUM(E70+F70)</f>
        <v>1392429.1400000001</v>
      </c>
    </row>
    <row r="71" spans="6:7" s="105" customFormat="1" ht="15" customHeight="1">
      <c r="F71" s="106"/>
      <c r="G71" s="106"/>
    </row>
  </sheetData>
  <sheetProtection/>
  <mergeCells count="9">
    <mergeCell ref="A35:A69"/>
    <mergeCell ref="A70:C70"/>
    <mergeCell ref="A8:A10"/>
    <mergeCell ref="B8:B10"/>
    <mergeCell ref="C8:C10"/>
    <mergeCell ref="D8:G8"/>
    <mergeCell ref="D9:E9"/>
    <mergeCell ref="F9:F10"/>
    <mergeCell ref="G9:G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Pospíchalová Petra</cp:lastModifiedBy>
  <cp:lastPrinted>2013-09-16T09:24:25Z</cp:lastPrinted>
  <dcterms:created xsi:type="dcterms:W3CDTF">2013-07-30T09:13:13Z</dcterms:created>
  <dcterms:modified xsi:type="dcterms:W3CDTF">2013-09-19T12:13:18Z</dcterms:modified>
  <cp:category/>
  <cp:version/>
  <cp:contentType/>
  <cp:contentStatus/>
</cp:coreProperties>
</file>