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30-2013-57, př. 1" sheetId="1" r:id="rId1"/>
  </sheets>
  <definedNames/>
  <calcPr fullCalcOnLoad="1"/>
</workbook>
</file>

<file path=xl/sharedStrings.xml><?xml version="1.0" encoding="utf-8"?>
<sst xmlns="http://schemas.openxmlformats.org/spreadsheetml/2006/main" count="99" uniqueCount="63">
  <si>
    <t>počet stran: 1</t>
  </si>
  <si>
    <t>I. Návrh na úpravu příjmové části rozpočtu kraje</t>
  </si>
  <si>
    <t>/v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</si>
  <si>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</si>
  <si>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</si>
  <si>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</si>
  <si>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</si>
  <si>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</si>
  <si>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</si>
  <si>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</si>
  <si>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</si>
  <si>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4=2+3</t>
  </si>
  <si>
    <t>2212 - Silnice</t>
  </si>
  <si>
    <t>x</t>
  </si>
  <si>
    <t>pol. 2310 - příjmy z prodeje krátkodobého a drobného dl. majetku celkem</t>
  </si>
  <si>
    <t>z toho: KSÚS Vysočiny</t>
  </si>
  <si>
    <t>pol. 3113 - příjmy z prodeje dl. movitého majetku celkem</t>
  </si>
  <si>
    <t>z toho: Muzeum Vysočiny Havlíčkův Brod</t>
  </si>
  <si>
    <t xml:space="preserve">z toho: Diagnostický ústav sociální péče Černovice </t>
  </si>
  <si>
    <t xml:space="preserve">           Domov důchodců Humpolec</t>
  </si>
  <si>
    <t xml:space="preserve">           Domov pro seniory Velké Meziříčí</t>
  </si>
  <si>
    <t xml:space="preserve">3522 - Ostatní nemocnice </t>
  </si>
  <si>
    <t xml:space="preserve">z toho: Nemocnice Jihlava </t>
  </si>
  <si>
    <t>3533 - Zdravotnická záchranná služba</t>
  </si>
  <si>
    <t>3529 - Ostatní ústavní péče</t>
  </si>
  <si>
    <t>z toho: Dětský domov Kamenice nad Lipou</t>
  </si>
  <si>
    <t>3121 - Gymnázia</t>
  </si>
  <si>
    <t>3122 - Střední odborné školy</t>
  </si>
  <si>
    <t>3123 - Střední odborná učiliště a učiliště</t>
  </si>
  <si>
    <t xml:space="preserve">Střední odborné učiliště technické, Chotěboř, Žižkova 1501 </t>
  </si>
  <si>
    <t>3125 - Školní hospodářství, školní statky</t>
  </si>
  <si>
    <t>Zvýšení příjmů kraje celkem</t>
  </si>
  <si>
    <t>Návrh na úpravu rozpočtu kraje Vysočina na rok 2013</t>
  </si>
  <si>
    <t>Gymnázium Velké Meziříčí</t>
  </si>
  <si>
    <t>Gymnázium, Střední odborná škola a Vyšší odborná škola Ledeč nad Sázavou</t>
  </si>
  <si>
    <t>Střední průmyslová škola Jihlava</t>
  </si>
  <si>
    <t>Česká zemědělská akademie v Humpolci, střední škola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</si>
  <si>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</si>
  <si>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</si>
  <si>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</si>
  <si>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</si>
  <si>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</si>
  <si>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</si>
  <si>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 xml:space="preserve">Obchodní akademie a Hotelová škola Havlíčkův Brod                        </t>
  </si>
  <si>
    <t xml:space="preserve">Akademie - Vyšší odborná škola, Gymnázium a Střední odborná škola uměleckoprůmyslová  Světlá nad Sázavou                 </t>
  </si>
  <si>
    <t xml:space="preserve">Střední odborná škola a Střední odborné učiliště Třešť                                                   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</si>
  <si>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</si>
  <si>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</si>
  <si>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průmyslová škola a Střední odborné učiliště Pelhřimov                                            </t>
  </si>
  <si>
    <t xml:space="preserve">Střední škola řemesel a služeb Moravské Budějovice              </t>
  </si>
  <si>
    <t xml:space="preserve">Střední odborná škola Nové Město na Moravě                                       </t>
  </si>
  <si>
    <t xml:space="preserve">Střední škola technická Žďár nad Sázavou                   </t>
  </si>
  <si>
    <t>Odborné učiliště a Praktická škola, Černovice, Mariánské náměstí 72</t>
  </si>
  <si>
    <t>Pedagogicko-psychologická poradna, Havlíčkův Brod, Nad Tratí 335</t>
  </si>
  <si>
    <t>3124 - Speciální střední školy</t>
  </si>
  <si>
    <t>3146 - Zařízení výchovného poradenství a preventivně výchovné péče</t>
  </si>
  <si>
    <t>Školní statek Humpolec, Dusilov 384</t>
  </si>
  <si>
    <t>4357 - Domovy pro osoby se zdr.postižením</t>
  </si>
  <si>
    <t>4350 - Domovy pro seniory</t>
  </si>
  <si>
    <t xml:space="preserve">z toho: Domov důchodců Proseč u Pošné </t>
  </si>
  <si>
    <t>Střední škola technická Žďár nad Sázavou</t>
  </si>
  <si>
    <t>z toho: ZZS Kraje Vysočina</t>
  </si>
  <si>
    <t>RK-30-2013-57,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</si>
</sst>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2"/>
    </font>
    <font>
      <b/>
      <sz val="9"/>
      <color indexed="8"/>
      <name val="Arial CE"/>
      <family val="0"/>
    </font>
    <font>
      <sz val="10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3" fillId="33" borderId="29" xfId="0" applyFont="1" applyFill="1" applyBorder="1" applyAlignment="1">
      <alignment horizontal="lef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5" xfId="0" applyNumberFormat="1" applyFont="1" applyFill="1" applyBorder="1" applyAlignment="1">
      <alignment horizontal="right" vertical="center" wrapText="1"/>
    </xf>
    <xf numFmtId="0" fontId="3" fillId="35" borderId="3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4" fontId="7" fillId="35" borderId="20" xfId="0" applyNumberFormat="1" applyFont="1" applyFill="1" applyBorder="1" applyAlignment="1">
      <alignment horizontal="right"/>
    </xf>
    <xf numFmtId="4" fontId="7" fillId="35" borderId="30" xfId="0" applyNumberFormat="1" applyFont="1" applyFill="1" applyBorder="1" applyAlignment="1">
      <alignment horizontal="right"/>
    </xf>
    <xf numFmtId="4" fontId="7" fillId="35" borderId="31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0" fontId="9" fillId="0" borderId="33" xfId="0" applyFont="1" applyFill="1" applyBorder="1" applyAlignment="1">
      <alignment wrapText="1"/>
    </xf>
    <xf numFmtId="4" fontId="2" fillId="0" borderId="20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10" fillId="36" borderId="30" xfId="0" applyNumberFormat="1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4" fontId="51" fillId="0" borderId="20" xfId="0" applyNumberFormat="1" applyFont="1" applyBorder="1" applyAlignment="1">
      <alignment horizontal="right"/>
    </xf>
    <xf numFmtId="4" fontId="51" fillId="0" borderId="25" xfId="0" applyNumberFormat="1" applyFont="1" applyBorder="1" applyAlignment="1">
      <alignment horizontal="right"/>
    </xf>
    <xf numFmtId="4" fontId="51" fillId="36" borderId="30" xfId="0" applyNumberFormat="1" applyFont="1" applyFill="1" applyBorder="1" applyAlignment="1">
      <alignment/>
    </xf>
    <xf numFmtId="4" fontId="51" fillId="0" borderId="31" xfId="0" applyNumberFormat="1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4" fontId="7" fillId="35" borderId="23" xfId="0" applyNumberFormat="1" applyFont="1" applyFill="1" applyBorder="1" applyAlignment="1">
      <alignment/>
    </xf>
    <xf numFmtId="4" fontId="7" fillId="35" borderId="21" xfId="0" applyNumberFormat="1" applyFont="1" applyFill="1" applyBorder="1" applyAlignment="1">
      <alignment/>
    </xf>
    <xf numFmtId="4" fontId="7" fillId="35" borderId="30" xfId="0" applyNumberFormat="1" applyFont="1" applyFill="1" applyBorder="1" applyAlignment="1">
      <alignment/>
    </xf>
    <xf numFmtId="4" fontId="7" fillId="35" borderId="31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2" fillId="0" borderId="32" xfId="0" applyFont="1" applyBorder="1" applyAlignment="1">
      <alignment horizontal="left" vertical="center" wrapText="1"/>
    </xf>
    <xf numFmtId="4" fontId="2" fillId="0" borderId="28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0" fontId="9" fillId="0" borderId="33" xfId="0" applyFont="1" applyFill="1" applyBorder="1" applyAlignment="1">
      <alignment wrapText="1"/>
    </xf>
    <xf numFmtId="164" fontId="2" fillId="0" borderId="32" xfId="0" applyNumberFormat="1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/>
    </xf>
    <xf numFmtId="0" fontId="2" fillId="0" borderId="33" xfId="0" applyFont="1" applyBorder="1" applyAlignment="1">
      <alignment/>
    </xf>
    <xf numFmtId="4" fontId="2" fillId="0" borderId="31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5" fillId="0" borderId="33" xfId="0" applyFont="1" applyFill="1" applyBorder="1" applyAlignment="1">
      <alignment/>
    </xf>
    <xf numFmtId="4" fontId="7" fillId="0" borderId="21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7" fillId="35" borderId="28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2" fillId="37" borderId="34" xfId="0" applyFont="1" applyFill="1" applyBorder="1" applyAlignment="1">
      <alignment horizontal="center"/>
    </xf>
    <xf numFmtId="4" fontId="51" fillId="37" borderId="23" xfId="0" applyNumberFormat="1" applyFont="1" applyFill="1" applyBorder="1" applyAlignment="1">
      <alignment/>
    </xf>
    <xf numFmtId="4" fontId="51" fillId="37" borderId="21" xfId="0" applyNumberFormat="1" applyFont="1" applyFill="1" applyBorder="1" applyAlignment="1">
      <alignment/>
    </xf>
    <xf numFmtId="4" fontId="51" fillId="37" borderId="30" xfId="0" applyNumberFormat="1" applyFont="1" applyFill="1" applyBorder="1" applyAlignment="1">
      <alignment/>
    </xf>
    <xf numFmtId="4" fontId="51" fillId="37" borderId="31" xfId="0" applyNumberFormat="1" applyFont="1" applyFill="1" applyBorder="1" applyAlignment="1">
      <alignment/>
    </xf>
    <xf numFmtId="4" fontId="52" fillId="0" borderId="23" xfId="0" applyNumberFormat="1" applyFont="1" applyBorder="1" applyAlignment="1">
      <alignment/>
    </xf>
    <xf numFmtId="4" fontId="52" fillId="0" borderId="21" xfId="0" applyNumberFormat="1" applyFont="1" applyFill="1" applyBorder="1" applyAlignment="1">
      <alignment/>
    </xf>
    <xf numFmtId="4" fontId="52" fillId="0" borderId="30" xfId="0" applyNumberFormat="1" applyFont="1" applyBorder="1" applyAlignment="1">
      <alignment/>
    </xf>
    <xf numFmtId="4" fontId="52" fillId="0" borderId="31" xfId="0" applyNumberFormat="1" applyFont="1" applyBorder="1" applyAlignment="1">
      <alignment/>
    </xf>
    <xf numFmtId="0" fontId="9" fillId="0" borderId="34" xfId="0" applyFont="1" applyFill="1" applyBorder="1" applyAlignment="1">
      <alignment/>
    </xf>
    <xf numFmtId="4" fontId="0" fillId="0" borderId="36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3" fillId="35" borderId="37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30" xfId="0" applyFont="1" applyFill="1" applyBorder="1" applyAlignment="1" applyProtection="1">
      <alignment/>
      <protection locked="0"/>
    </xf>
    <xf numFmtId="0" fontId="9" fillId="36" borderId="30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>
      <alignment wrapText="1"/>
    </xf>
    <xf numFmtId="0" fontId="9" fillId="36" borderId="30" xfId="0" applyFont="1" applyFill="1" applyBorder="1" applyAlignment="1">
      <alignment wrapText="1"/>
    </xf>
    <xf numFmtId="49" fontId="9" fillId="36" borderId="30" xfId="0" applyNumberFormat="1" applyFont="1" applyFill="1" applyBorder="1" applyAlignment="1" applyProtection="1">
      <alignment/>
      <protection locked="0"/>
    </xf>
    <xf numFmtId="49" fontId="9" fillId="36" borderId="30" xfId="0" applyNumberFormat="1" applyFont="1" applyFill="1" applyBorder="1" applyAlignment="1" applyProtection="1">
      <alignment wrapText="1"/>
      <protection locked="0"/>
    </xf>
    <xf numFmtId="0" fontId="9" fillId="0" borderId="30" xfId="0" applyFont="1" applyFill="1" applyBorder="1" applyAlignment="1">
      <alignment/>
    </xf>
    <xf numFmtId="0" fontId="9" fillId="36" borderId="30" xfId="0" applyFont="1" applyFill="1" applyBorder="1" applyAlignment="1">
      <alignment horizontal="left"/>
    </xf>
    <xf numFmtId="0" fontId="3" fillId="35" borderId="30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/>
    </xf>
    <xf numFmtId="0" fontId="6" fillId="0" borderId="38" xfId="0" applyFont="1" applyBorder="1" applyAlignment="1">
      <alignment horizontal="center"/>
    </xf>
    <xf numFmtId="4" fontId="7" fillId="33" borderId="39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3" fillId="0" borderId="31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7" fillId="33" borderId="31" xfId="0" applyNumberFormat="1" applyFont="1" applyFill="1" applyBorder="1" applyAlignment="1">
      <alignment horizontal="right" vertical="center" wrapText="1"/>
    </xf>
    <xf numFmtId="4" fontId="8" fillId="0" borderId="40" xfId="0" applyNumberFormat="1" applyFont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4" fontId="7" fillId="33" borderId="40" xfId="0" applyNumberFormat="1" applyFont="1" applyFill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4" fontId="13" fillId="0" borderId="31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6" fillId="0" borderId="41" xfId="0" applyFont="1" applyBorder="1" applyAlignment="1">
      <alignment horizontal="center"/>
    </xf>
    <xf numFmtId="4" fontId="7" fillId="33" borderId="30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13" fillId="0" borderId="30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7" fillId="33" borderId="23" xfId="0" applyNumberFormat="1" applyFont="1" applyFill="1" applyBorder="1" applyAlignment="1">
      <alignment horizontal="right" vertical="center" wrapText="1"/>
    </xf>
    <xf numFmtId="4" fontId="7" fillId="33" borderId="42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7" fillId="33" borderId="27" xfId="0" applyNumberFormat="1" applyFont="1" applyFill="1" applyBorder="1" applyAlignment="1">
      <alignment horizontal="right" vertical="center" wrapText="1"/>
    </xf>
    <xf numFmtId="4" fontId="7" fillId="35" borderId="27" xfId="0" applyNumberFormat="1" applyFont="1" applyFill="1" applyBorder="1" applyAlignment="1">
      <alignment horizontal="right"/>
    </xf>
    <xf numFmtId="49" fontId="9" fillId="38" borderId="30" xfId="0" applyNumberFormat="1" applyFont="1" applyFill="1" applyBorder="1" applyAlignment="1" applyProtection="1">
      <alignment/>
      <protection locked="0"/>
    </xf>
    <xf numFmtId="0" fontId="3" fillId="35" borderId="29" xfId="0" applyFont="1" applyFill="1" applyBorder="1" applyAlignment="1">
      <alignment horizontal="left" vertical="center"/>
    </xf>
    <xf numFmtId="0" fontId="3" fillId="35" borderId="43" xfId="0" applyFont="1" applyFill="1" applyBorder="1" applyAlignment="1">
      <alignment horizontal="left" vertical="center"/>
    </xf>
    <xf numFmtId="4" fontId="7" fillId="35" borderId="29" xfId="0" applyNumberFormat="1" applyFont="1" applyFill="1" applyBorder="1" applyAlignment="1">
      <alignment horizontal="right" vertical="center"/>
    </xf>
    <xf numFmtId="4" fontId="7" fillId="35" borderId="43" xfId="0" applyNumberFormat="1" applyFont="1" applyFill="1" applyBorder="1" applyAlignment="1">
      <alignment horizontal="right" vertical="center"/>
    </xf>
    <xf numFmtId="4" fontId="7" fillId="35" borderId="44" xfId="0" applyNumberFormat="1" applyFont="1" applyFill="1" applyBorder="1" applyAlignment="1">
      <alignment horizontal="right" vertical="center"/>
    </xf>
    <xf numFmtId="4" fontId="7" fillId="35" borderId="45" xfId="0" applyNumberFormat="1" applyFont="1" applyFill="1" applyBorder="1" applyAlignment="1">
      <alignment horizontal="right" vertical="center"/>
    </xf>
    <xf numFmtId="4" fontId="7" fillId="35" borderId="41" xfId="0" applyNumberFormat="1" applyFont="1" applyFill="1" applyBorder="1" applyAlignment="1">
      <alignment horizontal="right" vertical="center"/>
    </xf>
    <xf numFmtId="4" fontId="7" fillId="35" borderId="12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4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7.28125" style="1" customWidth="1"/>
    <col min="2" max="2" width="67.8515625" style="1" customWidth="1"/>
    <col min="3" max="3" width="10.7109375" style="1" customWidth="1"/>
    <col min="4" max="4" width="10.140625" style="1" customWidth="1"/>
    <col min="5" max="5" width="11.57421875" style="1" customWidth="1"/>
    <col min="6" max="6" width="12.7109375" style="5" customWidth="1"/>
    <col min="18" max="16384" width="9.140625" style="1" customWidth="1"/>
  </cols>
  <sheetData>
    <row r="1" spans="5:6" ht="12.75" customHeight="1">
      <c r="E1" s="185" t="s">
        <v>62</v>
      </c>
      <c r="F1" s="186"/>
    </row>
    <row r="2" ht="12.75" customHeight="1">
      <c r="E2" s="4" t="s">
        <v>0</v>
      </c>
    </row>
    <row r="3" spans="1:17" s="6" customFormat="1" ht="12.75" customHeight="1">
      <c r="A3" s="187" t="s">
        <v>32</v>
      </c>
      <c r="B3" s="187"/>
      <c r="C3" s="187"/>
      <c r="D3" s="187"/>
      <c r="E3" s="187"/>
      <c r="F3" s="187"/>
      <c r="G3"/>
      <c r="H3"/>
      <c r="I3"/>
      <c r="J3"/>
      <c r="K3"/>
      <c r="L3"/>
      <c r="M3"/>
      <c r="N3"/>
      <c r="O3"/>
      <c r="P3"/>
      <c r="Q3"/>
    </row>
    <row r="4" ht="12.75" customHeight="1"/>
    <row r="5" spans="1:6" ht="12.75" customHeight="1">
      <c r="A5" s="7" t="s">
        <v>1</v>
      </c>
      <c r="B5" s="2"/>
      <c r="C5" s="3"/>
      <c r="D5" s="3"/>
      <c r="E5" s="3"/>
      <c r="F5" s="8"/>
    </row>
    <row r="6" spans="1:6" ht="12.75" customHeight="1" thickBot="1">
      <c r="A6" s="9"/>
      <c r="B6" s="9"/>
      <c r="C6" s="9"/>
      <c r="D6" s="9"/>
      <c r="E6" s="9"/>
      <c r="F6" s="10" t="s">
        <v>2</v>
      </c>
    </row>
    <row r="7" spans="1:6" ht="12.75" customHeight="1">
      <c r="A7" s="188" t="s">
        <v>3</v>
      </c>
      <c r="B7" s="11" t="s">
        <v>4</v>
      </c>
      <c r="C7" s="190" t="s">
        <v>5</v>
      </c>
      <c r="D7" s="191"/>
      <c r="E7" s="192" t="s">
        <v>6</v>
      </c>
      <c r="F7" s="194" t="s">
        <v>7</v>
      </c>
    </row>
    <row r="8" spans="1:6" ht="12.75" customHeight="1" thickBot="1">
      <c r="A8" s="189"/>
      <c r="B8" s="12" t="s">
        <v>8</v>
      </c>
      <c r="C8" s="13" t="s">
        <v>9</v>
      </c>
      <c r="D8" s="14" t="s">
        <v>10</v>
      </c>
      <c r="E8" s="193"/>
      <c r="F8" s="195"/>
    </row>
    <row r="9" spans="1:17" s="18" customFormat="1" ht="12.75" customHeight="1">
      <c r="A9" s="15"/>
      <c r="B9" s="15"/>
      <c r="C9" s="16">
        <v>1</v>
      </c>
      <c r="D9" s="17">
        <v>2</v>
      </c>
      <c r="E9" s="153">
        <v>3</v>
      </c>
      <c r="F9" s="140" t="s">
        <v>11</v>
      </c>
      <c r="G9"/>
      <c r="H9"/>
      <c r="I9"/>
      <c r="J9"/>
      <c r="K9"/>
      <c r="L9"/>
      <c r="M9"/>
      <c r="N9"/>
      <c r="O9"/>
      <c r="P9"/>
      <c r="Q9"/>
    </row>
    <row r="10" spans="1:17" s="18" customFormat="1" ht="12.75" customHeight="1">
      <c r="A10" s="19" t="s">
        <v>12</v>
      </c>
      <c r="B10" s="20" t="s">
        <v>13</v>
      </c>
      <c r="C10" s="21">
        <f>SUM(C13+C11)</f>
        <v>0</v>
      </c>
      <c r="D10" s="22">
        <f>SUM(D13+D11)</f>
        <v>0</v>
      </c>
      <c r="E10" s="154">
        <f>SUM(E13+E11)</f>
        <v>513201.76</v>
      </c>
      <c r="F10" s="141">
        <f>SUM(E10+D10)</f>
        <v>513201.76</v>
      </c>
      <c r="G10"/>
      <c r="H10"/>
      <c r="I10"/>
      <c r="J10"/>
      <c r="K10"/>
      <c r="L10"/>
      <c r="M10"/>
      <c r="N10"/>
      <c r="O10"/>
      <c r="P10"/>
      <c r="Q10"/>
    </row>
    <row r="11" spans="1:17" s="18" customFormat="1" ht="12.75" customHeight="1">
      <c r="A11" s="24"/>
      <c r="B11" s="25" t="s">
        <v>14</v>
      </c>
      <c r="C11" s="26">
        <f>SUM(C12:C12)</f>
        <v>0</v>
      </c>
      <c r="D11" s="27">
        <f>SUM(D12:D12)</f>
        <v>0</v>
      </c>
      <c r="E11" s="155">
        <f>SUM(E12)</f>
        <v>446569.26</v>
      </c>
      <c r="F11" s="142">
        <f>SUM(E11+D11)</f>
        <v>446569.26</v>
      </c>
      <c r="G11"/>
      <c r="H11"/>
      <c r="I11"/>
      <c r="J11"/>
      <c r="K11"/>
      <c r="L11"/>
      <c r="M11"/>
      <c r="N11"/>
      <c r="O11"/>
      <c r="P11"/>
      <c r="Q11"/>
    </row>
    <row r="12" spans="1:17" s="18" customFormat="1" ht="12.75" customHeight="1">
      <c r="A12" s="24"/>
      <c r="B12" s="28" t="s">
        <v>15</v>
      </c>
      <c r="C12" s="29">
        <v>0</v>
      </c>
      <c r="D12" s="30">
        <v>0</v>
      </c>
      <c r="E12" s="156">
        <v>446569.26</v>
      </c>
      <c r="F12" s="143">
        <f>SUM(C12+E12)</f>
        <v>446569.26</v>
      </c>
      <c r="G12"/>
      <c r="H12"/>
      <c r="I12"/>
      <c r="J12"/>
      <c r="K12"/>
      <c r="L12"/>
      <c r="M12"/>
      <c r="N12"/>
      <c r="O12"/>
      <c r="P12"/>
      <c r="Q12"/>
    </row>
    <row r="13" spans="1:17" s="18" customFormat="1" ht="12.75" customHeight="1">
      <c r="A13" s="24"/>
      <c r="B13" s="25" t="s">
        <v>16</v>
      </c>
      <c r="C13" s="31">
        <f>SUM(C14:C14)</f>
        <v>0</v>
      </c>
      <c r="D13" s="27">
        <f>SUM(D14:D14)</f>
        <v>0</v>
      </c>
      <c r="E13" s="155">
        <f>SUM(E14:E14)</f>
        <v>66632.5</v>
      </c>
      <c r="F13" s="144">
        <f>SUM(E13+D13)</f>
        <v>66632.5</v>
      </c>
      <c r="G13"/>
      <c r="H13"/>
      <c r="I13"/>
      <c r="J13"/>
      <c r="K13"/>
      <c r="L13"/>
      <c r="M13"/>
      <c r="N13"/>
      <c r="O13"/>
      <c r="P13"/>
      <c r="Q13"/>
    </row>
    <row r="14" spans="1:17" s="18" customFormat="1" ht="12.75" customHeight="1">
      <c r="A14" s="24"/>
      <c r="B14" s="28" t="s">
        <v>15</v>
      </c>
      <c r="C14" s="32">
        <v>0</v>
      </c>
      <c r="D14" s="30">
        <v>0</v>
      </c>
      <c r="E14" s="157">
        <v>66632.5</v>
      </c>
      <c r="F14" s="143">
        <f>SUM(C14+E14)</f>
        <v>66632.5</v>
      </c>
      <c r="G14"/>
      <c r="H14"/>
      <c r="I14"/>
      <c r="J14"/>
      <c r="K14"/>
      <c r="L14"/>
      <c r="M14"/>
      <c r="N14"/>
      <c r="O14"/>
      <c r="P14"/>
      <c r="Q14"/>
    </row>
    <row r="15" spans="1:17" ht="12.75" customHeight="1" hidden="1">
      <c r="A15" s="24"/>
      <c r="B15" s="35" t="s">
        <v>16</v>
      </c>
      <c r="C15" s="31">
        <f>SUM(C16:C16)</f>
        <v>0</v>
      </c>
      <c r="D15" s="27">
        <f>SUM(D16:D16)</f>
        <v>0</v>
      </c>
      <c r="E15" s="158">
        <f>SUM(E16:E16)</f>
        <v>0</v>
      </c>
      <c r="F15" s="144">
        <f>SUM(E15+D15)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 hidden="1">
      <c r="A16" s="24"/>
      <c r="B16" s="34" t="s">
        <v>17</v>
      </c>
      <c r="C16" s="32">
        <v>0</v>
      </c>
      <c r="D16" s="30">
        <v>0</v>
      </c>
      <c r="E16" s="157">
        <v>0</v>
      </c>
      <c r="F16" s="143">
        <f>SUM(C16+E16)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9.75" customHeight="1">
      <c r="A17" s="24"/>
      <c r="B17" s="24"/>
      <c r="C17" s="36"/>
      <c r="D17" s="37"/>
      <c r="E17" s="159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164" t="s">
        <v>57</v>
      </c>
      <c r="B18" s="38" t="s">
        <v>13</v>
      </c>
      <c r="C18" s="168">
        <f>SUM(C19+C22)</f>
        <v>0</v>
      </c>
      <c r="D18" s="169">
        <f>SUM(D19+D22)</f>
        <v>0</v>
      </c>
      <c r="E18" s="154">
        <f>SUM(E19+E22)</f>
        <v>4442.5</v>
      </c>
      <c r="F18" s="146">
        <f>SUM(D18:E18)</f>
        <v>4442.5</v>
      </c>
      <c r="G18" s="1"/>
      <c r="H18" s="126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24"/>
      <c r="B19" s="40" t="s">
        <v>14</v>
      </c>
      <c r="C19" s="31">
        <f>SUM(C20:C20)</f>
        <v>0</v>
      </c>
      <c r="D19" s="165">
        <f>SUM(D20:D20)</f>
        <v>0</v>
      </c>
      <c r="E19" s="166">
        <f>SUM(E20:E20)</f>
        <v>3074.5</v>
      </c>
      <c r="F19" s="142">
        <f>SUM(D19:E19)</f>
        <v>3074.5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 customHeight="1">
      <c r="A20" s="24"/>
      <c r="B20" s="33" t="s">
        <v>18</v>
      </c>
      <c r="C20" s="32">
        <v>0</v>
      </c>
      <c r="D20" s="30">
        <v>0</v>
      </c>
      <c r="E20" s="156">
        <v>3074.5</v>
      </c>
      <c r="F20" s="147">
        <f>SUM(C20+E20)</f>
        <v>3074.5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9.75" customHeight="1">
      <c r="A21" s="24"/>
      <c r="B21" s="33"/>
      <c r="C21" s="32"/>
      <c r="D21" s="30"/>
      <c r="E21" s="156"/>
      <c r="F21" s="14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24"/>
      <c r="B22" s="25" t="s">
        <v>16</v>
      </c>
      <c r="C22" s="167">
        <f>C23</f>
        <v>0</v>
      </c>
      <c r="D22" s="170">
        <f>D23</f>
        <v>0</v>
      </c>
      <c r="E22" s="171">
        <f>E23</f>
        <v>1368</v>
      </c>
      <c r="F22" s="148">
        <f>SUM(C22+E22)</f>
        <v>1368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24"/>
      <c r="B23" s="33" t="s">
        <v>18</v>
      </c>
      <c r="C23" s="32">
        <v>0</v>
      </c>
      <c r="D23" s="30">
        <v>0</v>
      </c>
      <c r="E23" s="156">
        <v>1368</v>
      </c>
      <c r="F23" s="147">
        <f>SUM(C23+E23)</f>
        <v>1368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customHeight="1">
      <c r="A24" s="24"/>
      <c r="B24" s="33"/>
      <c r="C24" s="32"/>
      <c r="D24" s="30"/>
      <c r="E24" s="156"/>
      <c r="F24" s="14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164" t="s">
        <v>58</v>
      </c>
      <c r="B25" s="38" t="s">
        <v>13</v>
      </c>
      <c r="C25" s="168">
        <f>SUM(C26+C30)</f>
        <v>0</v>
      </c>
      <c r="D25" s="172">
        <f>SUM(D26+D30)</f>
        <v>0</v>
      </c>
      <c r="E25" s="154">
        <f>SUM(E26+E30)</f>
        <v>3420</v>
      </c>
      <c r="F25" s="146">
        <f>SUM(D25:E25)</f>
        <v>3420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24"/>
      <c r="B26" s="40" t="s">
        <v>14</v>
      </c>
      <c r="C26" s="167">
        <f>C27+C28</f>
        <v>0</v>
      </c>
      <c r="D26" s="170">
        <f>D27+D28</f>
        <v>0</v>
      </c>
      <c r="E26" s="171">
        <f>E27+E28</f>
        <v>2246</v>
      </c>
      <c r="F26" s="148">
        <f>SUM(C26+E26)</f>
        <v>2246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24"/>
      <c r="B27" s="41" t="s">
        <v>19</v>
      </c>
      <c r="C27" s="32">
        <v>0</v>
      </c>
      <c r="D27" s="30">
        <v>0</v>
      </c>
      <c r="E27" s="156">
        <v>2070</v>
      </c>
      <c r="F27" s="147">
        <f>SUM(C27+E27)</f>
        <v>2070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24"/>
      <c r="B28" s="33" t="s">
        <v>20</v>
      </c>
      <c r="C28" s="32">
        <v>0</v>
      </c>
      <c r="D28" s="30">
        <v>0</v>
      </c>
      <c r="E28" s="156">
        <v>176</v>
      </c>
      <c r="F28" s="147">
        <f>SUM(C28+E28)</f>
        <v>176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9.75" customHeight="1">
      <c r="A29" s="24"/>
      <c r="B29" s="28"/>
      <c r="C29" s="32"/>
      <c r="D29" s="30"/>
      <c r="E29" s="157"/>
      <c r="F29" s="14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24"/>
      <c r="B30" s="25" t="s">
        <v>16</v>
      </c>
      <c r="C30" s="31">
        <f>SUM(C31:C33)</f>
        <v>0</v>
      </c>
      <c r="D30" s="42">
        <f>SUM(D31:D33)</f>
        <v>0</v>
      </c>
      <c r="E30" s="158">
        <f>SUM(E31:E32)</f>
        <v>1174</v>
      </c>
      <c r="F30" s="148">
        <f>SUM(D30:E30)</f>
        <v>1174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24"/>
      <c r="B31" s="33" t="s">
        <v>59</v>
      </c>
      <c r="C31" s="32">
        <v>0</v>
      </c>
      <c r="D31" s="30">
        <v>0</v>
      </c>
      <c r="E31" s="156">
        <v>1174</v>
      </c>
      <c r="F31" s="147">
        <f>SUM(C31+E31)</f>
        <v>1174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9.75" customHeight="1">
      <c r="A32" s="24"/>
      <c r="B32" s="33"/>
      <c r="C32" s="32"/>
      <c r="D32" s="30"/>
      <c r="E32" s="157"/>
      <c r="F32" s="14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19" t="s">
        <v>21</v>
      </c>
      <c r="B33" s="43" t="s">
        <v>13</v>
      </c>
      <c r="C33" s="39">
        <f>SUM(C34+C36)</f>
        <v>0</v>
      </c>
      <c r="D33" s="22">
        <f>SUM(D35:D35)</f>
        <v>0</v>
      </c>
      <c r="E33" s="154">
        <f>SUM(E34+E36)</f>
        <v>1579</v>
      </c>
      <c r="F33" s="146">
        <f>SUM(D33:E33)</f>
        <v>1579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24"/>
      <c r="B34" s="40" t="s">
        <v>14</v>
      </c>
      <c r="C34" s="31">
        <f>SUM(C35:C35)</f>
        <v>0</v>
      </c>
      <c r="D34" s="27">
        <f>SUM(D35)</f>
        <v>0</v>
      </c>
      <c r="E34" s="158">
        <f>SUM(E35:E35)</f>
        <v>1579</v>
      </c>
      <c r="F34" s="142">
        <f>SUM(D34:E34)</f>
        <v>1579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24"/>
      <c r="B35" s="33" t="s">
        <v>22</v>
      </c>
      <c r="C35" s="32">
        <v>0</v>
      </c>
      <c r="D35" s="30">
        <v>0</v>
      </c>
      <c r="E35" s="156">
        <v>1579</v>
      </c>
      <c r="F35" s="147">
        <f>SUM(C35+E35)</f>
        <v>1579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9.75" customHeight="1">
      <c r="A36" s="33"/>
      <c r="B36" s="33"/>
      <c r="C36" s="32"/>
      <c r="D36" s="30"/>
      <c r="E36" s="157"/>
      <c r="F36" s="14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19" t="s">
        <v>23</v>
      </c>
      <c r="B37" s="44" t="s">
        <v>13</v>
      </c>
      <c r="C37" s="21">
        <f aca="true" t="shared" si="0" ref="C37:E38">SUM(C38)</f>
        <v>0</v>
      </c>
      <c r="D37" s="22">
        <f t="shared" si="0"/>
        <v>0</v>
      </c>
      <c r="E37" s="160">
        <f t="shared" si="0"/>
        <v>54000</v>
      </c>
      <c r="F37" s="149">
        <f>SUM(D37:E37)</f>
        <v>54000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customHeight="1">
      <c r="A38" s="45"/>
      <c r="B38" s="25" t="s">
        <v>16</v>
      </c>
      <c r="C38" s="31">
        <f t="shared" si="0"/>
        <v>0</v>
      </c>
      <c r="D38" s="42">
        <f t="shared" si="0"/>
        <v>0</v>
      </c>
      <c r="E38" s="158">
        <f t="shared" si="0"/>
        <v>54000</v>
      </c>
      <c r="F38" s="148">
        <f>SUM(D38:E38)</f>
        <v>54000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>
      <c r="A39" s="45"/>
      <c r="B39" s="33" t="s">
        <v>61</v>
      </c>
      <c r="C39" s="46">
        <v>0</v>
      </c>
      <c r="D39" s="47">
        <v>0</v>
      </c>
      <c r="E39" s="161">
        <v>54000</v>
      </c>
      <c r="F39" s="147">
        <f>SUM(E39+D39)</f>
        <v>54000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 hidden="1">
      <c r="A40" s="45"/>
      <c r="B40" s="33"/>
      <c r="C40" s="46"/>
      <c r="D40" s="47"/>
      <c r="E40" s="162"/>
      <c r="F40" s="14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 hidden="1">
      <c r="A41" s="48" t="s">
        <v>24</v>
      </c>
      <c r="B41" t="s">
        <v>13</v>
      </c>
      <c r="C41" s="49">
        <f aca="true" t="shared" si="1" ref="C41:F42">SUM(C42)</f>
        <v>0</v>
      </c>
      <c r="D41" s="50">
        <f t="shared" si="1"/>
        <v>0</v>
      </c>
      <c r="E41" s="23">
        <f t="shared" si="1"/>
        <v>0</v>
      </c>
      <c r="F41" s="146">
        <f t="shared" si="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 hidden="1">
      <c r="A42" s="45"/>
      <c r="B42" s="25" t="s">
        <v>14</v>
      </c>
      <c r="C42" s="31">
        <f t="shared" si="1"/>
        <v>0</v>
      </c>
      <c r="D42" s="27">
        <f t="shared" si="1"/>
        <v>0</v>
      </c>
      <c r="E42" s="158">
        <f t="shared" si="1"/>
        <v>0</v>
      </c>
      <c r="F42" s="150">
        <f t="shared" si="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 hidden="1">
      <c r="A43" s="45"/>
      <c r="B43" s="33" t="s">
        <v>25</v>
      </c>
      <c r="C43" s="46">
        <v>0</v>
      </c>
      <c r="D43" s="47">
        <v>0</v>
      </c>
      <c r="E43" s="162">
        <v>0</v>
      </c>
      <c r="F43" s="143">
        <f>SUM(E43+D43)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9.75" customHeight="1">
      <c r="A44" s="24"/>
      <c r="B44" s="33"/>
      <c r="C44" s="32"/>
      <c r="D44" s="30"/>
      <c r="E44" s="157"/>
      <c r="F44" s="14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>
      <c r="A45" s="51" t="s">
        <v>26</v>
      </c>
      <c r="B45" s="52" t="s">
        <v>13</v>
      </c>
      <c r="C45" s="53">
        <f>SUM(C46+C49)</f>
        <v>0</v>
      </c>
      <c r="D45" s="173">
        <f>SUM(D46+D49)</f>
        <v>0</v>
      </c>
      <c r="E45" s="54">
        <f>SUM(E46+E49)</f>
        <v>6525</v>
      </c>
      <c r="F45" s="55">
        <f>SUM(F46+F49)</f>
        <v>6525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56"/>
      <c r="B46" s="57" t="s">
        <v>14</v>
      </c>
      <c r="C46" s="58">
        <v>0</v>
      </c>
      <c r="D46" s="59">
        <v>0</v>
      </c>
      <c r="E46" s="60">
        <f>SUM(E47:E47)</f>
        <v>120</v>
      </c>
      <c r="F46" s="61">
        <f>SUM(F47:F47)</f>
        <v>120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>
      <c r="A47" s="56"/>
      <c r="B47" s="129" t="s">
        <v>33</v>
      </c>
      <c r="C47" s="63">
        <v>0</v>
      </c>
      <c r="D47" s="64">
        <v>0</v>
      </c>
      <c r="E47" s="65">
        <v>120</v>
      </c>
      <c r="F47" s="66">
        <v>120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56"/>
      <c r="B48" s="62"/>
      <c r="C48" s="63"/>
      <c r="D48" s="64"/>
      <c r="E48" s="65"/>
      <c r="F48" s="6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56"/>
      <c r="B49" s="57" t="s">
        <v>16</v>
      </c>
      <c r="C49" s="67">
        <v>0</v>
      </c>
      <c r="D49" s="68">
        <v>0</v>
      </c>
      <c r="E49" s="69">
        <f>SUM(E50)</f>
        <v>6405</v>
      </c>
      <c r="F49" s="70">
        <f>SUM(F50)</f>
        <v>6405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56"/>
      <c r="B50" s="130" t="s">
        <v>34</v>
      </c>
      <c r="C50" s="63">
        <v>0</v>
      </c>
      <c r="D50" s="64">
        <v>0</v>
      </c>
      <c r="E50" s="163">
        <v>6405</v>
      </c>
      <c r="F50" s="151">
        <v>6405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56"/>
      <c r="B51" s="71"/>
      <c r="C51" s="72"/>
      <c r="D51" s="73"/>
      <c r="E51" s="74"/>
      <c r="F51" s="7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137" t="s">
        <v>27</v>
      </c>
      <c r="B52" s="76" t="s">
        <v>13</v>
      </c>
      <c r="C52" s="77">
        <v>0</v>
      </c>
      <c r="D52" s="78">
        <v>0</v>
      </c>
      <c r="E52" s="79">
        <f>SUM(E53+E63)</f>
        <v>337204.88</v>
      </c>
      <c r="F52" s="80">
        <f>SUM(F53+F63)</f>
        <v>337204.88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84"/>
      <c r="B53" s="57" t="s">
        <v>14</v>
      </c>
      <c r="C53" s="81">
        <v>0</v>
      </c>
      <c r="D53" s="82">
        <v>0</v>
      </c>
      <c r="E53" s="83">
        <f>SUM(E54:E61)</f>
        <v>184603.88</v>
      </c>
      <c r="F53" s="61">
        <f>SUM(F54:F61)</f>
        <v>184603.88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84"/>
      <c r="B54" s="131" t="s">
        <v>35</v>
      </c>
      <c r="C54" s="85">
        <v>0</v>
      </c>
      <c r="D54" s="66">
        <v>0</v>
      </c>
      <c r="E54" s="163">
        <v>3680</v>
      </c>
      <c r="F54" s="151">
        <v>3680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84"/>
      <c r="B55" s="131" t="s">
        <v>36</v>
      </c>
      <c r="C55" s="85">
        <v>0</v>
      </c>
      <c r="D55" s="66">
        <v>0</v>
      </c>
      <c r="E55" s="163">
        <v>24780</v>
      </c>
      <c r="F55" s="151">
        <v>24780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84"/>
      <c r="B56" s="131" t="s">
        <v>37</v>
      </c>
      <c r="C56" s="85">
        <v>0</v>
      </c>
      <c r="D56" s="66">
        <v>0</v>
      </c>
      <c r="E56" s="163">
        <v>25764</v>
      </c>
      <c r="F56" s="151">
        <v>25764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84"/>
      <c r="B57" s="131" t="s">
        <v>38</v>
      </c>
      <c r="C57" s="85">
        <v>0</v>
      </c>
      <c r="D57" s="66">
        <v>0</v>
      </c>
      <c r="E57" s="163">
        <v>83837</v>
      </c>
      <c r="F57" s="151">
        <v>83837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84"/>
      <c r="B58" s="131" t="s">
        <v>39</v>
      </c>
      <c r="C58" s="85">
        <v>0</v>
      </c>
      <c r="D58" s="66">
        <v>0</v>
      </c>
      <c r="E58" s="163">
        <v>1600</v>
      </c>
      <c r="F58" s="151">
        <v>1600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84"/>
      <c r="B59" s="131" t="s">
        <v>40</v>
      </c>
      <c r="C59" s="85">
        <v>0</v>
      </c>
      <c r="D59" s="66">
        <v>0</v>
      </c>
      <c r="E59" s="163">
        <v>2530</v>
      </c>
      <c r="F59" s="151">
        <v>2530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84"/>
      <c r="B60" s="131" t="s">
        <v>41</v>
      </c>
      <c r="C60" s="85">
        <v>0</v>
      </c>
      <c r="D60" s="66">
        <v>0</v>
      </c>
      <c r="E60" s="163">
        <v>2854.88</v>
      </c>
      <c r="F60" s="151">
        <v>2854.88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6.25" customHeight="1">
      <c r="A61" s="84"/>
      <c r="B61" s="131" t="s">
        <v>42</v>
      </c>
      <c r="C61" s="85">
        <v>0</v>
      </c>
      <c r="D61" s="66">
        <v>0</v>
      </c>
      <c r="E61" s="163">
        <v>39558</v>
      </c>
      <c r="F61" s="151">
        <v>39558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1.25" customHeight="1">
      <c r="A62" s="84"/>
      <c r="B62" s="88"/>
      <c r="C62" s="85"/>
      <c r="D62" s="66"/>
      <c r="E62" s="86"/>
      <c r="F62" s="8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89"/>
      <c r="B63" s="57" t="s">
        <v>16</v>
      </c>
      <c r="C63" s="90">
        <v>0</v>
      </c>
      <c r="D63" s="91">
        <v>0</v>
      </c>
      <c r="E63" s="60">
        <f>SUM(E64:E66)</f>
        <v>152601</v>
      </c>
      <c r="F63" s="61">
        <f>SUM(F64:F66)</f>
        <v>152601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6" ht="12.75" customHeight="1">
      <c r="A64" s="89"/>
      <c r="B64" s="131" t="s">
        <v>36</v>
      </c>
      <c r="C64" s="85">
        <v>0</v>
      </c>
      <c r="D64" s="66">
        <v>0</v>
      </c>
      <c r="E64" s="139">
        <v>73501</v>
      </c>
      <c r="F64" s="152">
        <v>73501</v>
      </c>
    </row>
    <row r="65" spans="1:6" ht="12.75" customHeight="1">
      <c r="A65" s="89"/>
      <c r="B65" s="131" t="s">
        <v>38</v>
      </c>
      <c r="C65" s="85">
        <v>0</v>
      </c>
      <c r="D65" s="66">
        <v>0</v>
      </c>
      <c r="E65" s="139">
        <v>75000</v>
      </c>
      <c r="F65" s="152">
        <v>75000</v>
      </c>
    </row>
    <row r="66" spans="1:6" ht="24.75" customHeight="1">
      <c r="A66" s="84"/>
      <c r="B66" s="131" t="s">
        <v>42</v>
      </c>
      <c r="C66" s="85">
        <v>0</v>
      </c>
      <c r="D66" s="66">
        <v>0</v>
      </c>
      <c r="E66" s="139">
        <v>4100</v>
      </c>
      <c r="F66" s="152">
        <v>4100</v>
      </c>
    </row>
    <row r="67" spans="1:6" ht="10.5" customHeight="1">
      <c r="A67" s="84"/>
      <c r="B67" s="93"/>
      <c r="C67" s="85"/>
      <c r="D67" s="66"/>
      <c r="E67" s="86"/>
      <c r="F67" s="94"/>
    </row>
    <row r="68" spans="1:6" ht="12.75" customHeight="1">
      <c r="A68" s="137" t="s">
        <v>28</v>
      </c>
      <c r="B68" s="76" t="s">
        <v>13</v>
      </c>
      <c r="C68" s="77">
        <v>0</v>
      </c>
      <c r="D68" s="78">
        <f>SUM(D69+D80)</f>
        <v>0</v>
      </c>
      <c r="E68" s="79">
        <f>SUM(E69+E80)</f>
        <v>229056</v>
      </c>
      <c r="F68" s="80">
        <f>SUM(F69+F80)</f>
        <v>229056</v>
      </c>
    </row>
    <row r="69" spans="1:6" ht="12.75" customHeight="1">
      <c r="A69" s="84"/>
      <c r="B69" s="57" t="s">
        <v>14</v>
      </c>
      <c r="C69" s="95">
        <v>0</v>
      </c>
      <c r="D69" s="82">
        <v>0</v>
      </c>
      <c r="E69" s="83">
        <f>SUM(E70:E78)</f>
        <v>124087</v>
      </c>
      <c r="F69" s="61">
        <f>SUM(F70:F78)</f>
        <v>124087</v>
      </c>
    </row>
    <row r="70" spans="1:6" ht="12.75" customHeight="1">
      <c r="A70" s="84"/>
      <c r="B70" s="132" t="s">
        <v>29</v>
      </c>
      <c r="C70" s="96">
        <v>0</v>
      </c>
      <c r="D70" s="97">
        <v>0</v>
      </c>
      <c r="E70" s="163">
        <v>8960</v>
      </c>
      <c r="F70" s="151">
        <v>8960</v>
      </c>
    </row>
    <row r="71" spans="1:6" ht="12.75" customHeight="1">
      <c r="A71" s="84"/>
      <c r="B71" s="133" t="s">
        <v>43</v>
      </c>
      <c r="C71" s="85">
        <v>0</v>
      </c>
      <c r="D71" s="98">
        <v>0</v>
      </c>
      <c r="E71" s="163">
        <v>2265</v>
      </c>
      <c r="F71" s="151">
        <v>2265</v>
      </c>
    </row>
    <row r="72" spans="1:6" ht="12.75" customHeight="1">
      <c r="A72" s="84"/>
      <c r="B72" s="133" t="s">
        <v>45</v>
      </c>
      <c r="C72" s="85">
        <v>0</v>
      </c>
      <c r="D72" s="98">
        <v>0</v>
      </c>
      <c r="E72" s="163">
        <v>25000</v>
      </c>
      <c r="F72" s="151">
        <v>25000</v>
      </c>
    </row>
    <row r="73" spans="1:6" ht="12.75" customHeight="1">
      <c r="A73" s="89"/>
      <c r="B73" s="133" t="s">
        <v>46</v>
      </c>
      <c r="C73" s="85">
        <v>0</v>
      </c>
      <c r="D73" s="98">
        <v>0</v>
      </c>
      <c r="E73" s="163">
        <v>5855</v>
      </c>
      <c r="F73" s="151">
        <v>5855</v>
      </c>
    </row>
    <row r="74" spans="1:6" ht="12.75" customHeight="1">
      <c r="A74" s="84"/>
      <c r="B74" s="133" t="s">
        <v>47</v>
      </c>
      <c r="C74" s="85">
        <v>0</v>
      </c>
      <c r="D74" s="98">
        <v>0</v>
      </c>
      <c r="E74" s="163">
        <v>4504</v>
      </c>
      <c r="F74" s="151">
        <v>4504</v>
      </c>
    </row>
    <row r="75" spans="1:6" ht="12.75" customHeight="1">
      <c r="A75" s="84"/>
      <c r="B75" s="133" t="s">
        <v>48</v>
      </c>
      <c r="C75" s="85">
        <v>0</v>
      </c>
      <c r="D75" s="98">
        <v>0</v>
      </c>
      <c r="E75" s="163">
        <v>20780</v>
      </c>
      <c r="F75" s="151">
        <v>20780</v>
      </c>
    </row>
    <row r="76" spans="1:6" ht="12.75" customHeight="1">
      <c r="A76" s="84"/>
      <c r="B76" s="133" t="s">
        <v>49</v>
      </c>
      <c r="C76" s="85">
        <v>0</v>
      </c>
      <c r="D76" s="98">
        <v>0</v>
      </c>
      <c r="E76" s="163">
        <v>17930</v>
      </c>
      <c r="F76" s="151">
        <v>17930</v>
      </c>
    </row>
    <row r="77" spans="1:6" ht="12.75" customHeight="1">
      <c r="A77" s="84"/>
      <c r="B77" s="133" t="s">
        <v>50</v>
      </c>
      <c r="C77" s="85">
        <v>0</v>
      </c>
      <c r="D77" s="98">
        <v>0</v>
      </c>
      <c r="E77" s="163">
        <v>18452</v>
      </c>
      <c r="F77" s="151">
        <v>18452</v>
      </c>
    </row>
    <row r="78" spans="1:6" ht="12.75" customHeight="1">
      <c r="A78" s="84"/>
      <c r="B78" s="174" t="s">
        <v>60</v>
      </c>
      <c r="C78" s="85">
        <v>0</v>
      </c>
      <c r="D78" s="98">
        <v>0</v>
      </c>
      <c r="E78" s="163">
        <v>20341</v>
      </c>
      <c r="F78" s="151">
        <v>20341</v>
      </c>
    </row>
    <row r="79" spans="1:6" ht="8.25" customHeight="1">
      <c r="A79" s="84"/>
      <c r="B79" s="99"/>
      <c r="C79" s="85"/>
      <c r="D79" s="98"/>
      <c r="E79" s="92"/>
      <c r="F79" s="87"/>
    </row>
    <row r="80" spans="1:6" ht="12.75" customHeight="1">
      <c r="A80" s="84"/>
      <c r="B80" s="57" t="s">
        <v>16</v>
      </c>
      <c r="C80" s="90">
        <v>0</v>
      </c>
      <c r="D80" s="100">
        <v>0</v>
      </c>
      <c r="E80" s="101">
        <f>SUM(E81:E85)</f>
        <v>104969</v>
      </c>
      <c r="F80" s="102">
        <f>SUM(F81:F85)</f>
        <v>104969</v>
      </c>
    </row>
    <row r="81" spans="1:6" ht="12.75" customHeight="1">
      <c r="A81" s="84"/>
      <c r="B81" s="133" t="s">
        <v>43</v>
      </c>
      <c r="C81" s="85">
        <v>0</v>
      </c>
      <c r="D81" s="98">
        <v>0</v>
      </c>
      <c r="E81" s="139">
        <v>52500</v>
      </c>
      <c r="F81" s="152">
        <v>52500</v>
      </c>
    </row>
    <row r="82" spans="1:6" ht="26.25" customHeight="1">
      <c r="A82" s="84"/>
      <c r="B82" s="134" t="s">
        <v>44</v>
      </c>
      <c r="C82" s="85">
        <v>0</v>
      </c>
      <c r="D82" s="98">
        <v>0</v>
      </c>
      <c r="E82" s="139">
        <v>6000</v>
      </c>
      <c r="F82" s="152">
        <v>6000</v>
      </c>
    </row>
    <row r="83" spans="1:6" ht="12.75" customHeight="1">
      <c r="A83" s="84"/>
      <c r="B83" s="133" t="s">
        <v>45</v>
      </c>
      <c r="C83" s="85">
        <v>0</v>
      </c>
      <c r="D83" s="98">
        <v>0</v>
      </c>
      <c r="E83" s="139">
        <v>13000</v>
      </c>
      <c r="F83" s="152">
        <v>13000</v>
      </c>
    </row>
    <row r="84" spans="1:6" ht="12.75" customHeight="1">
      <c r="A84" s="84"/>
      <c r="B84" s="133" t="s">
        <v>50</v>
      </c>
      <c r="C84" s="85">
        <v>0</v>
      </c>
      <c r="D84" s="98">
        <v>0</v>
      </c>
      <c r="E84" s="139">
        <v>12809</v>
      </c>
      <c r="F84" s="152">
        <v>12809</v>
      </c>
    </row>
    <row r="85" spans="1:6" ht="12.75" customHeight="1">
      <c r="A85" s="84"/>
      <c r="B85" s="133" t="s">
        <v>51</v>
      </c>
      <c r="C85" s="85">
        <v>0</v>
      </c>
      <c r="D85" s="98">
        <v>0</v>
      </c>
      <c r="E85" s="139">
        <v>20660</v>
      </c>
      <c r="F85" s="152">
        <v>20660</v>
      </c>
    </row>
    <row r="86" spans="1:6" ht="9" customHeight="1">
      <c r="A86" s="84"/>
      <c r="B86" s="88"/>
      <c r="C86" s="103"/>
      <c r="D86" s="104"/>
      <c r="E86" s="86"/>
      <c r="F86" s="66"/>
    </row>
    <row r="87" spans="1:6" ht="12.75" customHeight="1">
      <c r="A87" s="137" t="s">
        <v>54</v>
      </c>
      <c r="B87" s="76" t="s">
        <v>13</v>
      </c>
      <c r="C87" s="105">
        <v>0</v>
      </c>
      <c r="D87" s="78">
        <f>SUM(D88:D88)</f>
        <v>0</v>
      </c>
      <c r="E87" s="79">
        <f>SUM(E88:E88)</f>
        <v>88000</v>
      </c>
      <c r="F87" s="80">
        <f>SUM(F88:F88)</f>
        <v>88000</v>
      </c>
    </row>
    <row r="88" spans="1:6" ht="12.75" customHeight="1">
      <c r="A88" s="84"/>
      <c r="B88" s="57" t="s">
        <v>16</v>
      </c>
      <c r="C88" s="81">
        <v>0</v>
      </c>
      <c r="D88" s="106">
        <v>0</v>
      </c>
      <c r="E88" s="107">
        <f>SUM(E89:E89)</f>
        <v>88000</v>
      </c>
      <c r="F88" s="108">
        <f>SUM(F89:F89)</f>
        <v>88000</v>
      </c>
    </row>
    <row r="89" spans="1:6" ht="12.75" customHeight="1">
      <c r="A89" s="84"/>
      <c r="B89" s="133" t="s">
        <v>52</v>
      </c>
      <c r="C89" s="109">
        <v>0</v>
      </c>
      <c r="D89" s="110">
        <v>0</v>
      </c>
      <c r="E89" s="139">
        <v>88000</v>
      </c>
      <c r="F89" s="152">
        <v>88000</v>
      </c>
    </row>
    <row r="90" spans="1:6" ht="9.75" customHeight="1">
      <c r="A90" s="84"/>
      <c r="B90" s="88"/>
      <c r="C90" s="103"/>
      <c r="D90" s="104"/>
      <c r="E90" s="86"/>
      <c r="F90" s="66"/>
    </row>
    <row r="91" spans="1:6" ht="12.75" customHeight="1">
      <c r="A91" s="137" t="s">
        <v>30</v>
      </c>
      <c r="B91" s="76" t="s">
        <v>13</v>
      </c>
      <c r="C91" s="105">
        <v>0</v>
      </c>
      <c r="D91" s="78">
        <f>SUM(D92:D92)</f>
        <v>0</v>
      </c>
      <c r="E91" s="79">
        <f>SUM(E92:E92)</f>
        <v>153000</v>
      </c>
      <c r="F91" s="80">
        <f>SUM(F92:F92)</f>
        <v>153000</v>
      </c>
    </row>
    <row r="92" spans="1:6" ht="12.75" customHeight="1">
      <c r="A92" s="84"/>
      <c r="B92" s="57" t="s">
        <v>16</v>
      </c>
      <c r="C92" s="81">
        <v>0</v>
      </c>
      <c r="D92" s="106">
        <v>0</v>
      </c>
      <c r="E92" s="107">
        <f>SUM(E93:E93)</f>
        <v>153000</v>
      </c>
      <c r="F92" s="108">
        <f>SUM(F93:F93)</f>
        <v>153000</v>
      </c>
    </row>
    <row r="93" spans="1:6" ht="12.75" customHeight="1">
      <c r="A93" s="84"/>
      <c r="B93" s="135" t="s">
        <v>56</v>
      </c>
      <c r="C93" s="109">
        <v>0</v>
      </c>
      <c r="D93" s="110">
        <v>0</v>
      </c>
      <c r="E93" s="139">
        <v>153000</v>
      </c>
      <c r="F93" s="152">
        <v>153000</v>
      </c>
    </row>
    <row r="94" spans="1:6" ht="8.25" customHeight="1">
      <c r="A94" s="84"/>
      <c r="B94" s="111"/>
      <c r="C94" s="109"/>
      <c r="D94" s="110"/>
      <c r="E94" s="86"/>
      <c r="F94" s="66"/>
    </row>
    <row r="95" spans="1:6" ht="28.5" customHeight="1">
      <c r="A95" s="138" t="s">
        <v>55</v>
      </c>
      <c r="B95" s="112" t="s">
        <v>13</v>
      </c>
      <c r="C95" s="113">
        <f>SUM(C96:C96)</f>
        <v>0</v>
      </c>
      <c r="D95" s="114">
        <f>SUM(D96:D96)</f>
        <v>0</v>
      </c>
      <c r="E95" s="115">
        <f>SUM(E96:E96)</f>
        <v>2000</v>
      </c>
      <c r="F95" s="116">
        <f>SUM(F96:F96)</f>
        <v>2000</v>
      </c>
    </row>
    <row r="96" spans="1:6" ht="12.75" customHeight="1">
      <c r="A96" s="84"/>
      <c r="B96" s="57" t="s">
        <v>14</v>
      </c>
      <c r="C96" s="117">
        <v>0</v>
      </c>
      <c r="D96" s="118">
        <v>0</v>
      </c>
      <c r="E96" s="119">
        <f>SUM(E97:E97)</f>
        <v>2000</v>
      </c>
      <c r="F96" s="120">
        <f>SUM(F97:F97)</f>
        <v>2000</v>
      </c>
    </row>
    <row r="97" spans="1:6" ht="12.75" customHeight="1">
      <c r="A97" s="84"/>
      <c r="B97" s="136" t="s">
        <v>53</v>
      </c>
      <c r="C97" s="109">
        <v>0</v>
      </c>
      <c r="D97" s="110">
        <v>0</v>
      </c>
      <c r="E97" s="163">
        <v>2000</v>
      </c>
      <c r="F97" s="151">
        <v>2000</v>
      </c>
    </row>
    <row r="98" spans="1:6" ht="8.25" customHeight="1" thickBot="1">
      <c r="A98" s="84"/>
      <c r="B98" s="121"/>
      <c r="C98" s="109"/>
      <c r="D98" s="110"/>
      <c r="E98" s="122"/>
      <c r="F98" s="123"/>
    </row>
    <row r="99" spans="1:6" ht="12.75" customHeight="1">
      <c r="A99" s="175" t="s">
        <v>31</v>
      </c>
      <c r="B99" s="124"/>
      <c r="C99" s="177">
        <f>SUM(C10+C18+C25+C33+C37+C45+C52+C68+C87+C91+C95)</f>
        <v>0</v>
      </c>
      <c r="D99" s="179">
        <f>SUM(D10+D18+D25+D33+D37+D45+D52+D68+D87+D91+D95)</f>
        <v>0</v>
      </c>
      <c r="E99" s="181">
        <f>SUM(E10+E18+E25+E33+E37+E45+E52+E68+E87+E91+E95)</f>
        <v>1392429.1400000001</v>
      </c>
      <c r="F99" s="183">
        <f>SUM(F10+F18+F25+F33+F37+F45+F52+F68+F87+F91+F95)</f>
        <v>1392429.1400000001</v>
      </c>
    </row>
    <row r="100" spans="1:6" ht="12.75" customHeight="1" thickBot="1">
      <c r="A100" s="176"/>
      <c r="B100" s="125"/>
      <c r="C100" s="178"/>
      <c r="D100" s="180"/>
      <c r="E100" s="182"/>
      <c r="F100" s="184"/>
    </row>
    <row r="101" ht="12.75" customHeight="1"/>
    <row r="102" spans="5:6" ht="12.75" customHeight="1">
      <c r="E102" s="126"/>
      <c r="F102" s="127"/>
    </row>
    <row r="103" spans="1:5" ht="12.75" customHeight="1">
      <c r="A103" s="3"/>
      <c r="E103" s="126"/>
    </row>
    <row r="104" ht="12.75" customHeight="1">
      <c r="A104" s="3"/>
    </row>
    <row r="105" ht="12.75" customHeight="1"/>
    <row r="106" ht="12.75" customHeight="1">
      <c r="E106" s="128"/>
    </row>
  </sheetData>
  <sheetProtection/>
  <mergeCells count="11">
    <mergeCell ref="F7:F8"/>
    <mergeCell ref="A99:A100"/>
    <mergeCell ref="C99:C100"/>
    <mergeCell ref="D99:D100"/>
    <mergeCell ref="E99:E100"/>
    <mergeCell ref="F99:F100"/>
    <mergeCell ref="E1:F1"/>
    <mergeCell ref="A3:F3"/>
    <mergeCell ref="A7:A8"/>
    <mergeCell ref="C7:D7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2013-09-16T09:28:10Z</cp:lastPrinted>
  <dcterms:created xsi:type="dcterms:W3CDTF">2013-07-30T09:11:37Z</dcterms:created>
  <dcterms:modified xsi:type="dcterms:W3CDTF">2013-09-19T12:13:01Z</dcterms:modified>
  <cp:category/>
  <cp:version/>
  <cp:contentType/>
  <cp:contentStatus/>
</cp:coreProperties>
</file>