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60" activeTab="0"/>
  </bookViews>
  <sheets>
    <sheet name="FP 2013 " sheetId="1" r:id="rId1"/>
  </sheets>
  <definedNames>
    <definedName name="_xlnm.Print_Area" localSheetId="0">'FP 2013 '!$A$1:$N$46</definedName>
  </definedNames>
  <calcPr fullCalcOnLoad="1"/>
</workbook>
</file>

<file path=xl/sharedStrings.xml><?xml version="1.0" encoding="utf-8"?>
<sst xmlns="http://schemas.openxmlformats.org/spreadsheetml/2006/main" count="123" uniqueCount="88">
  <si>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</si>
  <si>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</si>
  <si>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</si>
  <si>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</si>
  <si>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Movitý majetek celkem</t>
  </si>
  <si>
    <t>Nemovitý majetek celkem</t>
  </si>
  <si>
    <t>CH</t>
  </si>
  <si>
    <t>HB</t>
  </si>
  <si>
    <t>JI</t>
  </si>
  <si>
    <t>TE</t>
  </si>
  <si>
    <t>PA</t>
  </si>
  <si>
    <t>HU</t>
  </si>
  <si>
    <t>PE</t>
  </si>
  <si>
    <t>MB</t>
  </si>
  <si>
    <t>TR</t>
  </si>
  <si>
    <t>ZR</t>
  </si>
  <si>
    <t>VM</t>
  </si>
  <si>
    <t>3 ks</t>
  </si>
  <si>
    <t>1 ks</t>
  </si>
  <si>
    <t>2 ks</t>
  </si>
  <si>
    <t>z toho: kryto zdroji investičního fondu</t>
  </si>
  <si>
    <t xml:space="preserve">             kryto investičním úvěrem</t>
  </si>
  <si>
    <t>LE</t>
  </si>
  <si>
    <t>BY</t>
  </si>
  <si>
    <t>NO</t>
  </si>
  <si>
    <t>8 ks</t>
  </si>
  <si>
    <t>Odvod do rozpočtu zřizovatele</t>
  </si>
  <si>
    <t>Zastřešení skládky inertu Telč</t>
  </si>
  <si>
    <t>Souprava na mrazové trhliny - VZ 2012</t>
  </si>
  <si>
    <t>Zastřešení skládky inert M. Budějovice</t>
  </si>
  <si>
    <t>Technologické vozidlo 3,5 t - VZ 2012</t>
  </si>
  <si>
    <t>4 ks</t>
  </si>
  <si>
    <t>Dokončení příjezdové plochy k solné hale a skládkám</t>
  </si>
  <si>
    <t>Podvalník 9 t - VZ 2012</t>
  </si>
  <si>
    <t>Pracovní koše pro teleskopické manipulátory - VZ 2012</t>
  </si>
  <si>
    <t>Výměna vrat dílen, rekonstrukce skladu olejů</t>
  </si>
  <si>
    <t xml:space="preserve">Technické zhodnocení malého finišeru </t>
  </si>
  <si>
    <t>Zhotovení podlahy skládky inertního materiálu Habry</t>
  </si>
  <si>
    <t>Fréza na pařezy (příd. zařízení na U-400)</t>
  </si>
  <si>
    <t>Výstavba dílen a garáží</t>
  </si>
  <si>
    <t>Fréza na asfalt - příslušenství k TBG</t>
  </si>
  <si>
    <t>Čerpací stanice PHM - modernizace výdejního místa</t>
  </si>
  <si>
    <t xml:space="preserve">Tandemový válec 1,5 t včetně podvalu </t>
  </si>
  <si>
    <t>Výměna vrat a zateplení obvodového a střešního pláště dílen</t>
  </si>
  <si>
    <t>Lajnovačka ručně vedená</t>
  </si>
  <si>
    <t>Sypač vč. korby a radlice 4x4 - rezerva pro VZ 2014</t>
  </si>
  <si>
    <t>6 ks</t>
  </si>
  <si>
    <t>Rekonstrukce střechy solné haly Velká Bíteš</t>
  </si>
  <si>
    <t>Sypač vč. korby a radlice 6x6 - rezerva pro VZ 2014</t>
  </si>
  <si>
    <t>Výměna střešního pláště dílen a garáží</t>
  </si>
  <si>
    <t>Univerzální nosič</t>
  </si>
  <si>
    <t>Vybudování dílen - VZ 2012</t>
  </si>
  <si>
    <t>Pokladač krajnic</t>
  </si>
  <si>
    <t>Zametací nástavba</t>
  </si>
  <si>
    <t>Modernizace podlah garáží</t>
  </si>
  <si>
    <t>Kropící nástavba</t>
  </si>
  <si>
    <t>Rekonstrukce elektroinstalace garáží</t>
  </si>
  <si>
    <t>Pick Up a osobní automobil</t>
  </si>
  <si>
    <t>Rekonstrukce elektroinstalace dílen a vrátnice - VZ 2012</t>
  </si>
  <si>
    <t>Hydraulický vrták - příslušenství k TBG</t>
  </si>
  <si>
    <t>Výměna vrat dílen Hrotovice</t>
  </si>
  <si>
    <t>Mobilní zásobník na emulzi 10 tun</t>
  </si>
  <si>
    <t>Rekonstrukce solné haly</t>
  </si>
  <si>
    <t>Traktorový lesní naviják</t>
  </si>
  <si>
    <t>Výměna krytiny střechy dílen a garáží Velká Bíteš</t>
  </si>
  <si>
    <t>Sněhová radlice typ LLV 35 K</t>
  </si>
  <si>
    <t>Vibrační pěch</t>
  </si>
  <si>
    <t>Výměna závor</t>
  </si>
  <si>
    <t>Vysokotlaká myčka</t>
  </si>
  <si>
    <t xml:space="preserve">Výměna oken a vrat na dílnách a garážích </t>
  </si>
  <si>
    <t>Čištič příkopů</t>
  </si>
  <si>
    <t>Výměna vrat a oken dílen - VZ 2012</t>
  </si>
  <si>
    <t>IT 2013</t>
  </si>
  <si>
    <t>Kanalizační přípojka Telč</t>
  </si>
  <si>
    <t>Kanalizační přípojka Ledeč n/S</t>
  </si>
  <si>
    <t>Projekční práce</t>
  </si>
  <si>
    <t>Dokončení akcí 2012-poplatky, geometrická měření</t>
  </si>
  <si>
    <t>Dávkování ředěného asfaltu na výrobu OKVS-8</t>
  </si>
  <si>
    <t>Splátka úvěru 2013</t>
  </si>
  <si>
    <t xml:space="preserve">             kryto investičním úvěrem </t>
  </si>
  <si>
    <t>D1 - dofinancování roku 2012</t>
  </si>
  <si>
    <t>Zastřešení skládky inertu Kamenice n/L</t>
  </si>
  <si>
    <t>Zásobník solanky vč. míchacího zař. CM Jihlava, zásobník solanky stř. Polná</t>
  </si>
  <si>
    <t>Zhotovení podlahy, oplocení a rozšíření bočního opláštění skládky inertního materiálu Pohledec</t>
  </si>
  <si>
    <t>11 ks</t>
  </si>
  <si>
    <t>Skladový kontejner / mobilní sklad  nebezpečných odpadů</t>
  </si>
  <si>
    <t>počet stran: 1</t>
  </si>
  <si>
    <t>RK-30-2013-34,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</si>
</sst>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0"/>
      <name val="Arial"/>
      <family val="0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/>
    </xf>
    <xf numFmtId="164" fontId="9" fillId="0" borderId="22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/>
    </xf>
    <xf numFmtId="164" fontId="1" fillId="33" borderId="26" xfId="0" applyNumberFormat="1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2" fillId="0" borderId="31" xfId="0" applyNumberFormat="1" applyFont="1" applyFill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 horizontal="left"/>
    </xf>
    <xf numFmtId="3" fontId="9" fillId="0" borderId="39" xfId="0" applyNumberFormat="1" applyFont="1" applyFill="1" applyBorder="1" applyAlignment="1">
      <alignment horizontal="left"/>
    </xf>
    <xf numFmtId="3" fontId="9" fillId="0" borderId="40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43" xfId="0" applyFont="1" applyFill="1" applyBorder="1" applyAlignment="1">
      <alignment/>
    </xf>
    <xf numFmtId="3" fontId="9" fillId="0" borderId="42" xfId="0" applyNumberFormat="1" applyFont="1" applyFill="1" applyBorder="1" applyAlignment="1">
      <alignment horizontal="left"/>
    </xf>
    <xf numFmtId="3" fontId="9" fillId="0" borderId="43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22" xfId="0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9" fillId="0" borderId="31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 horizontal="left"/>
    </xf>
    <xf numFmtId="3" fontId="9" fillId="0" borderId="42" xfId="0" applyNumberFormat="1" applyFont="1" applyFill="1" applyBorder="1" applyAlignment="1">
      <alignment horizontal="left"/>
    </xf>
    <xf numFmtId="3" fontId="9" fillId="0" borderId="43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9" fillId="0" borderId="2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shrinkToFit="1"/>
    </xf>
    <xf numFmtId="0" fontId="10" fillId="0" borderId="45" xfId="0" applyFont="1" applyFill="1" applyBorder="1" applyAlignment="1">
      <alignment shrinkToFit="1"/>
    </xf>
    <xf numFmtId="0" fontId="10" fillId="0" borderId="46" xfId="0" applyFont="1" applyFill="1" applyBorder="1" applyAlignment="1">
      <alignment shrinkToFit="1"/>
    </xf>
    <xf numFmtId="3" fontId="1" fillId="33" borderId="47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3" fontId="1" fillId="33" borderId="48" xfId="0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left" shrinkToFit="1"/>
    </xf>
    <xf numFmtId="0" fontId="10" fillId="0" borderId="14" xfId="0" applyFont="1" applyBorder="1" applyAlignment="1">
      <alignment shrinkToFit="1"/>
    </xf>
    <xf numFmtId="0" fontId="10" fillId="0" borderId="15" xfId="0" applyFont="1" applyBorder="1" applyAlignment="1">
      <alignment shrinkToFit="1"/>
    </xf>
    <xf numFmtId="0" fontId="5" fillId="0" borderId="49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3" fontId="1" fillId="33" borderId="50" xfId="0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33" borderId="51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horizontal="left"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3" fontId="9" fillId="0" borderId="24" xfId="0" applyNumberFormat="1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left" wrapText="1"/>
    </xf>
    <xf numFmtId="3" fontId="9" fillId="0" borderId="15" xfId="0" applyNumberFormat="1" applyFont="1" applyFill="1" applyBorder="1" applyAlignment="1">
      <alignment horizontal="left" wrapText="1"/>
    </xf>
    <xf numFmtId="3" fontId="9" fillId="0" borderId="34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" fontId="1" fillId="33" borderId="44" xfId="0" applyNumberFormat="1" applyFont="1" applyFill="1" applyBorder="1" applyAlignment="1">
      <alignment/>
    </xf>
    <xf numFmtId="3" fontId="1" fillId="33" borderId="45" xfId="0" applyNumberFormat="1" applyFont="1" applyFill="1" applyBorder="1" applyAlignment="1">
      <alignment/>
    </xf>
    <xf numFmtId="3" fontId="1" fillId="33" borderId="46" xfId="0" applyNumberFormat="1" applyFont="1" applyFill="1" applyBorder="1" applyAlignment="1">
      <alignment/>
    </xf>
    <xf numFmtId="3" fontId="1" fillId="33" borderId="45" xfId="0" applyNumberFormat="1" applyFont="1" applyFill="1" applyBorder="1" applyAlignment="1">
      <alignment horizontal="left"/>
    </xf>
    <xf numFmtId="3" fontId="1" fillId="33" borderId="46" xfId="0" applyNumberFormat="1" applyFont="1" applyFill="1" applyBorder="1" applyAlignment="1">
      <alignment horizontal="left"/>
    </xf>
    <xf numFmtId="3" fontId="2" fillId="0" borderId="24" xfId="0" applyNumberFormat="1" applyFont="1" applyFill="1" applyBorder="1" applyAlignment="1">
      <alignment horizontal="left"/>
    </xf>
    <xf numFmtId="3" fontId="1" fillId="0" borderId="42" xfId="0" applyNumberFormat="1" applyFont="1" applyFill="1" applyBorder="1" applyAlignment="1">
      <alignment horizontal="left"/>
    </xf>
    <xf numFmtId="3" fontId="1" fillId="0" borderId="43" xfId="0" applyNumberFormat="1" applyFont="1" applyFill="1" applyBorder="1" applyAlignment="1">
      <alignment horizontal="left"/>
    </xf>
    <xf numFmtId="3" fontId="9" fillId="0" borderId="44" xfId="0" applyNumberFormat="1" applyFont="1" applyFill="1" applyBorder="1" applyAlignment="1">
      <alignment horizontal="left"/>
    </xf>
    <xf numFmtId="3" fontId="9" fillId="0" borderId="45" xfId="0" applyNumberFormat="1" applyFont="1" applyFill="1" applyBorder="1" applyAlignment="1">
      <alignment horizontal="left"/>
    </xf>
    <xf numFmtId="3" fontId="9" fillId="0" borderId="46" xfId="0" applyNumberFormat="1" applyFont="1" applyFill="1" applyBorder="1" applyAlignment="1">
      <alignment horizontal="left"/>
    </xf>
    <xf numFmtId="3" fontId="2" fillId="0" borderId="41" xfId="0" applyNumberFormat="1" applyFont="1" applyFill="1" applyBorder="1" applyAlignment="1">
      <alignment horizontal="left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L1" sqref="L1"/>
    </sheetView>
  </sheetViews>
  <sheetFormatPr defaultColWidth="9.140625" defaultRowHeight="12.75"/>
  <cols>
    <col min="1" max="1" width="26.00390625" style="1" customWidth="1"/>
    <col min="2" max="2" width="8.8515625" style="3" customWidth="1"/>
    <col min="3" max="3" width="8.00390625" style="3" customWidth="1"/>
    <col min="4" max="4" width="9.00390625" style="3" customWidth="1"/>
    <col min="5" max="5" width="8.8515625" style="3" customWidth="1"/>
    <col min="6" max="6" width="8.00390625" style="3" customWidth="1"/>
    <col min="7" max="7" width="9.00390625" style="3" customWidth="1"/>
    <col min="8" max="8" width="8.00390625" style="3" customWidth="1"/>
    <col min="9" max="9" width="8.00390625" style="1" customWidth="1"/>
    <col min="10" max="10" width="9.00390625" style="1" customWidth="1"/>
    <col min="11" max="11" width="8.00390625" style="1" customWidth="1"/>
    <col min="12" max="12" width="9.140625" style="1" customWidth="1"/>
    <col min="13" max="13" width="8.421875" style="1" customWidth="1"/>
    <col min="14" max="14" width="9.57421875" style="1" customWidth="1"/>
    <col min="15" max="15" width="10.421875" style="1" customWidth="1"/>
    <col min="16" max="16" width="16.140625" style="1" customWidth="1"/>
    <col min="17" max="17" width="4.8515625" style="0" bestFit="1" customWidth="1"/>
    <col min="18" max="18" width="9.140625" style="2" customWidth="1"/>
  </cols>
  <sheetData>
    <row r="1" spans="12:14" ht="15">
      <c r="L1" s="117" t="s">
        <v>87</v>
      </c>
      <c r="M1" s="118"/>
      <c r="N1"/>
    </row>
    <row r="2" spans="12:14" ht="15.75" thickBot="1">
      <c r="L2" s="119" t="s">
        <v>86</v>
      </c>
      <c r="M2"/>
      <c r="N2"/>
    </row>
    <row r="3" spans="1:15" ht="13.5" thickBot="1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6"/>
      <c r="K3" s="16"/>
      <c r="L3" s="16"/>
      <c r="M3" s="16"/>
      <c r="N3" s="17"/>
      <c r="O3" s="7"/>
    </row>
    <row r="4" spans="1:16" s="2" customFormat="1" ht="11.25">
      <c r="A4" s="159" t="s">
        <v>1</v>
      </c>
      <c r="B4" s="160"/>
      <c r="C4" s="160"/>
      <c r="D4" s="160"/>
      <c r="E4" s="160"/>
      <c r="F4" s="161"/>
      <c r="G4" s="171" t="s">
        <v>2</v>
      </c>
      <c r="H4" s="151" t="s">
        <v>3</v>
      </c>
      <c r="I4" s="152"/>
      <c r="J4" s="152"/>
      <c r="K4" s="152"/>
      <c r="L4" s="152"/>
      <c r="M4" s="152"/>
      <c r="N4" s="149" t="s">
        <v>2</v>
      </c>
      <c r="O4" s="3"/>
      <c r="P4" s="3"/>
    </row>
    <row r="5" spans="1:16" s="2" customFormat="1" ht="12" thickBot="1">
      <c r="A5" s="162"/>
      <c r="B5" s="163"/>
      <c r="C5" s="163"/>
      <c r="D5" s="163"/>
      <c r="E5" s="163"/>
      <c r="F5" s="164"/>
      <c r="G5" s="172"/>
      <c r="H5" s="153"/>
      <c r="I5" s="153"/>
      <c r="J5" s="153"/>
      <c r="K5" s="153"/>
      <c r="L5" s="153"/>
      <c r="M5" s="153"/>
      <c r="N5" s="150"/>
      <c r="O5" s="3"/>
      <c r="P5" s="3"/>
    </row>
    <row r="6" spans="1:16" s="2" customFormat="1" ht="12.75" customHeight="1">
      <c r="A6" s="173" t="s">
        <v>27</v>
      </c>
      <c r="B6" s="174"/>
      <c r="C6" s="174"/>
      <c r="D6" s="174"/>
      <c r="E6" s="175"/>
      <c r="F6" s="33" t="s">
        <v>9</v>
      </c>
      <c r="G6" s="49">
        <v>2000</v>
      </c>
      <c r="H6" s="146" t="s">
        <v>28</v>
      </c>
      <c r="I6" s="147"/>
      <c r="J6" s="147"/>
      <c r="K6" s="147"/>
      <c r="L6" s="148"/>
      <c r="M6" s="73" t="s">
        <v>18</v>
      </c>
      <c r="N6" s="74">
        <v>1750</v>
      </c>
      <c r="O6" s="3"/>
      <c r="P6" s="3"/>
    </row>
    <row r="7" spans="1:16" s="2" customFormat="1" ht="12.75" customHeight="1">
      <c r="A7" s="121" t="s">
        <v>29</v>
      </c>
      <c r="B7" s="122"/>
      <c r="C7" s="122"/>
      <c r="D7" s="122"/>
      <c r="E7" s="123"/>
      <c r="F7" s="33" t="s">
        <v>13</v>
      </c>
      <c r="G7" s="48">
        <v>2000</v>
      </c>
      <c r="H7" s="124" t="s">
        <v>30</v>
      </c>
      <c r="I7" s="125"/>
      <c r="J7" s="125"/>
      <c r="K7" s="125"/>
      <c r="L7" s="126"/>
      <c r="M7" s="43" t="s">
        <v>31</v>
      </c>
      <c r="N7" s="44">
        <v>4200</v>
      </c>
      <c r="O7" s="3"/>
      <c r="P7" s="3"/>
    </row>
    <row r="8" spans="1:16" s="2" customFormat="1" ht="12.75" customHeight="1">
      <c r="A8" s="121" t="s">
        <v>32</v>
      </c>
      <c r="B8" s="122"/>
      <c r="C8" s="122"/>
      <c r="D8" s="122"/>
      <c r="E8" s="123"/>
      <c r="F8" s="34" t="s">
        <v>8</v>
      </c>
      <c r="G8" s="48">
        <v>2000</v>
      </c>
      <c r="H8" s="127" t="s">
        <v>33</v>
      </c>
      <c r="I8" s="128"/>
      <c r="J8" s="128"/>
      <c r="K8" s="128"/>
      <c r="L8" s="129"/>
      <c r="M8" s="43" t="s">
        <v>18</v>
      </c>
      <c r="N8" s="44">
        <v>650</v>
      </c>
      <c r="O8" s="3"/>
      <c r="P8" s="3"/>
    </row>
    <row r="9" spans="1:16" s="19" customFormat="1" ht="12.75" customHeight="1">
      <c r="A9" s="121" t="s">
        <v>82</v>
      </c>
      <c r="B9" s="122"/>
      <c r="C9" s="122"/>
      <c r="D9" s="122"/>
      <c r="E9" s="123"/>
      <c r="F9" s="35" t="s">
        <v>8</v>
      </c>
      <c r="G9" s="48">
        <f>250+160</f>
        <v>410</v>
      </c>
      <c r="H9" s="121" t="s">
        <v>34</v>
      </c>
      <c r="I9" s="165"/>
      <c r="J9" s="165"/>
      <c r="K9" s="165"/>
      <c r="L9" s="166"/>
      <c r="M9" s="41" t="s">
        <v>25</v>
      </c>
      <c r="N9" s="42">
        <v>755</v>
      </c>
      <c r="O9" s="18"/>
      <c r="P9" s="18"/>
    </row>
    <row r="10" spans="1:16" s="19" customFormat="1" ht="12.75" customHeight="1">
      <c r="A10" s="121" t="s">
        <v>35</v>
      </c>
      <c r="B10" s="122"/>
      <c r="C10" s="122"/>
      <c r="D10" s="122"/>
      <c r="E10" s="123"/>
      <c r="F10" s="35" t="s">
        <v>7</v>
      </c>
      <c r="G10" s="48">
        <f>550-300</f>
        <v>250</v>
      </c>
      <c r="H10" s="127" t="s">
        <v>36</v>
      </c>
      <c r="I10" s="128"/>
      <c r="J10" s="128"/>
      <c r="K10" s="128"/>
      <c r="L10" s="129"/>
      <c r="M10" s="43" t="s">
        <v>18</v>
      </c>
      <c r="N10" s="44">
        <v>470</v>
      </c>
      <c r="O10" s="18"/>
      <c r="P10" s="18"/>
    </row>
    <row r="11" spans="1:21" s="2" customFormat="1" ht="12.75" customHeight="1">
      <c r="A11" s="121" t="s">
        <v>37</v>
      </c>
      <c r="B11" s="139"/>
      <c r="C11" s="139"/>
      <c r="D11" s="139"/>
      <c r="E11" s="140"/>
      <c r="F11" s="35" t="s">
        <v>22</v>
      </c>
      <c r="G11" s="50">
        <v>200</v>
      </c>
      <c r="H11" s="127" t="s">
        <v>38</v>
      </c>
      <c r="I11" s="136"/>
      <c r="J11" s="136"/>
      <c r="K11" s="136"/>
      <c r="L11" s="137"/>
      <c r="M11" s="41" t="s">
        <v>18</v>
      </c>
      <c r="N11" s="42">
        <v>400</v>
      </c>
      <c r="O11" s="141"/>
      <c r="P11" s="167"/>
      <c r="Q11" s="167"/>
      <c r="R11" s="142"/>
      <c r="S11" s="142"/>
      <c r="T11" s="8"/>
      <c r="U11" s="9"/>
    </row>
    <row r="12" spans="1:21" s="2" customFormat="1" ht="12.75" customHeight="1">
      <c r="A12" s="121" t="s">
        <v>39</v>
      </c>
      <c r="B12" s="133"/>
      <c r="C12" s="133"/>
      <c r="D12" s="133"/>
      <c r="E12" s="134"/>
      <c r="F12" s="35" t="s">
        <v>6</v>
      </c>
      <c r="G12" s="50">
        <v>2200</v>
      </c>
      <c r="H12" s="121" t="s">
        <v>40</v>
      </c>
      <c r="I12" s="165"/>
      <c r="J12" s="165"/>
      <c r="K12" s="165"/>
      <c r="L12" s="166"/>
      <c r="M12" s="41" t="s">
        <v>18</v>
      </c>
      <c r="N12" s="42">
        <v>430</v>
      </c>
      <c r="O12" s="141"/>
      <c r="P12" s="142"/>
      <c r="Q12" s="142"/>
      <c r="R12" s="142"/>
      <c r="S12" s="142"/>
      <c r="T12" s="8"/>
      <c r="U12" s="9"/>
    </row>
    <row r="13" spans="1:21" s="2" customFormat="1" ht="12.75" customHeight="1">
      <c r="A13" s="121" t="s">
        <v>41</v>
      </c>
      <c r="B13" s="122"/>
      <c r="C13" s="122"/>
      <c r="D13" s="122"/>
      <c r="E13" s="123"/>
      <c r="F13" s="35" t="s">
        <v>16</v>
      </c>
      <c r="G13" s="50">
        <v>100</v>
      </c>
      <c r="H13" s="127" t="s">
        <v>42</v>
      </c>
      <c r="I13" s="136"/>
      <c r="J13" s="136"/>
      <c r="K13" s="136"/>
      <c r="L13" s="137"/>
      <c r="M13" s="41" t="s">
        <v>18</v>
      </c>
      <c r="N13" s="42">
        <v>650</v>
      </c>
      <c r="O13" s="141"/>
      <c r="P13" s="142"/>
      <c r="Q13" s="142"/>
      <c r="R13" s="142"/>
      <c r="S13" s="142"/>
      <c r="T13" s="8"/>
      <c r="U13" s="9"/>
    </row>
    <row r="14" spans="1:21" s="2" customFormat="1" ht="12.75" customHeight="1">
      <c r="A14" s="121" t="s">
        <v>43</v>
      </c>
      <c r="B14" s="165"/>
      <c r="C14" s="165"/>
      <c r="D14" s="165"/>
      <c r="E14" s="166"/>
      <c r="F14" s="34" t="s">
        <v>12</v>
      </c>
      <c r="G14" s="50">
        <v>750</v>
      </c>
      <c r="H14" s="138" t="s">
        <v>44</v>
      </c>
      <c r="I14" s="136"/>
      <c r="J14" s="136"/>
      <c r="K14" s="136"/>
      <c r="L14" s="137"/>
      <c r="M14" s="45" t="s">
        <v>18</v>
      </c>
      <c r="N14" s="46">
        <v>650</v>
      </c>
      <c r="O14" s="141"/>
      <c r="P14" s="142"/>
      <c r="Q14" s="142"/>
      <c r="R14" s="142"/>
      <c r="S14" s="142"/>
      <c r="T14" s="8"/>
      <c r="U14" s="9"/>
    </row>
    <row r="15" spans="1:19" s="2" customFormat="1" ht="12.75" customHeight="1">
      <c r="A15" s="104" t="s">
        <v>47</v>
      </c>
      <c r="B15" s="110"/>
      <c r="C15" s="110"/>
      <c r="D15" s="110"/>
      <c r="E15" s="111"/>
      <c r="F15" s="35" t="s">
        <v>16</v>
      </c>
      <c r="G15" s="48">
        <v>250</v>
      </c>
      <c r="H15" s="138" t="s">
        <v>45</v>
      </c>
      <c r="I15" s="136"/>
      <c r="J15" s="136"/>
      <c r="K15" s="136"/>
      <c r="L15" s="137"/>
      <c r="M15" s="45" t="s">
        <v>46</v>
      </c>
      <c r="N15" s="179">
        <v>50000</v>
      </c>
      <c r="O15" s="3"/>
      <c r="P15" s="4"/>
      <c r="Q15" s="5"/>
      <c r="S15" s="6"/>
    </row>
    <row r="16" spans="1:19" s="2" customFormat="1" ht="12.75" customHeight="1">
      <c r="A16" s="104" t="s">
        <v>49</v>
      </c>
      <c r="B16" s="110"/>
      <c r="C16" s="110"/>
      <c r="D16" s="110"/>
      <c r="E16" s="111"/>
      <c r="F16" s="36" t="s">
        <v>11</v>
      </c>
      <c r="G16" s="51">
        <v>650</v>
      </c>
      <c r="H16" s="127" t="s">
        <v>48</v>
      </c>
      <c r="I16" s="136"/>
      <c r="J16" s="136"/>
      <c r="K16" s="136"/>
      <c r="L16" s="137"/>
      <c r="M16" s="43" t="s">
        <v>17</v>
      </c>
      <c r="N16" s="180"/>
      <c r="O16" s="3"/>
      <c r="P16" s="4"/>
      <c r="Q16" s="5"/>
      <c r="S16" s="6"/>
    </row>
    <row r="17" spans="1:19" s="13" customFormat="1" ht="12.75" customHeight="1">
      <c r="A17" s="102" t="s">
        <v>51</v>
      </c>
      <c r="B17" s="115"/>
      <c r="C17" s="115"/>
      <c r="D17" s="115"/>
      <c r="E17" s="116"/>
      <c r="F17" s="37" t="s">
        <v>11</v>
      </c>
      <c r="G17" s="52">
        <v>3185</v>
      </c>
      <c r="H17" s="127" t="s">
        <v>50</v>
      </c>
      <c r="I17" s="136"/>
      <c r="J17" s="136"/>
      <c r="K17" s="136"/>
      <c r="L17" s="137"/>
      <c r="M17" s="43" t="s">
        <v>18</v>
      </c>
      <c r="N17" s="181"/>
      <c r="O17" s="10"/>
      <c r="P17" s="11"/>
      <c r="Q17" s="12"/>
      <c r="S17" s="14"/>
    </row>
    <row r="18" spans="1:19" s="2" customFormat="1" ht="12.75" customHeight="1">
      <c r="A18" s="104" t="s">
        <v>51</v>
      </c>
      <c r="B18" s="105"/>
      <c r="C18" s="105"/>
      <c r="D18" s="105"/>
      <c r="E18" s="105"/>
      <c r="F18" s="35" t="s">
        <v>10</v>
      </c>
      <c r="G18" s="48">
        <v>1590</v>
      </c>
      <c r="H18" s="127" t="s">
        <v>52</v>
      </c>
      <c r="I18" s="136"/>
      <c r="J18" s="136"/>
      <c r="K18" s="136"/>
      <c r="L18" s="137"/>
      <c r="M18" s="41" t="s">
        <v>18</v>
      </c>
      <c r="N18" s="42">
        <v>4220</v>
      </c>
      <c r="O18" s="3"/>
      <c r="P18" s="4"/>
      <c r="Q18" s="5"/>
      <c r="S18" s="6"/>
    </row>
    <row r="19" spans="1:19" s="2" customFormat="1" ht="12.75" customHeight="1">
      <c r="A19" s="104" t="s">
        <v>54</v>
      </c>
      <c r="B19" s="112"/>
      <c r="C19" s="112"/>
      <c r="D19" s="112"/>
      <c r="E19" s="113"/>
      <c r="F19" s="34" t="s">
        <v>10</v>
      </c>
      <c r="G19" s="50">
        <v>1000</v>
      </c>
      <c r="H19" s="127" t="s">
        <v>53</v>
      </c>
      <c r="I19" s="136"/>
      <c r="J19" s="136"/>
      <c r="K19" s="136"/>
      <c r="L19" s="137"/>
      <c r="M19" s="43" t="s">
        <v>17</v>
      </c>
      <c r="N19" s="44">
        <v>7500</v>
      </c>
      <c r="O19" s="3"/>
      <c r="P19" s="4"/>
      <c r="Q19" s="5"/>
      <c r="S19" s="6"/>
    </row>
    <row r="20" spans="1:19" s="2" customFormat="1" ht="12.75" customHeight="1">
      <c r="A20" s="104" t="s">
        <v>56</v>
      </c>
      <c r="B20" s="112"/>
      <c r="C20" s="112"/>
      <c r="D20" s="112"/>
      <c r="E20" s="113"/>
      <c r="F20" s="34" t="s">
        <v>10</v>
      </c>
      <c r="G20" s="50">
        <v>100</v>
      </c>
      <c r="H20" s="121" t="s">
        <v>55</v>
      </c>
      <c r="I20" s="136"/>
      <c r="J20" s="136"/>
      <c r="K20" s="136"/>
      <c r="L20" s="137"/>
      <c r="M20" s="43" t="s">
        <v>19</v>
      </c>
      <c r="N20" s="48">
        <v>2100</v>
      </c>
      <c r="O20" s="3"/>
      <c r="P20" s="4"/>
      <c r="Q20" s="5"/>
      <c r="S20" s="6"/>
    </row>
    <row r="21" spans="1:19" s="2" customFormat="1" ht="12.75" customHeight="1">
      <c r="A21" s="107" t="s">
        <v>58</v>
      </c>
      <c r="B21" s="108"/>
      <c r="C21" s="108"/>
      <c r="D21" s="108"/>
      <c r="E21" s="109"/>
      <c r="F21" s="38" t="s">
        <v>13</v>
      </c>
      <c r="G21" s="46">
        <v>735</v>
      </c>
      <c r="H21" s="127" t="s">
        <v>57</v>
      </c>
      <c r="I21" s="122"/>
      <c r="J21" s="122"/>
      <c r="K21" s="122"/>
      <c r="L21" s="123"/>
      <c r="M21" s="43" t="s">
        <v>19</v>
      </c>
      <c r="N21" s="48">
        <v>500</v>
      </c>
      <c r="O21" s="3"/>
      <c r="P21" s="4"/>
      <c r="Q21" s="5"/>
      <c r="S21" s="6"/>
    </row>
    <row r="22" spans="1:19" s="2" customFormat="1" ht="12.75" customHeight="1">
      <c r="A22" s="107" t="s">
        <v>60</v>
      </c>
      <c r="B22" s="112"/>
      <c r="C22" s="112"/>
      <c r="D22" s="112"/>
      <c r="E22" s="113"/>
      <c r="F22" s="38" t="s">
        <v>24</v>
      </c>
      <c r="G22" s="46">
        <v>300</v>
      </c>
      <c r="H22" s="135" t="s">
        <v>59</v>
      </c>
      <c r="I22" s="136"/>
      <c r="J22" s="136"/>
      <c r="K22" s="136"/>
      <c r="L22" s="136"/>
      <c r="M22" s="75" t="s">
        <v>18</v>
      </c>
      <c r="N22" s="76">
        <v>120</v>
      </c>
      <c r="O22" s="3"/>
      <c r="P22" s="4"/>
      <c r="Q22" s="5"/>
      <c r="S22" s="6"/>
    </row>
    <row r="23" spans="1:19" s="2" customFormat="1" ht="12.75" customHeight="1">
      <c r="A23" s="107" t="s">
        <v>62</v>
      </c>
      <c r="B23" s="112"/>
      <c r="C23" s="112"/>
      <c r="D23" s="112"/>
      <c r="E23" s="113"/>
      <c r="F23" s="38" t="s">
        <v>23</v>
      </c>
      <c r="G23" s="46">
        <v>2000</v>
      </c>
      <c r="H23" s="135" t="s">
        <v>61</v>
      </c>
      <c r="I23" s="136"/>
      <c r="J23" s="136"/>
      <c r="K23" s="136"/>
      <c r="L23" s="137"/>
      <c r="M23" s="75" t="s">
        <v>19</v>
      </c>
      <c r="N23" s="77">
        <v>3000</v>
      </c>
      <c r="O23" s="3"/>
      <c r="P23" s="4"/>
      <c r="Q23" s="5"/>
      <c r="S23" s="6"/>
    </row>
    <row r="24" spans="1:19" s="2" customFormat="1" ht="12.75" customHeight="1">
      <c r="A24" s="107" t="s">
        <v>64</v>
      </c>
      <c r="B24" s="112"/>
      <c r="C24" s="112"/>
      <c r="D24" s="112"/>
      <c r="E24" s="113"/>
      <c r="F24" s="38" t="s">
        <v>16</v>
      </c>
      <c r="G24" s="46">
        <v>350</v>
      </c>
      <c r="H24" s="135" t="s">
        <v>63</v>
      </c>
      <c r="I24" s="136"/>
      <c r="J24" s="136"/>
      <c r="K24" s="136"/>
      <c r="L24" s="137"/>
      <c r="M24" s="75" t="s">
        <v>18</v>
      </c>
      <c r="N24" s="77">
        <v>60</v>
      </c>
      <c r="O24" s="3"/>
      <c r="P24" s="4"/>
      <c r="Q24" s="5"/>
      <c r="S24" s="6"/>
    </row>
    <row r="25" spans="1:19" s="23" customFormat="1" ht="12.75" customHeight="1">
      <c r="A25" s="107" t="s">
        <v>54</v>
      </c>
      <c r="B25" s="112"/>
      <c r="C25" s="112"/>
      <c r="D25" s="112"/>
      <c r="E25" s="113"/>
      <c r="F25" s="38" t="s">
        <v>16</v>
      </c>
      <c r="G25" s="46">
        <v>200</v>
      </c>
      <c r="H25" s="135" t="s">
        <v>65</v>
      </c>
      <c r="I25" s="136"/>
      <c r="J25" s="136"/>
      <c r="K25" s="136"/>
      <c r="L25" s="137"/>
      <c r="M25" s="75" t="s">
        <v>18</v>
      </c>
      <c r="N25" s="77">
        <v>350</v>
      </c>
      <c r="O25" s="20"/>
      <c r="P25" s="21"/>
      <c r="Q25" s="22"/>
      <c r="S25" s="24"/>
    </row>
    <row r="26" spans="1:19" s="23" customFormat="1" ht="12.75" customHeight="1">
      <c r="A26" s="107" t="s">
        <v>67</v>
      </c>
      <c r="B26" s="112"/>
      <c r="C26" s="112"/>
      <c r="D26" s="112"/>
      <c r="E26" s="113"/>
      <c r="F26" s="38" t="s">
        <v>16</v>
      </c>
      <c r="G26" s="46">
        <v>100</v>
      </c>
      <c r="H26" s="135" t="s">
        <v>66</v>
      </c>
      <c r="I26" s="136"/>
      <c r="J26" s="136"/>
      <c r="K26" s="136"/>
      <c r="L26" s="137"/>
      <c r="M26" s="75" t="s">
        <v>19</v>
      </c>
      <c r="N26" s="77">
        <v>100</v>
      </c>
      <c r="O26" s="20"/>
      <c r="P26" s="21"/>
      <c r="Q26" s="22"/>
      <c r="S26" s="24"/>
    </row>
    <row r="27" spans="1:19" s="23" customFormat="1" ht="12.75" customHeight="1">
      <c r="A27" s="107" t="s">
        <v>69</v>
      </c>
      <c r="B27" s="112"/>
      <c r="C27" s="112"/>
      <c r="D27" s="112"/>
      <c r="E27" s="113"/>
      <c r="F27" s="38" t="s">
        <v>15</v>
      </c>
      <c r="G27" s="46">
        <v>500</v>
      </c>
      <c r="H27" s="135" t="s">
        <v>68</v>
      </c>
      <c r="I27" s="136"/>
      <c r="J27" s="136"/>
      <c r="K27" s="136"/>
      <c r="L27" s="137"/>
      <c r="M27" s="75" t="s">
        <v>18</v>
      </c>
      <c r="N27" s="77">
        <v>100</v>
      </c>
      <c r="O27" s="20"/>
      <c r="P27" s="21"/>
      <c r="Q27" s="22"/>
      <c r="S27" s="24"/>
    </row>
    <row r="28" spans="1:19" s="23" customFormat="1" ht="25.5" customHeight="1">
      <c r="A28" s="176" t="s">
        <v>83</v>
      </c>
      <c r="B28" s="177"/>
      <c r="C28" s="177"/>
      <c r="D28" s="177"/>
      <c r="E28" s="178"/>
      <c r="F28" s="38" t="s">
        <v>23</v>
      </c>
      <c r="G28" s="46">
        <v>200</v>
      </c>
      <c r="H28" s="135" t="s">
        <v>70</v>
      </c>
      <c r="I28" s="139"/>
      <c r="J28" s="139"/>
      <c r="K28" s="139"/>
      <c r="L28" s="140"/>
      <c r="M28" s="75" t="s">
        <v>18</v>
      </c>
      <c r="N28" s="77">
        <v>250</v>
      </c>
      <c r="O28" s="20"/>
      <c r="P28" s="21"/>
      <c r="Q28" s="22"/>
      <c r="S28" s="24"/>
    </row>
    <row r="29" spans="1:19" s="23" customFormat="1" ht="12.75" customHeight="1">
      <c r="A29" s="102" t="s">
        <v>71</v>
      </c>
      <c r="B29" s="103"/>
      <c r="C29" s="103"/>
      <c r="D29" s="103"/>
      <c r="E29" s="114"/>
      <c r="F29" s="34" t="s">
        <v>14</v>
      </c>
      <c r="G29" s="50">
        <v>630</v>
      </c>
      <c r="H29" s="135" t="s">
        <v>85</v>
      </c>
      <c r="I29" s="139"/>
      <c r="J29" s="139"/>
      <c r="K29" s="139"/>
      <c r="L29" s="140"/>
      <c r="M29" s="75" t="s">
        <v>84</v>
      </c>
      <c r="N29" s="77">
        <f>775+300</f>
        <v>1075</v>
      </c>
      <c r="O29" s="20"/>
      <c r="P29" s="21"/>
      <c r="Q29" s="22"/>
      <c r="S29" s="24"/>
    </row>
    <row r="30" spans="1:19" s="23" customFormat="1" ht="12.75" customHeight="1">
      <c r="A30" s="102" t="s">
        <v>73</v>
      </c>
      <c r="B30" s="103"/>
      <c r="C30" s="103"/>
      <c r="D30" s="103"/>
      <c r="E30" s="103"/>
      <c r="F30" s="34" t="s">
        <v>9</v>
      </c>
      <c r="G30" s="50">
        <v>500</v>
      </c>
      <c r="H30" s="121" t="s">
        <v>72</v>
      </c>
      <c r="I30" s="139"/>
      <c r="J30" s="139"/>
      <c r="K30" s="139"/>
      <c r="L30" s="140"/>
      <c r="M30" s="47"/>
      <c r="N30" s="48">
        <v>2040</v>
      </c>
      <c r="O30" s="20"/>
      <c r="P30" s="21"/>
      <c r="Q30" s="22"/>
      <c r="S30" s="24"/>
    </row>
    <row r="31" spans="1:19" s="23" customFormat="1" ht="12.75" customHeight="1">
      <c r="A31" s="104" t="s">
        <v>74</v>
      </c>
      <c r="B31" s="105"/>
      <c r="C31" s="105"/>
      <c r="D31" s="105"/>
      <c r="E31" s="106"/>
      <c r="F31" s="39" t="s">
        <v>22</v>
      </c>
      <c r="G31" s="53">
        <v>100</v>
      </c>
      <c r="H31" s="121"/>
      <c r="I31" s="139"/>
      <c r="J31" s="139"/>
      <c r="K31" s="139"/>
      <c r="L31" s="140"/>
      <c r="M31" s="47"/>
      <c r="N31" s="48"/>
      <c r="O31" s="20"/>
      <c r="P31" s="21"/>
      <c r="Q31" s="22"/>
      <c r="S31" s="24"/>
    </row>
    <row r="32" spans="1:19" s="23" customFormat="1" ht="12.75" customHeight="1">
      <c r="A32" s="102" t="s">
        <v>75</v>
      </c>
      <c r="B32" s="103"/>
      <c r="C32" s="103"/>
      <c r="D32" s="103"/>
      <c r="E32" s="103"/>
      <c r="F32" s="34"/>
      <c r="G32" s="50">
        <v>885</v>
      </c>
      <c r="H32" s="127"/>
      <c r="I32" s="122"/>
      <c r="J32" s="122"/>
      <c r="K32" s="122"/>
      <c r="L32" s="123"/>
      <c r="M32" s="41"/>
      <c r="N32" s="42"/>
      <c r="O32" s="20"/>
      <c r="P32" s="21"/>
      <c r="Q32" s="22"/>
      <c r="S32" s="24"/>
    </row>
    <row r="33" spans="1:19" s="23" customFormat="1" ht="12.75" customHeight="1">
      <c r="A33" s="104" t="s">
        <v>76</v>
      </c>
      <c r="B33" s="105"/>
      <c r="C33" s="105"/>
      <c r="D33" s="105"/>
      <c r="E33" s="106"/>
      <c r="F33" s="35"/>
      <c r="G33" s="53">
        <v>100</v>
      </c>
      <c r="H33" s="127"/>
      <c r="I33" s="122"/>
      <c r="J33" s="122"/>
      <c r="K33" s="122"/>
      <c r="L33" s="123"/>
      <c r="M33" s="47"/>
      <c r="N33" s="44"/>
      <c r="O33" s="20"/>
      <c r="P33" s="21"/>
      <c r="Q33" s="22"/>
      <c r="S33" s="24"/>
    </row>
    <row r="34" spans="1:19" s="23" customFormat="1" ht="12.75" customHeight="1">
      <c r="A34" s="127" t="s">
        <v>77</v>
      </c>
      <c r="B34" s="122"/>
      <c r="C34" s="122"/>
      <c r="D34" s="122"/>
      <c r="E34" s="123"/>
      <c r="F34" s="40" t="s">
        <v>8</v>
      </c>
      <c r="G34" s="48">
        <f>200-160</f>
        <v>40</v>
      </c>
      <c r="H34" s="154"/>
      <c r="I34" s="155"/>
      <c r="J34" s="155"/>
      <c r="K34" s="155"/>
      <c r="L34" s="156"/>
      <c r="M34" s="47"/>
      <c r="N34" s="48"/>
      <c r="O34" s="20"/>
      <c r="P34" s="21"/>
      <c r="Q34" s="22"/>
      <c r="S34" s="24"/>
    </row>
    <row r="35" spans="1:19" s="23" customFormat="1" ht="12.75" customHeight="1">
      <c r="A35" s="127" t="s">
        <v>81</v>
      </c>
      <c r="B35" s="122"/>
      <c r="C35" s="122"/>
      <c r="D35" s="122"/>
      <c r="E35" s="123"/>
      <c r="F35" s="40" t="s">
        <v>12</v>
      </c>
      <c r="G35" s="48">
        <v>2000</v>
      </c>
      <c r="H35" s="143"/>
      <c r="I35" s="144"/>
      <c r="J35" s="144"/>
      <c r="K35" s="144"/>
      <c r="L35" s="145"/>
      <c r="M35" s="120"/>
      <c r="N35" s="57"/>
      <c r="O35" s="20"/>
      <c r="P35" s="21"/>
      <c r="Q35" s="22"/>
      <c r="S35" s="24"/>
    </row>
    <row r="36" spans="1:19" s="23" customFormat="1" ht="12.75" customHeight="1">
      <c r="A36" s="168"/>
      <c r="B36" s="169"/>
      <c r="C36" s="169"/>
      <c r="D36" s="169"/>
      <c r="E36" s="170"/>
      <c r="F36" s="89"/>
      <c r="G36" s="15"/>
      <c r="H36" s="188"/>
      <c r="I36" s="188"/>
      <c r="J36" s="188"/>
      <c r="K36" s="188"/>
      <c r="L36" s="189"/>
      <c r="M36" s="58"/>
      <c r="N36" s="90"/>
      <c r="O36" s="20"/>
      <c r="P36" s="21"/>
      <c r="Q36" s="22"/>
      <c r="S36" s="24"/>
    </row>
    <row r="37" spans="1:19" s="23" customFormat="1" ht="12.75" customHeight="1">
      <c r="A37" s="54"/>
      <c r="B37" s="55"/>
      <c r="C37" s="55"/>
      <c r="D37" s="55"/>
      <c r="E37" s="56"/>
      <c r="F37" s="32"/>
      <c r="G37" s="57"/>
      <c r="H37" s="54"/>
      <c r="I37" s="26"/>
      <c r="J37" s="26"/>
      <c r="K37" s="26"/>
      <c r="L37" s="27"/>
      <c r="M37" s="58"/>
      <c r="N37" s="15"/>
      <c r="O37" s="20"/>
      <c r="P37" s="21"/>
      <c r="Q37" s="22"/>
      <c r="S37" s="24"/>
    </row>
    <row r="38" spans="1:19" s="23" customFormat="1" ht="12.75" customHeight="1">
      <c r="A38" s="100" t="s">
        <v>80</v>
      </c>
      <c r="B38" s="55"/>
      <c r="C38" s="55"/>
      <c r="D38" s="55"/>
      <c r="E38" s="56"/>
      <c r="F38" s="32"/>
      <c r="G38" s="101">
        <v>1308</v>
      </c>
      <c r="H38" s="54"/>
      <c r="I38" s="26"/>
      <c r="J38" s="26"/>
      <c r="K38" s="26"/>
      <c r="L38" s="27"/>
      <c r="M38" s="70"/>
      <c r="N38" s="57"/>
      <c r="O38" s="20"/>
      <c r="P38" s="21"/>
      <c r="Q38" s="22"/>
      <c r="S38" s="24"/>
    </row>
    <row r="39" spans="1:19" s="2" customFormat="1" ht="12.75" customHeight="1">
      <c r="A39" s="193"/>
      <c r="B39" s="194"/>
      <c r="C39" s="194"/>
      <c r="D39" s="194"/>
      <c r="E39" s="195"/>
      <c r="F39" s="87"/>
      <c r="G39" s="88"/>
      <c r="H39" s="130"/>
      <c r="I39" s="131"/>
      <c r="J39" s="131"/>
      <c r="K39" s="131"/>
      <c r="L39" s="132"/>
      <c r="M39" s="58"/>
      <c r="N39" s="46"/>
      <c r="O39" s="3"/>
      <c r="P39" s="4"/>
      <c r="Q39" s="5"/>
      <c r="S39" s="6"/>
    </row>
    <row r="40" spans="1:19" s="2" customFormat="1" ht="12.75" customHeight="1">
      <c r="A40" s="187"/>
      <c r="B40" s="196"/>
      <c r="C40" s="196"/>
      <c r="D40" s="196"/>
      <c r="E40" s="197"/>
      <c r="F40" s="30"/>
      <c r="G40" s="31"/>
      <c r="H40" s="143"/>
      <c r="I40" s="144"/>
      <c r="J40" s="144"/>
      <c r="K40" s="144"/>
      <c r="L40" s="145"/>
      <c r="M40" s="70"/>
      <c r="N40" s="57"/>
      <c r="O40" s="3"/>
      <c r="P40" s="4"/>
      <c r="Q40" s="5"/>
      <c r="S40" s="6"/>
    </row>
    <row r="41" spans="1:19" s="2" customFormat="1" ht="12.75" customHeight="1" thickBot="1">
      <c r="A41" s="78"/>
      <c r="B41" s="79"/>
      <c r="C41" s="79"/>
      <c r="D41" s="79"/>
      <c r="E41" s="80"/>
      <c r="F41" s="81"/>
      <c r="G41" s="82"/>
      <c r="H41" s="83"/>
      <c r="I41" s="83"/>
      <c r="J41" s="83"/>
      <c r="K41" s="83"/>
      <c r="L41" s="84"/>
      <c r="M41" s="85"/>
      <c r="N41" s="86"/>
      <c r="O41" s="3"/>
      <c r="P41" s="4"/>
      <c r="Q41" s="5"/>
      <c r="S41" s="6"/>
    </row>
    <row r="42" spans="1:19" s="2" customFormat="1" ht="12.75" customHeight="1">
      <c r="A42" s="182" t="s">
        <v>5</v>
      </c>
      <c r="B42" s="183"/>
      <c r="C42" s="183"/>
      <c r="D42" s="183"/>
      <c r="E42" s="184"/>
      <c r="F42" s="59"/>
      <c r="G42" s="60">
        <f>SUM(G6:G41)</f>
        <v>26633</v>
      </c>
      <c r="H42" s="185" t="s">
        <v>4</v>
      </c>
      <c r="I42" s="185"/>
      <c r="J42" s="185"/>
      <c r="K42" s="185"/>
      <c r="L42" s="186"/>
      <c r="M42" s="61"/>
      <c r="N42" s="62">
        <f>SUM(N6:N41)</f>
        <v>81370</v>
      </c>
      <c r="O42" s="3"/>
      <c r="P42" s="4"/>
      <c r="Q42" s="5"/>
      <c r="S42" s="6"/>
    </row>
    <row r="43" spans="1:19" s="2" customFormat="1" ht="12.75" customHeight="1">
      <c r="A43" s="54" t="s">
        <v>20</v>
      </c>
      <c r="B43" s="55"/>
      <c r="C43" s="55"/>
      <c r="D43" s="55"/>
      <c r="E43" s="56"/>
      <c r="F43" s="32"/>
      <c r="G43" s="57">
        <f>SUM(G42-G44)</f>
        <v>26633</v>
      </c>
      <c r="H43" s="54" t="s">
        <v>20</v>
      </c>
      <c r="I43" s="26"/>
      <c r="J43" s="26"/>
      <c r="K43" s="26"/>
      <c r="L43" s="27"/>
      <c r="M43" s="58"/>
      <c r="N43" s="15">
        <f>SUM(N42-N44)</f>
        <v>81370</v>
      </c>
      <c r="O43" s="3"/>
      <c r="P43" s="4"/>
      <c r="Q43" s="5"/>
      <c r="S43" s="6"/>
    </row>
    <row r="44" spans="1:19" s="2" customFormat="1" ht="12.75" customHeight="1" thickBot="1">
      <c r="A44" s="63" t="s">
        <v>21</v>
      </c>
      <c r="B44" s="64"/>
      <c r="C44" s="64"/>
      <c r="D44" s="64"/>
      <c r="E44" s="65"/>
      <c r="F44" s="66"/>
      <c r="G44" s="25">
        <v>0</v>
      </c>
      <c r="H44" s="63" t="s">
        <v>79</v>
      </c>
      <c r="I44" s="28"/>
      <c r="J44" s="28"/>
      <c r="K44" s="28"/>
      <c r="L44" s="29"/>
      <c r="M44" s="67"/>
      <c r="N44" s="68">
        <v>0</v>
      </c>
      <c r="O44" s="3"/>
      <c r="P44" s="4"/>
      <c r="Q44" s="5"/>
      <c r="S44" s="6"/>
    </row>
    <row r="45" spans="1:19" s="2" customFormat="1" ht="12.75" customHeight="1">
      <c r="A45" s="187" t="s">
        <v>78</v>
      </c>
      <c r="B45" s="139"/>
      <c r="C45" s="139"/>
      <c r="D45" s="139"/>
      <c r="E45" s="140"/>
      <c r="F45" s="71"/>
      <c r="G45" s="31">
        <v>25000</v>
      </c>
      <c r="H45" s="190" t="s">
        <v>26</v>
      </c>
      <c r="I45" s="191"/>
      <c r="J45" s="191"/>
      <c r="K45" s="191"/>
      <c r="L45" s="192"/>
      <c r="M45" s="69"/>
      <c r="N45" s="72">
        <v>85700</v>
      </c>
      <c r="O45" s="3"/>
      <c r="P45" s="4"/>
      <c r="Q45" s="5"/>
      <c r="S45" s="6"/>
    </row>
    <row r="46" spans="1:19" s="2" customFormat="1" ht="12.75" customHeight="1" thickBot="1">
      <c r="A46" s="91"/>
      <c r="B46" s="92"/>
      <c r="C46" s="92"/>
      <c r="D46" s="92"/>
      <c r="E46" s="93"/>
      <c r="F46" s="94"/>
      <c r="G46" s="95"/>
      <c r="H46" s="96"/>
      <c r="I46" s="97"/>
      <c r="J46" s="97"/>
      <c r="K46" s="97"/>
      <c r="L46" s="98"/>
      <c r="M46" s="67"/>
      <c r="N46" s="99"/>
      <c r="O46" s="3"/>
      <c r="P46" s="4"/>
      <c r="Q46" s="5"/>
      <c r="S46" s="6"/>
    </row>
  </sheetData>
  <sheetProtection/>
  <mergeCells count="62">
    <mergeCell ref="N15:N17"/>
    <mergeCell ref="A42:E42"/>
    <mergeCell ref="H42:L42"/>
    <mergeCell ref="A45:E45"/>
    <mergeCell ref="H36:L36"/>
    <mergeCell ref="H45:L45"/>
    <mergeCell ref="A39:E39"/>
    <mergeCell ref="H40:L40"/>
    <mergeCell ref="A40:E40"/>
    <mergeCell ref="A35:E35"/>
    <mergeCell ref="A36:E36"/>
    <mergeCell ref="G4:G5"/>
    <mergeCell ref="A14:E14"/>
    <mergeCell ref="A10:E10"/>
    <mergeCell ref="A11:E11"/>
    <mergeCell ref="A6:E6"/>
    <mergeCell ref="A7:E7"/>
    <mergeCell ref="A8:E8"/>
    <mergeCell ref="A28:E28"/>
    <mergeCell ref="O13:S13"/>
    <mergeCell ref="H11:L11"/>
    <mergeCell ref="O11:S11"/>
    <mergeCell ref="O12:S12"/>
    <mergeCell ref="H10:L10"/>
    <mergeCell ref="A13:E13"/>
    <mergeCell ref="H4:M5"/>
    <mergeCell ref="H34:L34"/>
    <mergeCell ref="A3:I3"/>
    <mergeCell ref="A4:F5"/>
    <mergeCell ref="H9:L9"/>
    <mergeCell ref="H12:L12"/>
    <mergeCell ref="A34:E34"/>
    <mergeCell ref="H21:L21"/>
    <mergeCell ref="H22:L22"/>
    <mergeCell ref="H35:L35"/>
    <mergeCell ref="H6:L6"/>
    <mergeCell ref="N4:N5"/>
    <mergeCell ref="H29:L29"/>
    <mergeCell ref="H30:L30"/>
    <mergeCell ref="H31:L31"/>
    <mergeCell ref="H24:L24"/>
    <mergeCell ref="H25:L25"/>
    <mergeCell ref="H26:L26"/>
    <mergeCell ref="H27:L27"/>
    <mergeCell ref="H28:L28"/>
    <mergeCell ref="O14:S14"/>
    <mergeCell ref="H32:L32"/>
    <mergeCell ref="H33:L33"/>
    <mergeCell ref="H17:L17"/>
    <mergeCell ref="H18:L18"/>
    <mergeCell ref="H19:L19"/>
    <mergeCell ref="H20:L20"/>
    <mergeCell ref="A9:E9"/>
    <mergeCell ref="H7:L7"/>
    <mergeCell ref="H8:L8"/>
    <mergeCell ref="H39:L39"/>
    <mergeCell ref="A12:E12"/>
    <mergeCell ref="H23:L23"/>
    <mergeCell ref="H13:L13"/>
    <mergeCell ref="H14:L14"/>
    <mergeCell ref="H15:L15"/>
    <mergeCell ref="H16:L16"/>
  </mergeCells>
  <printOptions/>
  <pageMargins left="0.5118110236220472" right="0.5118110236220472" top="0.6692913385826772" bottom="0.2755905511811024" header="0.15748031496062992" footer="0.1968503937007874"/>
  <pageSetup horizontalDpi="600" verticalDpi="600" orientation="landscape" paperSize="9" scale="89" r:id="rId2"/>
  <headerFooter alignWithMargins="0">
    <oddHeader>&amp;L&amp;G
&amp;8Kosovská 16, 586 01 JIHLAVA&amp;R&amp;"Arial,Tučné"&amp;11&amp;K00B050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Pospíchalová Petra</cp:lastModifiedBy>
  <cp:lastPrinted>2013-09-03T07:51:40Z</cp:lastPrinted>
  <dcterms:created xsi:type="dcterms:W3CDTF">2007-02-02T12:16:02Z</dcterms:created>
  <dcterms:modified xsi:type="dcterms:W3CDTF">2013-09-19T09:07:43Z</dcterms:modified>
  <cp:category/>
  <cp:version/>
  <cp:contentType/>
  <cp:contentStatus/>
</cp:coreProperties>
</file>