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<sst xmlns="http://schemas.openxmlformats.org/spreadsheetml/2006/main" count="399" uniqueCount="225">
  <si>
    <t>počet stran: 2</t>
  </si>
  <si>
    <t>Poř.</t>
  </si>
  <si>
    <t>Obec - ORP</t>
  </si>
  <si>
    <t xml:space="preserve">Počet </t>
  </si>
  <si>
    <t>Požadovaná dotace</t>
  </si>
  <si>
    <t>Podíl</t>
  </si>
  <si>
    <t>Celkový</t>
  </si>
  <si>
    <t>Kriteria/body</t>
  </si>
  <si>
    <t>Body</t>
  </si>
  <si>
    <t>čís.</t>
  </si>
  <si>
    <t>dne</t>
  </si>
  <si>
    <t>obyvatel</t>
  </si>
  <si>
    <t>výše</t>
  </si>
  <si>
    <t xml:space="preserve">výše v </t>
  </si>
  <si>
    <t>rozpočet</t>
  </si>
  <si>
    <t>přestupky</t>
  </si>
  <si>
    <t>SVL</t>
  </si>
  <si>
    <t xml:space="preserve"> objekt</t>
  </si>
  <si>
    <t>zabezpečení</t>
  </si>
  <si>
    <t>v Kč</t>
  </si>
  <si>
    <t>%</t>
  </si>
  <si>
    <t>obce</t>
  </si>
  <si>
    <t>počet</t>
  </si>
  <si>
    <t>index</t>
  </si>
  <si>
    <t>body</t>
  </si>
  <si>
    <t xml:space="preserve">počet </t>
  </si>
  <si>
    <t>a,b,c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</si>
  <si>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</si>
  <si>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</si>
  <si>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</si>
  <si>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</si>
  <si>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</si>
  <si>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</si>
  <si>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</si>
  <si>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</si>
  <si>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</si>
  <si>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</si>
  <si>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</si>
  <si>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</si>
  <si>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</si>
  <si>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</si>
  <si>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</si>
  <si>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</si>
  <si>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</si>
  <si>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</si>
  <si>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</si>
  <si>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Horní Újezd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</si>
  <si>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</si>
  <si>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</si>
  <si>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</si>
  <si>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</si>
  <si>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</si>
  <si>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</si>
  <si>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</si>
  <si>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</si>
  <si>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</si>
  <si>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</si>
  <si>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</si>
  <si>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</si>
  <si>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</si>
  <si>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</si>
  <si>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</si>
  <si>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</si>
  <si>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</si>
  <si>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</si>
  <si>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</si>
  <si>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</si>
  <si>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</si>
  <si>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</si>
  <si>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</si>
  <si>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</si>
  <si>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</si>
  <si>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</si>
  <si>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</si>
  <si>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</si>
  <si>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</si>
  <si>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</si>
  <si>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</si>
  <si>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</si>
  <si>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</si>
  <si>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</si>
  <si>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</si>
  <si>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</si>
  <si>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</si>
  <si>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</si>
  <si>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Index - přepočet na 1 000 obyvatel</t>
  </si>
  <si>
    <t>SVL - sociálně vyloučená lokalita (RK 30. 4. 2012)</t>
  </si>
  <si>
    <t>Objekt - a) budova obecního úřadu, obecní sklady</t>
  </si>
  <si>
    <t xml:space="preserve">             b) budova mateřské, základní školy, knihovny</t>
  </si>
  <si>
    <t xml:space="preserve">             c) ostatní budovy (požární zbrojnice, vodojemy ap.)</t>
  </si>
  <si>
    <t>EZS - elektronická zabezpečovací signalizace</t>
  </si>
  <si>
    <t>KDS - kamerový dohlížecí systém</t>
  </si>
  <si>
    <t xml:space="preserve">Evidence žádostí o dotaci na ochranu obecního nemovitého majetku v roce 2013                                                                                   </t>
  </si>
  <si>
    <t>12. 4.</t>
  </si>
  <si>
    <t>Sněžné</t>
  </si>
  <si>
    <t>Objekt a způsob</t>
  </si>
  <si>
    <t>budova ZŠ - bezpečnostní dveře</t>
  </si>
  <si>
    <t>úřad městyse - EZS</t>
  </si>
  <si>
    <t>15. 4.</t>
  </si>
  <si>
    <t>kulturní  dům - EZS</t>
  </si>
  <si>
    <t>c</t>
  </si>
  <si>
    <t>a</t>
  </si>
  <si>
    <t>b</t>
  </si>
  <si>
    <t>Ano/Ne</t>
  </si>
  <si>
    <t>N</t>
  </si>
  <si>
    <t>A</t>
  </si>
  <si>
    <t>17. 4.</t>
  </si>
  <si>
    <t>mateřská škola - EZS</t>
  </si>
  <si>
    <t>Nové Syrovice</t>
  </si>
  <si>
    <t xml:space="preserve">17. 4. </t>
  </si>
  <si>
    <t xml:space="preserve">základní škola - EZS </t>
  </si>
  <si>
    <t>18. 4.</t>
  </si>
  <si>
    <t>obecní úřad - EZS</t>
  </si>
  <si>
    <t>Březejc</t>
  </si>
  <si>
    <t>22. 4.</t>
  </si>
  <si>
    <t>hasičská zbrojnice - EZS</t>
  </si>
  <si>
    <t>Lipník</t>
  </si>
  <si>
    <t>23. 4.</t>
  </si>
  <si>
    <t>Pyšel</t>
  </si>
  <si>
    <t>24. 4.</t>
  </si>
  <si>
    <t>obecní sklad - EZS</t>
  </si>
  <si>
    <t>Ruda</t>
  </si>
  <si>
    <t>25. 4.</t>
  </si>
  <si>
    <t>Krhov</t>
  </si>
  <si>
    <t xml:space="preserve">25. 4. </t>
  </si>
  <si>
    <t>obecní knihovna - EZS</t>
  </si>
  <si>
    <t>Dešov</t>
  </si>
  <si>
    <t>26. 4.</t>
  </si>
  <si>
    <t>Počátky</t>
  </si>
  <si>
    <t>městský úřad - EZS</t>
  </si>
  <si>
    <t>2. 5.</t>
  </si>
  <si>
    <t>Hradec</t>
  </si>
  <si>
    <t>Kožichovice</t>
  </si>
  <si>
    <t xml:space="preserve">2. 5. </t>
  </si>
  <si>
    <t>Maleč</t>
  </si>
  <si>
    <t xml:space="preserve">3. 5. </t>
  </si>
  <si>
    <t>Jeřišno</t>
  </si>
  <si>
    <t>Krásná Hora</t>
  </si>
  <si>
    <t>3. 5.</t>
  </si>
  <si>
    <t>Pelhřimov</t>
  </si>
  <si>
    <t>6. 5.</t>
  </si>
  <si>
    <t>Police</t>
  </si>
  <si>
    <t>Vidonín</t>
  </si>
  <si>
    <t>Velký Beranov</t>
  </si>
  <si>
    <t>kulturní dům - EZS</t>
  </si>
  <si>
    <t>obecní úřad - bezpečnostní okna</t>
  </si>
  <si>
    <t>Poznámka</t>
  </si>
  <si>
    <t>obecní úřad - bezpečnostní skla</t>
  </si>
  <si>
    <t xml:space="preserve">školní kuchyně - EZS </t>
  </si>
  <si>
    <t>7. 5.</t>
  </si>
  <si>
    <t>Sejřek</t>
  </si>
  <si>
    <t>Bezděkov</t>
  </si>
  <si>
    <t>Hodíškov</t>
  </si>
  <si>
    <t xml:space="preserve">7. 5. </t>
  </si>
  <si>
    <t>Dalešice</t>
  </si>
  <si>
    <t>obecní sklad - mříže</t>
  </si>
  <si>
    <t>Kamenice nad Lipou</t>
  </si>
  <si>
    <t>Vyskytná (Pelhřimov)</t>
  </si>
  <si>
    <t>obecní úřad EZS</t>
  </si>
  <si>
    <t>Jihlava</t>
  </si>
  <si>
    <t>9. 5.</t>
  </si>
  <si>
    <t>městský úřad - KDS</t>
  </si>
  <si>
    <t>Světlá nad Sázavou</t>
  </si>
  <si>
    <t>sportovní zařízení - KDS</t>
  </si>
  <si>
    <t>Velké Janovice</t>
  </si>
  <si>
    <t>Ždírec nad Doubr.</t>
  </si>
  <si>
    <t>10. 5.</t>
  </si>
  <si>
    <t>Havlíčkova Borová</t>
  </si>
  <si>
    <t>Moravské Budějovice</t>
  </si>
  <si>
    <t>budova MKS - EZS</t>
  </si>
  <si>
    <t>Klučov</t>
  </si>
  <si>
    <t>MŠ - EZS</t>
  </si>
  <si>
    <t>Kaliště</t>
  </si>
  <si>
    <t>budova MŠ - EZS</t>
  </si>
  <si>
    <t>Sobíňov</t>
  </si>
  <si>
    <t>Skryje</t>
  </si>
  <si>
    <t>Kejžlice</t>
  </si>
  <si>
    <t>Ledeč nad Sázavou</t>
  </si>
  <si>
    <t>městské muzeum - EZS</t>
  </si>
  <si>
    <t>Jaroměřice nad Rok.</t>
  </si>
  <si>
    <t>Zvole</t>
  </si>
  <si>
    <t>budova ČOV - EZS</t>
  </si>
  <si>
    <t>Leškovice</t>
  </si>
  <si>
    <t>Nová Ves u Chotěboře</t>
  </si>
  <si>
    <t>Těchobuz</t>
  </si>
  <si>
    <t>Rovná</t>
  </si>
  <si>
    <t>Rudíkov</t>
  </si>
  <si>
    <t>budova ZŠ - EZS</t>
  </si>
  <si>
    <t>Velká Bíteš</t>
  </si>
  <si>
    <t>13. 5.</t>
  </si>
  <si>
    <t xml:space="preserve">13. 5. </t>
  </si>
  <si>
    <t>budova knihovny - EZS</t>
  </si>
  <si>
    <t>Střítež (Bystřice n.P.)</t>
  </si>
  <si>
    <t>dotace 2005</t>
  </si>
  <si>
    <t>dotace 2008</t>
  </si>
  <si>
    <t>dotace 2007</t>
  </si>
  <si>
    <t>čeno</t>
  </si>
  <si>
    <t>Doru-</t>
  </si>
  <si>
    <t>cel-</t>
  </si>
  <si>
    <t>kem</t>
  </si>
  <si>
    <t>Olešná (H. Brod)</t>
  </si>
  <si>
    <t>Olešná (Pelhřimov)</t>
  </si>
  <si>
    <t>Opatov (Třebíč)</t>
  </si>
  <si>
    <t xml:space="preserve"> 6. 5. </t>
  </si>
  <si>
    <t xml:space="preserve">obecní úřad - KDS </t>
  </si>
  <si>
    <t>obecní úřad a prodejna - EZS</t>
  </si>
  <si>
    <t>komerční účel</t>
  </si>
  <si>
    <t>obecní úřad - KDS*</t>
  </si>
  <si>
    <t>obecní úřad - KDS *</t>
  </si>
  <si>
    <t>základní škola - KDS *</t>
  </si>
  <si>
    <t>dům s peč. Sl. - KDS*</t>
  </si>
  <si>
    <t>obecní úřad - bezp. dveře</t>
  </si>
  <si>
    <t>obecní sklad - výměna vrat s bez. prvkem</t>
  </si>
  <si>
    <t>hasičská zbrojnice - výměna gar. vrat</t>
  </si>
  <si>
    <t xml:space="preserve">Celkem </t>
  </si>
  <si>
    <t>KDS* - není dořešeno monitorování</t>
  </si>
  <si>
    <t>obecní úřad - dveře s bezp. zámkem</t>
  </si>
  <si>
    <t>není výpis z LV</t>
  </si>
  <si>
    <t>trestné činy</t>
  </si>
  <si>
    <t>Račice (Třebíč)</t>
  </si>
  <si>
    <t>Ždírec  (Jihlava)</t>
  </si>
  <si>
    <t>Věžná (Pacov)</t>
  </si>
  <si>
    <t>Radostín (H. Brod)</t>
  </si>
  <si>
    <t>Kamenná  (Třebíč)</t>
  </si>
  <si>
    <t>RK-20-2013-61,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</si>
</sst>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2" xfId="47" applyBorder="1">
      <alignment/>
      <protection/>
    </xf>
    <xf numFmtId="0" fontId="2" fillId="0" borderId="10" xfId="47" applyBorder="1" applyAlignment="1">
      <alignment horizontal="center"/>
      <protection/>
    </xf>
    <xf numFmtId="3" fontId="2" fillId="0" borderId="10" xfId="47" applyNumberFormat="1" applyBorder="1" applyAlignment="1">
      <alignment horizontal="center"/>
      <protection/>
    </xf>
    <xf numFmtId="0" fontId="2" fillId="0" borderId="10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2" fillId="0" borderId="13" xfId="47" applyFont="1" applyBorder="1" applyAlignment="1">
      <alignment horizontal="center"/>
      <protection/>
    </xf>
    <xf numFmtId="0" fontId="2" fillId="0" borderId="13" xfId="47" applyBorder="1" applyAlignment="1">
      <alignment horizontal="center"/>
      <protection/>
    </xf>
    <xf numFmtId="0" fontId="2" fillId="0" borderId="14" xfId="47" applyBorder="1" applyAlignment="1">
      <alignment horizontal="center"/>
      <protection/>
    </xf>
    <xf numFmtId="0" fontId="2" fillId="0" borderId="10" xfId="47" applyFill="1" applyBorder="1" applyAlignment="1">
      <alignment horizontal="center"/>
      <protection/>
    </xf>
    <xf numFmtId="0" fontId="2" fillId="0" borderId="10" xfId="47" applyFont="1" applyFill="1" applyBorder="1" applyAlignment="1">
      <alignment horizontal="center"/>
      <protection/>
    </xf>
    <xf numFmtId="0" fontId="2" fillId="0" borderId="11" xfId="47" applyBorder="1" applyAlignment="1">
      <alignment horizontal="center"/>
      <protection/>
    </xf>
    <xf numFmtId="0" fontId="2" fillId="0" borderId="12" xfId="47" applyBorder="1" applyAlignment="1">
      <alignment horizontal="center"/>
      <protection/>
    </xf>
    <xf numFmtId="3" fontId="2" fillId="0" borderId="10" xfId="47" applyNumberFormat="1" applyFont="1" applyBorder="1" applyAlignment="1">
      <alignment horizontal="center"/>
      <protection/>
    </xf>
    <xf numFmtId="3" fontId="2" fillId="0" borderId="14" xfId="47" applyNumberFormat="1" applyBorder="1" applyAlignment="1">
      <alignment horizontal="center"/>
      <protection/>
    </xf>
    <xf numFmtId="3" fontId="2" fillId="0" borderId="13" xfId="47" applyNumberFormat="1" applyBorder="1" applyAlignment="1">
      <alignment horizontal="center"/>
      <protection/>
    </xf>
    <xf numFmtId="3" fontId="2" fillId="0" borderId="10" xfId="47" applyNumberFormat="1" applyFill="1" applyBorder="1" applyAlignment="1">
      <alignment horizontal="center"/>
      <protection/>
    </xf>
    <xf numFmtId="0" fontId="2" fillId="0" borderId="15" xfId="47" applyBorder="1">
      <alignment/>
      <protection/>
    </xf>
    <xf numFmtId="0" fontId="2" fillId="0" borderId="15" xfId="47" applyBorder="1" applyAlignment="1">
      <alignment horizontal="center"/>
      <protection/>
    </xf>
    <xf numFmtId="0" fontId="2" fillId="0" borderId="15" xfId="47" applyFill="1" applyBorder="1" applyAlignment="1">
      <alignment horizontal="center"/>
      <protection/>
    </xf>
    <xf numFmtId="3" fontId="2" fillId="0" borderId="16" xfId="47" applyNumberFormat="1" applyBorder="1" applyAlignment="1">
      <alignment horizontal="center"/>
      <protection/>
    </xf>
    <xf numFmtId="0" fontId="2" fillId="0" borderId="17" xfId="47" applyBorder="1">
      <alignment/>
      <protection/>
    </xf>
    <xf numFmtId="0" fontId="2" fillId="0" borderId="11" xfId="47" applyFill="1" applyBorder="1" applyAlignment="1">
      <alignment horizontal="center"/>
      <protection/>
    </xf>
    <xf numFmtId="0" fontId="2" fillId="0" borderId="18" xfId="47" applyBorder="1">
      <alignment/>
      <protection/>
    </xf>
    <xf numFmtId="0" fontId="2" fillId="0" borderId="19" xfId="47" applyBorder="1">
      <alignment/>
      <protection/>
    </xf>
    <xf numFmtId="0" fontId="2" fillId="0" borderId="20" xfId="47" applyBorder="1" applyAlignment="1">
      <alignment horizontal="center"/>
      <protection/>
    </xf>
    <xf numFmtId="0" fontId="2" fillId="0" borderId="20" xfId="47" applyFill="1" applyBorder="1" applyAlignment="1">
      <alignment horizontal="center"/>
      <protection/>
    </xf>
    <xf numFmtId="0" fontId="2" fillId="0" borderId="12" xfId="47" applyFill="1" applyBorder="1" applyAlignment="1">
      <alignment horizontal="center"/>
      <protection/>
    </xf>
    <xf numFmtId="3" fontId="2" fillId="0" borderId="21" xfId="47" applyNumberFormat="1" applyBorder="1" applyAlignment="1">
      <alignment horizontal="center"/>
      <protection/>
    </xf>
    <xf numFmtId="0" fontId="3" fillId="0" borderId="0" xfId="47" applyFont="1" applyBorder="1">
      <alignment/>
      <protection/>
    </xf>
    <xf numFmtId="0" fontId="2" fillId="0" borderId="0" xfId="47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2" fillId="0" borderId="0" xfId="47" applyBorder="1">
      <alignment/>
      <protection/>
    </xf>
    <xf numFmtId="3" fontId="2" fillId="0" borderId="0" xfId="47" applyNumberFormat="1" applyBorder="1" applyAlignment="1">
      <alignment horizontal="center"/>
      <protection/>
    </xf>
    <xf numFmtId="3" fontId="2" fillId="0" borderId="0" xfId="47" applyNumberFormat="1" applyFont="1" applyBorder="1" applyAlignment="1">
      <alignment horizontal="center"/>
      <protection/>
    </xf>
    <xf numFmtId="3" fontId="2" fillId="0" borderId="22" xfId="47" applyNumberFormat="1" applyBorder="1" applyAlignment="1">
      <alignment horizontal="center"/>
      <protection/>
    </xf>
    <xf numFmtId="0" fontId="2" fillId="0" borderId="16" xfId="47" applyBorder="1">
      <alignment/>
      <protection/>
    </xf>
    <xf numFmtId="0" fontId="5" fillId="0" borderId="0" xfId="47" applyFont="1" applyAlignment="1">
      <alignment/>
      <protection/>
    </xf>
    <xf numFmtId="0" fontId="2" fillId="0" borderId="0" xfId="47" applyBorder="1" applyAlignment="1">
      <alignment/>
      <protection/>
    </xf>
    <xf numFmtId="0" fontId="6" fillId="0" borderId="0" xfId="47" applyFont="1" applyAlignment="1">
      <alignment/>
      <protection/>
    </xf>
    <xf numFmtId="0" fontId="2" fillId="0" borderId="23" xfId="47" applyBorder="1">
      <alignment/>
      <protection/>
    </xf>
    <xf numFmtId="0" fontId="2" fillId="0" borderId="24" xfId="47" applyBorder="1">
      <alignment/>
      <protection/>
    </xf>
    <xf numFmtId="0" fontId="2" fillId="0" borderId="25" xfId="47" applyBorder="1">
      <alignment/>
      <protection/>
    </xf>
    <xf numFmtId="0" fontId="2" fillId="0" borderId="21" xfId="47" applyFont="1" applyBorder="1">
      <alignment/>
      <protection/>
    </xf>
    <xf numFmtId="0" fontId="2" fillId="0" borderId="16" xfId="47" applyFont="1" applyBorder="1">
      <alignment/>
      <protection/>
    </xf>
    <xf numFmtId="0" fontId="2" fillId="0" borderId="10" xfId="47" applyFont="1" applyBorder="1">
      <alignment/>
      <protection/>
    </xf>
    <xf numFmtId="164" fontId="2" fillId="0" borderId="13" xfId="47" applyNumberFormat="1" applyBorder="1" applyAlignment="1">
      <alignment horizontal="center"/>
      <protection/>
    </xf>
    <xf numFmtId="165" fontId="2" fillId="0" borderId="21" xfId="47" applyNumberFormat="1" applyBorder="1" applyAlignment="1">
      <alignment horizontal="center"/>
      <protection/>
    </xf>
    <xf numFmtId="3" fontId="2" fillId="0" borderId="16" xfId="47" applyNumberFormat="1" applyFill="1" applyBorder="1" applyAlignment="1">
      <alignment horizontal="center"/>
      <protection/>
    </xf>
    <xf numFmtId="3" fontId="3" fillId="0" borderId="0" xfId="47" applyNumberFormat="1" applyFont="1" applyBorder="1" applyAlignment="1">
      <alignment horizontal="center"/>
      <protection/>
    </xf>
    <xf numFmtId="0" fontId="4" fillId="0" borderId="0" xfId="47" applyFont="1" applyBorder="1">
      <alignment/>
      <protection/>
    </xf>
    <xf numFmtId="3" fontId="3" fillId="0" borderId="0" xfId="47" applyNumberFormat="1" applyFont="1" applyBorder="1">
      <alignment/>
      <protection/>
    </xf>
    <xf numFmtId="3" fontId="2" fillId="0" borderId="0" xfId="47" applyNumberFormat="1" applyBorder="1">
      <alignment/>
      <protection/>
    </xf>
    <xf numFmtId="0" fontId="2" fillId="0" borderId="26" xfId="47" applyBorder="1">
      <alignment/>
      <protection/>
    </xf>
    <xf numFmtId="0" fontId="2" fillId="0" borderId="27" xfId="47" applyBorder="1">
      <alignment/>
      <protection/>
    </xf>
    <xf numFmtId="14" fontId="2" fillId="0" borderId="28" xfId="47" applyNumberFormat="1" applyBorder="1">
      <alignment/>
      <protection/>
    </xf>
    <xf numFmtId="0" fontId="2" fillId="0" borderId="29" xfId="47" applyFont="1" applyBorder="1">
      <alignment/>
      <protection/>
    </xf>
    <xf numFmtId="0" fontId="2" fillId="0" borderId="30" xfId="47" applyBorder="1">
      <alignment/>
      <protection/>
    </xf>
    <xf numFmtId="0" fontId="2" fillId="0" borderId="29" xfId="47" applyBorder="1">
      <alignment/>
      <protection/>
    </xf>
    <xf numFmtId="16" fontId="2" fillId="0" borderId="30" xfId="47" applyNumberFormat="1" applyBorder="1">
      <alignment/>
      <protection/>
    </xf>
    <xf numFmtId="0" fontId="2" fillId="0" borderId="31" xfId="47" applyBorder="1">
      <alignment/>
      <protection/>
    </xf>
    <xf numFmtId="0" fontId="2" fillId="0" borderId="28" xfId="47" applyBorder="1">
      <alignment/>
      <protection/>
    </xf>
    <xf numFmtId="0" fontId="2" fillId="0" borderId="30" xfId="47" applyFill="1" applyBorder="1">
      <alignment/>
      <protection/>
    </xf>
    <xf numFmtId="0" fontId="2" fillId="0" borderId="20" xfId="47" applyBorder="1">
      <alignment/>
      <protection/>
    </xf>
    <xf numFmtId="0" fontId="2" fillId="0" borderId="32" xfId="47" applyFont="1" applyBorder="1">
      <alignment/>
      <protection/>
    </xf>
    <xf numFmtId="0" fontId="2" fillId="0" borderId="33" xfId="47" applyBorder="1">
      <alignment/>
      <protection/>
    </xf>
    <xf numFmtId="4" fontId="2" fillId="0" borderId="0" xfId="47" applyNumberFormat="1" applyBorder="1" applyAlignment="1">
      <alignment horizontal="center"/>
      <protection/>
    </xf>
    <xf numFmtId="165" fontId="2" fillId="0" borderId="0" xfId="47" applyNumberFormat="1" applyBorder="1" applyAlignment="1">
      <alignment horizontal="center"/>
      <protection/>
    </xf>
    <xf numFmtId="0" fontId="2" fillId="0" borderId="34" xfId="47" applyBorder="1" applyAlignment="1">
      <alignment horizontal="center"/>
      <protection/>
    </xf>
    <xf numFmtId="3" fontId="2" fillId="0" borderId="34" xfId="47" applyNumberFormat="1" applyBorder="1" applyAlignment="1">
      <alignment horizontal="center"/>
      <protection/>
    </xf>
    <xf numFmtId="165" fontId="2" fillId="0" borderId="35" xfId="47" applyNumberFormat="1" applyBorder="1" applyAlignment="1">
      <alignment horizontal="center"/>
      <protection/>
    </xf>
    <xf numFmtId="0" fontId="2" fillId="0" borderId="34" xfId="47" applyFont="1" applyBorder="1" applyAlignment="1">
      <alignment horizontal="center"/>
      <protection/>
    </xf>
    <xf numFmtId="0" fontId="2" fillId="0" borderId="34" xfId="47" applyBorder="1">
      <alignment/>
      <protection/>
    </xf>
    <xf numFmtId="0" fontId="2" fillId="0" borderId="36" xfId="47" applyBorder="1">
      <alignment/>
      <protection/>
    </xf>
    <xf numFmtId="0" fontId="2" fillId="0" borderId="37" xfId="47" applyBorder="1" applyAlignment="1">
      <alignment horizontal="center"/>
      <protection/>
    </xf>
    <xf numFmtId="0" fontId="2" fillId="0" borderId="38" xfId="47" applyBorder="1" applyAlignment="1">
      <alignment horizontal="center"/>
      <protection/>
    </xf>
    <xf numFmtId="0" fontId="2" fillId="0" borderId="39" xfId="47" applyBorder="1" applyAlignment="1">
      <alignment horizontal="center"/>
      <protection/>
    </xf>
    <xf numFmtId="14" fontId="2" fillId="0" borderId="40" xfId="47" applyNumberFormat="1" applyFont="1" applyBorder="1" applyAlignment="1">
      <alignment horizontal="center"/>
      <protection/>
    </xf>
    <xf numFmtId="14" fontId="2" fillId="0" borderId="41" xfId="47" applyNumberFormat="1" applyFont="1" applyBorder="1" applyAlignment="1">
      <alignment horizontal="center"/>
      <protection/>
    </xf>
    <xf numFmtId="0" fontId="2" fillId="0" borderId="41" xfId="47" applyFont="1" applyBorder="1" applyAlignment="1">
      <alignment horizontal="center"/>
      <protection/>
    </xf>
    <xf numFmtId="16" fontId="2" fillId="0" borderId="41" xfId="47" applyNumberFormat="1" applyFont="1" applyBorder="1" applyAlignment="1">
      <alignment horizontal="center"/>
      <protection/>
    </xf>
    <xf numFmtId="49" fontId="2" fillId="0" borderId="41" xfId="47" applyNumberFormat="1" applyFont="1" applyBorder="1" applyAlignment="1">
      <alignment horizontal="center"/>
      <protection/>
    </xf>
    <xf numFmtId="0" fontId="2" fillId="0" borderId="42" xfId="47" applyFont="1" applyBorder="1" applyAlignment="1">
      <alignment horizontal="center"/>
      <protection/>
    </xf>
    <xf numFmtId="0" fontId="2" fillId="0" borderId="40" xfId="47" applyFont="1" applyBorder="1" applyAlignment="1">
      <alignment horizontal="center"/>
      <protection/>
    </xf>
    <xf numFmtId="0" fontId="3" fillId="0" borderId="32" xfId="47" applyFont="1" applyBorder="1">
      <alignment/>
      <protection/>
    </xf>
    <xf numFmtId="0" fontId="3" fillId="0" borderId="29" xfId="47" applyFont="1" applyBorder="1">
      <alignment/>
      <protection/>
    </xf>
    <xf numFmtId="0" fontId="3" fillId="0" borderId="36" xfId="47" applyFont="1" applyBorder="1">
      <alignment/>
      <protection/>
    </xf>
    <xf numFmtId="3" fontId="2" fillId="0" borderId="13" xfId="47" applyNumberFormat="1" applyFont="1" applyBorder="1" applyAlignment="1">
      <alignment horizontal="center"/>
      <protection/>
    </xf>
    <xf numFmtId="3" fontId="2" fillId="0" borderId="10" xfId="47" applyNumberFormat="1" applyFont="1" applyBorder="1" applyAlignment="1">
      <alignment horizontal="center"/>
      <protection/>
    </xf>
    <xf numFmtId="3" fontId="3" fillId="0" borderId="13" xfId="47" applyNumberFormat="1" applyFont="1" applyBorder="1" applyAlignment="1">
      <alignment horizontal="center"/>
      <protection/>
    </xf>
    <xf numFmtId="3" fontId="3" fillId="0" borderId="10" xfId="47" applyNumberFormat="1" applyFont="1" applyBorder="1" applyAlignment="1">
      <alignment horizontal="center"/>
      <protection/>
    </xf>
    <xf numFmtId="3" fontId="3" fillId="0" borderId="10" xfId="47" applyNumberFormat="1" applyFont="1" applyFill="1" applyBorder="1" applyAlignment="1">
      <alignment horizontal="center"/>
      <protection/>
    </xf>
    <xf numFmtId="0" fontId="3" fillId="0" borderId="13" xfId="47" applyFont="1" applyBorder="1" applyAlignment="1">
      <alignment horizontal="center"/>
      <protection/>
    </xf>
    <xf numFmtId="3" fontId="7" fillId="0" borderId="10" xfId="47" applyNumberFormat="1" applyFont="1" applyBorder="1" applyAlignment="1">
      <alignment horizontal="center"/>
      <protection/>
    </xf>
    <xf numFmtId="0" fontId="2" fillId="0" borderId="16" xfId="47" applyFill="1" applyBorder="1">
      <alignment/>
      <protection/>
    </xf>
    <xf numFmtId="0" fontId="3" fillId="0" borderId="29" xfId="47" applyFont="1" applyFill="1" applyBorder="1">
      <alignment/>
      <protection/>
    </xf>
    <xf numFmtId="1" fontId="2" fillId="0" borderId="13" xfId="47" applyNumberFormat="1" applyBorder="1" applyAlignment="1">
      <alignment horizontal="center"/>
      <protection/>
    </xf>
    <xf numFmtId="49" fontId="2" fillId="0" borderId="12" xfId="47" applyNumberFormat="1" applyBorder="1" applyAlignment="1">
      <alignment horizontal="center"/>
      <protection/>
    </xf>
    <xf numFmtId="0" fontId="2" fillId="0" borderId="16" xfId="47" applyFont="1" applyFill="1" applyBorder="1">
      <alignment/>
      <protection/>
    </xf>
    <xf numFmtId="0" fontId="2" fillId="0" borderId="10" xfId="47" applyFont="1" applyBorder="1" applyAlignment="1">
      <alignment horizontal="center"/>
      <protection/>
    </xf>
    <xf numFmtId="3" fontId="3" fillId="0" borderId="13" xfId="47" applyNumberFormat="1" applyFont="1" applyFill="1" applyBorder="1" applyAlignment="1">
      <alignment horizontal="center"/>
      <protection/>
    </xf>
    <xf numFmtId="0" fontId="3" fillId="0" borderId="43" xfId="47" applyFont="1" applyFill="1" applyBorder="1">
      <alignment/>
      <protection/>
    </xf>
    <xf numFmtId="0" fontId="3" fillId="0" borderId="32" xfId="47" applyFont="1" applyFill="1" applyBorder="1">
      <alignment/>
      <protection/>
    </xf>
    <xf numFmtId="0" fontId="2" fillId="0" borderId="10" xfId="47" applyFill="1" applyBorder="1">
      <alignment/>
      <protection/>
    </xf>
    <xf numFmtId="0" fontId="2" fillId="0" borderId="31" xfId="47" applyFill="1" applyBorder="1">
      <alignment/>
      <protection/>
    </xf>
    <xf numFmtId="0" fontId="3" fillId="0" borderId="43" xfId="47" applyFont="1" applyBorder="1">
      <alignment/>
      <protection/>
    </xf>
    <xf numFmtId="3" fontId="2" fillId="0" borderId="14" xfId="47" applyNumberFormat="1" applyFill="1" applyBorder="1" applyAlignment="1">
      <alignment horizontal="center"/>
      <protection/>
    </xf>
    <xf numFmtId="3" fontId="3" fillId="0" borderId="14" xfId="47" applyNumberFormat="1" applyFont="1" applyFill="1" applyBorder="1" applyAlignment="1">
      <alignment horizontal="center"/>
      <protection/>
    </xf>
    <xf numFmtId="3" fontId="2" fillId="0" borderId="14" xfId="47" applyNumberFormat="1" applyFont="1" applyBorder="1" applyAlignment="1">
      <alignment horizontal="center"/>
      <protection/>
    </xf>
    <xf numFmtId="165" fontId="2" fillId="0" borderId="24" xfId="47" applyNumberFormat="1" applyBorder="1" applyAlignment="1">
      <alignment horizontal="center"/>
      <protection/>
    </xf>
    <xf numFmtId="0" fontId="2" fillId="0" borderId="14" xfId="47" applyFont="1" applyFill="1" applyBorder="1" applyAlignment="1">
      <alignment horizontal="center"/>
      <protection/>
    </xf>
    <xf numFmtId="1" fontId="2" fillId="0" borderId="15" xfId="47" applyNumberFormat="1" applyBorder="1" applyAlignment="1">
      <alignment horizontal="center"/>
      <protection/>
    </xf>
    <xf numFmtId="0" fontId="2" fillId="0" borderId="14" xfId="47" applyFont="1" applyBorder="1" applyAlignment="1">
      <alignment horizontal="center"/>
      <protection/>
    </xf>
    <xf numFmtId="0" fontId="3" fillId="0" borderId="15" xfId="47" applyFont="1" applyBorder="1" applyAlignment="1">
      <alignment horizontal="center"/>
      <protection/>
    </xf>
    <xf numFmtId="0" fontId="2" fillId="0" borderId="14" xfId="47" applyBorder="1">
      <alignment/>
      <protection/>
    </xf>
    <xf numFmtId="0" fontId="2" fillId="0" borderId="43" xfId="47" applyBorder="1">
      <alignment/>
      <protection/>
    </xf>
    <xf numFmtId="16" fontId="2" fillId="0" borderId="44" xfId="47" applyNumberFormat="1" applyBorder="1">
      <alignment/>
      <protection/>
    </xf>
    <xf numFmtId="0" fontId="2" fillId="0" borderId="45" xfId="47" applyFont="1" applyBorder="1" applyAlignment="1">
      <alignment horizontal="center"/>
      <protection/>
    </xf>
    <xf numFmtId="3" fontId="2" fillId="0" borderId="34" xfId="47" applyNumberFormat="1" applyFill="1" applyBorder="1" applyAlignment="1">
      <alignment horizontal="center"/>
      <protection/>
    </xf>
    <xf numFmtId="3" fontId="3" fillId="0" borderId="34" xfId="47" applyNumberFormat="1" applyFont="1" applyFill="1" applyBorder="1" applyAlignment="1">
      <alignment horizontal="center"/>
      <protection/>
    </xf>
    <xf numFmtId="3" fontId="2" fillId="0" borderId="34" xfId="47" applyNumberFormat="1" applyFont="1" applyFill="1" applyBorder="1" applyAlignment="1">
      <alignment horizontal="center"/>
      <protection/>
    </xf>
    <xf numFmtId="3" fontId="2" fillId="0" borderId="35" xfId="47" applyNumberFormat="1" applyBorder="1" applyAlignment="1">
      <alignment horizontal="center"/>
      <protection/>
    </xf>
    <xf numFmtId="0" fontId="2" fillId="0" borderId="34" xfId="47" applyFont="1" applyFill="1" applyBorder="1" applyAlignment="1">
      <alignment horizontal="center"/>
      <protection/>
    </xf>
    <xf numFmtId="164" fontId="2" fillId="0" borderId="34" xfId="47" applyNumberFormat="1" applyBorder="1" applyAlignment="1">
      <alignment horizontal="center"/>
      <protection/>
    </xf>
    <xf numFmtId="0" fontId="3" fillId="0" borderId="34" xfId="47" applyFont="1" applyBorder="1" applyAlignment="1">
      <alignment horizontal="center"/>
      <protection/>
    </xf>
    <xf numFmtId="0" fontId="3" fillId="0" borderId="26" xfId="47" applyFont="1" applyFill="1" applyBorder="1">
      <alignment/>
      <protection/>
    </xf>
    <xf numFmtId="0" fontId="2" fillId="0" borderId="37" xfId="47" applyFont="1" applyBorder="1" applyAlignment="1">
      <alignment horizontal="center"/>
      <protection/>
    </xf>
    <xf numFmtId="3" fontId="3" fillId="0" borderId="46" xfId="47" applyNumberFormat="1" applyFont="1" applyBorder="1" applyAlignment="1">
      <alignment horizontal="center"/>
      <protection/>
    </xf>
    <xf numFmtId="3" fontId="2" fillId="0" borderId="46" xfId="47" applyNumberFormat="1" applyFont="1" applyBorder="1" applyAlignment="1">
      <alignment horizontal="center"/>
      <protection/>
    </xf>
    <xf numFmtId="3" fontId="2" fillId="0" borderId="11" xfId="47" applyNumberFormat="1" applyBorder="1" applyAlignment="1">
      <alignment horizontal="center"/>
      <protection/>
    </xf>
    <xf numFmtId="3" fontId="2" fillId="0" borderId="46" xfId="47" applyNumberFormat="1" applyBorder="1" applyAlignment="1">
      <alignment horizontal="center"/>
      <protection/>
    </xf>
    <xf numFmtId="165" fontId="2" fillId="0" borderId="47" xfId="47" applyNumberFormat="1" applyBorder="1" applyAlignment="1">
      <alignment horizontal="center"/>
      <protection/>
    </xf>
    <xf numFmtId="0" fontId="2" fillId="0" borderId="46" xfId="47" applyFont="1" applyBorder="1" applyAlignment="1">
      <alignment horizontal="center"/>
      <protection/>
    </xf>
    <xf numFmtId="1" fontId="2" fillId="0" borderId="46" xfId="47" applyNumberFormat="1" applyBorder="1" applyAlignment="1">
      <alignment horizontal="center"/>
      <protection/>
    </xf>
    <xf numFmtId="0" fontId="2" fillId="0" borderId="46" xfId="47" applyBorder="1" applyAlignment="1">
      <alignment horizontal="center"/>
      <protection/>
    </xf>
    <xf numFmtId="0" fontId="3" fillId="0" borderId="46" xfId="47" applyFont="1" applyBorder="1" applyAlignment="1">
      <alignment horizontal="center"/>
      <protection/>
    </xf>
    <xf numFmtId="0" fontId="2" fillId="0" borderId="47" xfId="47" applyFill="1" applyBorder="1">
      <alignment/>
      <protection/>
    </xf>
    <xf numFmtId="0" fontId="2" fillId="0" borderId="48" xfId="47" applyBorder="1">
      <alignment/>
      <protection/>
    </xf>
    <xf numFmtId="0" fontId="2" fillId="0" borderId="49" xfId="47" applyBorder="1">
      <alignment/>
      <protection/>
    </xf>
    <xf numFmtId="0" fontId="3" fillId="0" borderId="50" xfId="47" applyFont="1" applyFill="1" applyBorder="1">
      <alignment/>
      <protection/>
    </xf>
    <xf numFmtId="0" fontId="2" fillId="0" borderId="51" xfId="47" applyFont="1" applyBorder="1" applyAlignment="1">
      <alignment horizontal="center"/>
      <protection/>
    </xf>
    <xf numFmtId="3" fontId="3" fillId="0" borderId="12" xfId="47" applyNumberFormat="1" applyFont="1" applyBorder="1" applyAlignment="1">
      <alignment horizontal="center"/>
      <protection/>
    </xf>
    <xf numFmtId="3" fontId="2" fillId="0" borderId="20" xfId="47" applyNumberFormat="1" applyFont="1" applyBorder="1" applyAlignment="1">
      <alignment horizontal="center"/>
      <protection/>
    </xf>
    <xf numFmtId="3" fontId="2" fillId="0" borderId="20" xfId="47" applyNumberFormat="1" applyBorder="1" applyAlignment="1">
      <alignment horizontal="center"/>
      <protection/>
    </xf>
    <xf numFmtId="165" fontId="2" fillId="0" borderId="25" xfId="47" applyNumberFormat="1" applyBorder="1" applyAlignment="1">
      <alignment horizontal="center"/>
      <protection/>
    </xf>
    <xf numFmtId="0" fontId="2" fillId="0" borderId="20" xfId="47" applyFont="1" applyBorder="1" applyAlignment="1">
      <alignment horizontal="center"/>
      <protection/>
    </xf>
    <xf numFmtId="1" fontId="2" fillId="0" borderId="12" xfId="47" applyNumberFormat="1" applyBorder="1" applyAlignment="1">
      <alignment horizontal="center"/>
      <protection/>
    </xf>
    <xf numFmtId="0" fontId="3" fillId="0" borderId="12" xfId="47" applyFont="1" applyBorder="1" applyAlignment="1">
      <alignment horizontal="center"/>
      <protection/>
    </xf>
    <xf numFmtId="0" fontId="2" fillId="0" borderId="52" xfId="47" applyBorder="1">
      <alignment/>
      <protection/>
    </xf>
    <xf numFmtId="0" fontId="2" fillId="0" borderId="50" xfId="47" applyBorder="1">
      <alignment/>
      <protection/>
    </xf>
    <xf numFmtId="0" fontId="3" fillId="0" borderId="0" xfId="47" applyFont="1" applyBorder="1" applyAlignment="1">
      <alignment/>
      <protection/>
    </xf>
    <xf numFmtId="0" fontId="2" fillId="0" borderId="0" xfId="47" applyAlignment="1">
      <alignment/>
      <protection/>
    </xf>
    <xf numFmtId="0" fontId="5" fillId="0" borderId="0" xfId="47" applyFont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5" fillId="0" borderId="0" xfId="47" applyFont="1" applyAlignment="1">
      <alignment/>
      <protection/>
    </xf>
    <xf numFmtId="0" fontId="2" fillId="0" borderId="53" xfId="47" applyBorder="1" applyAlignment="1">
      <alignment/>
      <protection/>
    </xf>
    <xf numFmtId="0" fontId="2" fillId="0" borderId="16" xfId="47" applyFill="1" applyBorder="1" applyAlignment="1">
      <alignment horizontal="center"/>
      <protection/>
    </xf>
    <xf numFmtId="0" fontId="2" fillId="0" borderId="41" xfId="47" applyBorder="1" applyAlignment="1">
      <alignment horizontal="center"/>
      <protection/>
    </xf>
    <xf numFmtId="0" fontId="2" fillId="0" borderId="16" xfId="47" applyBorder="1" applyAlignment="1">
      <alignment horizontal="center"/>
      <protection/>
    </xf>
    <xf numFmtId="0" fontId="2" fillId="0" borderId="23" xfId="47" applyBorder="1" applyAlignment="1">
      <alignment horizontal="center"/>
      <protection/>
    </xf>
    <xf numFmtId="0" fontId="2" fillId="0" borderId="54" xfId="47" applyBorder="1" applyAlignment="1">
      <alignment/>
      <protection/>
    </xf>
    <xf numFmtId="0" fontId="2" fillId="0" borderId="37" xfId="47" applyBorder="1" applyAlignment="1">
      <alignment/>
      <protection/>
    </xf>
    <xf numFmtId="0" fontId="2" fillId="0" borderId="55" xfId="47" applyBorder="1" applyAlignment="1">
      <alignment/>
      <protection/>
    </xf>
    <xf numFmtId="0" fontId="2" fillId="0" borderId="41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0" fillId="0" borderId="0" xfId="0" applyAlignment="1">
      <alignment/>
    </xf>
    <xf numFmtId="0" fontId="3" fillId="0" borderId="0" xfId="47" applyFont="1" applyFill="1" applyBorder="1" applyAlignment="1">
      <alignment/>
      <protection/>
    </xf>
    <xf numFmtId="0" fontId="2" fillId="0" borderId="0" xfId="47" applyBorder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showGridLines="0" tabSelected="1" zoomScalePageLayoutView="0" workbookViewId="0" topLeftCell="A1">
      <selection activeCell="T1" sqref="T1:U1"/>
    </sheetView>
  </sheetViews>
  <sheetFormatPr defaultColWidth="9.140625" defaultRowHeight="15"/>
  <cols>
    <col min="1" max="1" width="3.8515625" style="0" customWidth="1"/>
    <col min="2" max="2" width="19.7109375" style="0" customWidth="1"/>
    <col min="3" max="3" width="4.8515625" style="0" customWidth="1"/>
    <col min="4" max="4" width="6.7109375" style="0" customWidth="1"/>
    <col min="5" max="5" width="8.8515625" style="0" customWidth="1"/>
    <col min="6" max="6" width="6.140625" style="0" customWidth="1"/>
    <col min="7" max="8" width="8.8515625" style="0" customWidth="1"/>
    <col min="9" max="10" width="5.28125" style="0" customWidth="1"/>
    <col min="11" max="11" width="4.57421875" style="0" customWidth="1"/>
    <col min="12" max="12" width="4.7109375" style="0" customWidth="1"/>
    <col min="13" max="13" width="5.00390625" style="0" customWidth="1"/>
    <col min="14" max="14" width="4.8515625" style="0" customWidth="1"/>
    <col min="15" max="15" width="6.00390625" style="0" customWidth="1"/>
    <col min="16" max="16" width="4.8515625" style="0" customWidth="1"/>
    <col min="17" max="17" width="4.421875" style="0" customWidth="1"/>
    <col min="18" max="18" width="4.57421875" style="0" customWidth="1"/>
    <col min="19" max="19" width="5.140625" style="0" customWidth="1"/>
    <col min="20" max="20" width="27.00390625" style="0" customWidth="1"/>
    <col min="21" max="21" width="13.14062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2"/>
      <c r="T1" s="155" t="s">
        <v>224</v>
      </c>
      <c r="U1" s="156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2"/>
      <c r="T2" s="155" t="s">
        <v>0</v>
      </c>
      <c r="U2" s="156"/>
    </row>
    <row r="3" spans="1:21" ht="15.75" thickBot="1">
      <c r="A3" s="157" t="s">
        <v>92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40"/>
    </row>
    <row r="4" spans="1:21" ht="15">
      <c r="A4" s="24" t="s">
        <v>1</v>
      </c>
      <c r="B4" s="56" t="s">
        <v>2</v>
      </c>
      <c r="C4" s="77" t="s">
        <v>197</v>
      </c>
      <c r="D4" s="14" t="s">
        <v>3</v>
      </c>
      <c r="E4" s="158" t="s">
        <v>4</v>
      </c>
      <c r="F4" s="158"/>
      <c r="G4" s="14" t="s">
        <v>5</v>
      </c>
      <c r="H4" s="3" t="s">
        <v>6</v>
      </c>
      <c r="I4" s="162" t="s">
        <v>7</v>
      </c>
      <c r="J4" s="163"/>
      <c r="K4" s="163"/>
      <c r="L4" s="163"/>
      <c r="M4" s="163"/>
      <c r="N4" s="163"/>
      <c r="O4" s="163"/>
      <c r="P4" s="163"/>
      <c r="Q4" s="163"/>
      <c r="R4" s="164"/>
      <c r="S4" s="25" t="s">
        <v>8</v>
      </c>
      <c r="T4" s="43" t="s">
        <v>95</v>
      </c>
      <c r="U4" s="56"/>
    </row>
    <row r="5" spans="1:21" ht="15">
      <c r="A5" s="26" t="s">
        <v>9</v>
      </c>
      <c r="B5" s="57"/>
      <c r="C5" s="78" t="s">
        <v>196</v>
      </c>
      <c r="D5" s="21" t="s">
        <v>11</v>
      </c>
      <c r="E5" s="11" t="s">
        <v>12</v>
      </c>
      <c r="F5" s="11" t="s">
        <v>13</v>
      </c>
      <c r="G5" s="21" t="s">
        <v>21</v>
      </c>
      <c r="H5" s="20" t="s">
        <v>14</v>
      </c>
      <c r="I5" s="161" t="s">
        <v>218</v>
      </c>
      <c r="J5" s="165"/>
      <c r="K5" s="166"/>
      <c r="L5" s="159" t="s">
        <v>15</v>
      </c>
      <c r="M5" s="165"/>
      <c r="N5" s="166"/>
      <c r="O5" s="159" t="s">
        <v>16</v>
      </c>
      <c r="P5" s="160"/>
      <c r="Q5" s="161" t="s">
        <v>17</v>
      </c>
      <c r="R5" s="160"/>
      <c r="S5" s="22" t="s">
        <v>198</v>
      </c>
      <c r="T5" s="44" t="s">
        <v>18</v>
      </c>
      <c r="U5" s="57" t="s">
        <v>146</v>
      </c>
    </row>
    <row r="6" spans="1:21" ht="15.75" thickBot="1">
      <c r="A6" s="27"/>
      <c r="B6" s="68"/>
      <c r="C6" s="79" t="s">
        <v>10</v>
      </c>
      <c r="D6" s="100">
        <v>2012</v>
      </c>
      <c r="E6" s="15" t="s">
        <v>19</v>
      </c>
      <c r="F6" s="15" t="s">
        <v>20</v>
      </c>
      <c r="G6" s="15"/>
      <c r="H6" s="4"/>
      <c r="I6" s="66" t="s">
        <v>22</v>
      </c>
      <c r="J6" s="28" t="s">
        <v>23</v>
      </c>
      <c r="K6" s="29" t="s">
        <v>24</v>
      </c>
      <c r="L6" s="29" t="s">
        <v>25</v>
      </c>
      <c r="M6" s="29" t="s">
        <v>23</v>
      </c>
      <c r="N6" s="29" t="s">
        <v>24</v>
      </c>
      <c r="O6" s="29" t="s">
        <v>103</v>
      </c>
      <c r="P6" s="29" t="s">
        <v>24</v>
      </c>
      <c r="Q6" s="30" t="s">
        <v>26</v>
      </c>
      <c r="R6" s="30" t="s">
        <v>24</v>
      </c>
      <c r="S6" s="30" t="s">
        <v>199</v>
      </c>
      <c r="T6" s="45"/>
      <c r="U6" s="68"/>
    </row>
    <row r="7" spans="1:21" ht="13.5" customHeight="1">
      <c r="A7" s="58" t="s">
        <v>27</v>
      </c>
      <c r="B7" s="87" t="s">
        <v>46</v>
      </c>
      <c r="C7" s="80" t="s">
        <v>93</v>
      </c>
      <c r="D7" s="9">
        <v>261</v>
      </c>
      <c r="E7" s="92">
        <v>41990</v>
      </c>
      <c r="F7" s="90">
        <v>60</v>
      </c>
      <c r="G7" s="18">
        <v>27993</v>
      </c>
      <c r="H7" s="18">
        <f>G7+E7</f>
        <v>69983</v>
      </c>
      <c r="I7" s="31">
        <v>3</v>
      </c>
      <c r="J7" s="50">
        <f>I7*1000/D7</f>
        <v>11.494252873563218</v>
      </c>
      <c r="K7" s="10">
        <v>2</v>
      </c>
      <c r="L7" s="10">
        <v>2</v>
      </c>
      <c r="M7" s="99">
        <f>L7*1000/D7</f>
        <v>7.662835249042145</v>
      </c>
      <c r="N7" s="10">
        <v>1</v>
      </c>
      <c r="O7" s="10" t="s">
        <v>105</v>
      </c>
      <c r="P7" s="10">
        <v>1</v>
      </c>
      <c r="Q7" s="10" t="s">
        <v>102</v>
      </c>
      <c r="R7" s="10">
        <v>2</v>
      </c>
      <c r="S7" s="95">
        <f>R7+P7+N7+K7</f>
        <v>6</v>
      </c>
      <c r="T7" s="46" t="s">
        <v>96</v>
      </c>
      <c r="U7" s="67"/>
    </row>
    <row r="8" spans="1:21" ht="15">
      <c r="A8" s="60" t="s">
        <v>28</v>
      </c>
      <c r="B8" s="88" t="s">
        <v>94</v>
      </c>
      <c r="C8" s="81" t="s">
        <v>93</v>
      </c>
      <c r="D8" s="6">
        <v>733</v>
      </c>
      <c r="E8" s="92">
        <v>28844</v>
      </c>
      <c r="F8" s="91">
        <f>E8*100/H8</f>
        <v>49.865154553626994</v>
      </c>
      <c r="G8" s="6">
        <v>29000</v>
      </c>
      <c r="H8" s="18">
        <f>G8+E8</f>
        <v>57844</v>
      </c>
      <c r="I8" s="31">
        <v>14</v>
      </c>
      <c r="J8" s="50">
        <f aca="true" t="shared" si="0" ref="J8:J63">I8*1000/D8</f>
        <v>19.099590723055936</v>
      </c>
      <c r="K8" s="5">
        <v>3</v>
      </c>
      <c r="L8" s="5">
        <v>10</v>
      </c>
      <c r="M8" s="99">
        <f aca="true" t="shared" si="1" ref="M8:M63">L8*1000/D8</f>
        <v>13.642564802182811</v>
      </c>
      <c r="N8" s="5">
        <v>1</v>
      </c>
      <c r="O8" s="5" t="s">
        <v>104</v>
      </c>
      <c r="P8" s="5">
        <v>0</v>
      </c>
      <c r="Q8" s="10" t="s">
        <v>101</v>
      </c>
      <c r="R8" s="10">
        <v>3</v>
      </c>
      <c r="S8" s="95">
        <f aca="true" t="shared" si="2" ref="S8:S63">R8+P8+N8+K8</f>
        <v>7</v>
      </c>
      <c r="T8" s="39" t="s">
        <v>97</v>
      </c>
      <c r="U8" s="61"/>
    </row>
    <row r="9" spans="1:21" ht="15">
      <c r="A9" s="60" t="s">
        <v>29</v>
      </c>
      <c r="B9" s="88" t="s">
        <v>222</v>
      </c>
      <c r="C9" s="81" t="s">
        <v>98</v>
      </c>
      <c r="D9" s="6">
        <v>157</v>
      </c>
      <c r="E9" s="92">
        <v>11333</v>
      </c>
      <c r="F9" s="91">
        <f aca="true" t="shared" si="3" ref="F9:F63">E9*100/H9</f>
        <v>60.001058873358744</v>
      </c>
      <c r="G9" s="6">
        <v>7555</v>
      </c>
      <c r="H9" s="18">
        <f aca="true" t="shared" si="4" ref="H9:H63">G9+E9</f>
        <v>18888</v>
      </c>
      <c r="I9" s="31">
        <v>4</v>
      </c>
      <c r="J9" s="50">
        <f t="shared" si="0"/>
        <v>25.477707006369428</v>
      </c>
      <c r="K9" s="5">
        <v>5</v>
      </c>
      <c r="L9" s="5">
        <v>0</v>
      </c>
      <c r="M9" s="99">
        <v>0</v>
      </c>
      <c r="N9" s="5">
        <v>0</v>
      </c>
      <c r="O9" s="5" t="s">
        <v>105</v>
      </c>
      <c r="P9" s="5">
        <v>1</v>
      </c>
      <c r="Q9" s="10" t="s">
        <v>100</v>
      </c>
      <c r="R9" s="10">
        <v>1</v>
      </c>
      <c r="S9" s="95">
        <f t="shared" si="2"/>
        <v>7</v>
      </c>
      <c r="T9" s="39" t="s">
        <v>99</v>
      </c>
      <c r="U9" s="61"/>
    </row>
    <row r="10" spans="1:21" ht="15">
      <c r="A10" s="60" t="s">
        <v>30</v>
      </c>
      <c r="B10" s="88" t="s">
        <v>200</v>
      </c>
      <c r="C10" s="81" t="s">
        <v>106</v>
      </c>
      <c r="D10" s="96">
        <v>332</v>
      </c>
      <c r="E10" s="92">
        <v>38157</v>
      </c>
      <c r="F10" s="91">
        <f t="shared" si="3"/>
        <v>60.00094348523446</v>
      </c>
      <c r="G10" s="6">
        <v>25437</v>
      </c>
      <c r="H10" s="18">
        <f t="shared" si="4"/>
        <v>63594</v>
      </c>
      <c r="I10" s="31">
        <v>3</v>
      </c>
      <c r="J10" s="50">
        <f t="shared" si="0"/>
        <v>9.036144578313253</v>
      </c>
      <c r="K10" s="5">
        <v>1</v>
      </c>
      <c r="L10" s="5">
        <v>0</v>
      </c>
      <c r="M10" s="99">
        <f t="shared" si="1"/>
        <v>0</v>
      </c>
      <c r="N10" s="5">
        <v>0</v>
      </c>
      <c r="O10" s="5" t="s">
        <v>105</v>
      </c>
      <c r="P10" s="5">
        <v>1</v>
      </c>
      <c r="Q10" s="10" t="s">
        <v>102</v>
      </c>
      <c r="R10" s="10">
        <v>2</v>
      </c>
      <c r="S10" s="95">
        <f t="shared" si="2"/>
        <v>4</v>
      </c>
      <c r="T10" s="39" t="s">
        <v>107</v>
      </c>
      <c r="U10" s="61"/>
    </row>
    <row r="11" spans="1:21" ht="15">
      <c r="A11" s="60" t="s">
        <v>31</v>
      </c>
      <c r="B11" s="88" t="s">
        <v>108</v>
      </c>
      <c r="C11" s="82" t="s">
        <v>109</v>
      </c>
      <c r="D11" s="6">
        <v>971</v>
      </c>
      <c r="E11" s="92">
        <v>45260</v>
      </c>
      <c r="F11" s="91">
        <f t="shared" si="3"/>
        <v>46.99993769341004</v>
      </c>
      <c r="G11" s="6">
        <v>51038</v>
      </c>
      <c r="H11" s="18">
        <f t="shared" si="4"/>
        <v>96298</v>
      </c>
      <c r="I11" s="31">
        <v>18</v>
      </c>
      <c r="J11" s="50">
        <f t="shared" si="0"/>
        <v>18.537590113285273</v>
      </c>
      <c r="K11" s="5">
        <v>3</v>
      </c>
      <c r="L11" s="5">
        <v>1</v>
      </c>
      <c r="M11" s="99">
        <f t="shared" si="1"/>
        <v>1.0298661174047374</v>
      </c>
      <c r="N11" s="5">
        <v>1</v>
      </c>
      <c r="O11" s="5" t="s">
        <v>105</v>
      </c>
      <c r="P11" s="5">
        <v>1</v>
      </c>
      <c r="Q11" s="10" t="s">
        <v>102</v>
      </c>
      <c r="R11" s="10">
        <v>2</v>
      </c>
      <c r="S11" s="95">
        <f t="shared" si="2"/>
        <v>7</v>
      </c>
      <c r="T11" s="39" t="s">
        <v>148</v>
      </c>
      <c r="U11" s="61"/>
    </row>
    <row r="12" spans="1:21" ht="15">
      <c r="A12" s="60" t="s">
        <v>32</v>
      </c>
      <c r="B12" s="88" t="s">
        <v>201</v>
      </c>
      <c r="C12" s="82" t="s">
        <v>111</v>
      </c>
      <c r="D12" s="6">
        <v>581</v>
      </c>
      <c r="E12" s="92">
        <v>22910</v>
      </c>
      <c r="F12" s="91">
        <f t="shared" si="3"/>
        <v>50</v>
      </c>
      <c r="G12" s="16">
        <v>22910</v>
      </c>
      <c r="H12" s="18">
        <f t="shared" si="4"/>
        <v>45820</v>
      </c>
      <c r="I12" s="31">
        <v>4</v>
      </c>
      <c r="J12" s="50">
        <f t="shared" si="0"/>
        <v>6.884681583476764</v>
      </c>
      <c r="K12" s="7">
        <v>1</v>
      </c>
      <c r="L12" s="7">
        <v>0</v>
      </c>
      <c r="M12" s="99">
        <f t="shared" si="1"/>
        <v>0</v>
      </c>
      <c r="N12" s="7">
        <v>0</v>
      </c>
      <c r="O12" s="5" t="s">
        <v>104</v>
      </c>
      <c r="P12" s="5">
        <v>0</v>
      </c>
      <c r="Q12" s="10" t="s">
        <v>101</v>
      </c>
      <c r="R12" s="10">
        <v>3</v>
      </c>
      <c r="S12" s="95">
        <f t="shared" si="2"/>
        <v>4</v>
      </c>
      <c r="T12" s="39" t="s">
        <v>112</v>
      </c>
      <c r="U12" s="61"/>
    </row>
    <row r="13" spans="1:21" ht="15">
      <c r="A13" s="62" t="s">
        <v>33</v>
      </c>
      <c r="B13" s="88" t="s">
        <v>113</v>
      </c>
      <c r="C13" s="82" t="s">
        <v>114</v>
      </c>
      <c r="D13" s="6">
        <v>142</v>
      </c>
      <c r="E13" s="92">
        <v>13017</v>
      </c>
      <c r="F13" s="91">
        <v>60</v>
      </c>
      <c r="G13" s="6">
        <v>8678</v>
      </c>
      <c r="H13" s="18">
        <f t="shared" si="4"/>
        <v>21695</v>
      </c>
      <c r="I13" s="31">
        <v>6</v>
      </c>
      <c r="J13" s="50">
        <f t="shared" si="0"/>
        <v>42.25352112676056</v>
      </c>
      <c r="K13" s="5">
        <v>5</v>
      </c>
      <c r="L13" s="5">
        <v>0</v>
      </c>
      <c r="M13" s="99">
        <f t="shared" si="1"/>
        <v>0</v>
      </c>
      <c r="N13" s="7">
        <v>0</v>
      </c>
      <c r="O13" s="5" t="s">
        <v>104</v>
      </c>
      <c r="P13" s="5">
        <v>0</v>
      </c>
      <c r="Q13" s="10" t="s">
        <v>100</v>
      </c>
      <c r="R13" s="10">
        <v>1</v>
      </c>
      <c r="S13" s="95">
        <f t="shared" si="2"/>
        <v>6</v>
      </c>
      <c r="T13" s="39" t="s">
        <v>115</v>
      </c>
      <c r="U13" s="61"/>
    </row>
    <row r="14" spans="1:21" ht="15">
      <c r="A14" s="62" t="s">
        <v>34</v>
      </c>
      <c r="B14" s="98" t="s">
        <v>116</v>
      </c>
      <c r="C14" s="83" t="s">
        <v>117</v>
      </c>
      <c r="D14" s="6">
        <v>386</v>
      </c>
      <c r="E14" s="92">
        <v>50000</v>
      </c>
      <c r="F14" s="91">
        <f t="shared" si="3"/>
        <v>32.95283789839981</v>
      </c>
      <c r="G14" s="6">
        <v>101732</v>
      </c>
      <c r="H14" s="18">
        <f t="shared" si="4"/>
        <v>151732</v>
      </c>
      <c r="I14" s="31">
        <v>2</v>
      </c>
      <c r="J14" s="50">
        <f t="shared" si="0"/>
        <v>5.181347150259067</v>
      </c>
      <c r="K14" s="7">
        <v>1</v>
      </c>
      <c r="L14" s="7">
        <v>2</v>
      </c>
      <c r="M14" s="99">
        <f t="shared" si="1"/>
        <v>5.181347150259067</v>
      </c>
      <c r="N14" s="7">
        <v>1</v>
      </c>
      <c r="O14" s="5" t="s">
        <v>105</v>
      </c>
      <c r="P14" s="5">
        <v>1</v>
      </c>
      <c r="Q14" s="10" t="s">
        <v>101</v>
      </c>
      <c r="R14" s="10">
        <v>3</v>
      </c>
      <c r="S14" s="95">
        <f t="shared" si="2"/>
        <v>6</v>
      </c>
      <c r="T14" s="101" t="s">
        <v>145</v>
      </c>
      <c r="U14" s="59"/>
    </row>
    <row r="15" spans="1:21" ht="15">
      <c r="A15" s="60" t="s">
        <v>35</v>
      </c>
      <c r="B15" s="88" t="s">
        <v>118</v>
      </c>
      <c r="C15" s="82" t="s">
        <v>119</v>
      </c>
      <c r="D15" s="5">
        <v>463</v>
      </c>
      <c r="E15" s="92">
        <v>14000</v>
      </c>
      <c r="F15" s="91">
        <f t="shared" si="3"/>
        <v>57.72719775688603</v>
      </c>
      <c r="G15" s="6">
        <v>10252</v>
      </c>
      <c r="H15" s="18">
        <f t="shared" si="4"/>
        <v>24252</v>
      </c>
      <c r="I15" s="31">
        <v>4</v>
      </c>
      <c r="J15" s="50">
        <f t="shared" si="0"/>
        <v>8.639308855291576</v>
      </c>
      <c r="K15" s="5">
        <v>1</v>
      </c>
      <c r="L15" s="5">
        <v>4</v>
      </c>
      <c r="M15" s="99">
        <f t="shared" si="1"/>
        <v>8.639308855291576</v>
      </c>
      <c r="N15" s="7">
        <v>1</v>
      </c>
      <c r="O15" s="5" t="s">
        <v>105</v>
      </c>
      <c r="P15" s="5">
        <v>1</v>
      </c>
      <c r="Q15" s="10" t="s">
        <v>101</v>
      </c>
      <c r="R15" s="10">
        <v>3</v>
      </c>
      <c r="S15" s="95">
        <f t="shared" si="2"/>
        <v>6</v>
      </c>
      <c r="T15" s="39" t="s">
        <v>120</v>
      </c>
      <c r="U15" s="61"/>
    </row>
    <row r="16" spans="1:21" ht="15">
      <c r="A16" s="60" t="s">
        <v>36</v>
      </c>
      <c r="B16" s="88" t="s">
        <v>121</v>
      </c>
      <c r="C16" s="82" t="s">
        <v>122</v>
      </c>
      <c r="D16" s="5">
        <v>360</v>
      </c>
      <c r="E16" s="92">
        <v>25602</v>
      </c>
      <c r="F16" s="91">
        <f t="shared" si="3"/>
        <v>60</v>
      </c>
      <c r="G16" s="6">
        <v>17068</v>
      </c>
      <c r="H16" s="18">
        <f t="shared" si="4"/>
        <v>42670</v>
      </c>
      <c r="I16" s="31">
        <v>5</v>
      </c>
      <c r="J16" s="50">
        <f t="shared" si="0"/>
        <v>13.88888888888889</v>
      </c>
      <c r="K16" s="7">
        <v>2</v>
      </c>
      <c r="L16" s="7">
        <v>3</v>
      </c>
      <c r="M16" s="99">
        <f t="shared" si="1"/>
        <v>8.333333333333334</v>
      </c>
      <c r="N16" s="7">
        <v>1</v>
      </c>
      <c r="O16" s="5" t="s">
        <v>104</v>
      </c>
      <c r="P16" s="5">
        <v>0</v>
      </c>
      <c r="Q16" s="10" t="s">
        <v>101</v>
      </c>
      <c r="R16" s="10">
        <v>3</v>
      </c>
      <c r="S16" s="95">
        <f t="shared" si="2"/>
        <v>6</v>
      </c>
      <c r="T16" s="47" t="s">
        <v>144</v>
      </c>
      <c r="U16" s="59"/>
    </row>
    <row r="17" spans="1:21" ht="15">
      <c r="A17" s="60" t="s">
        <v>37</v>
      </c>
      <c r="B17" s="98" t="s">
        <v>123</v>
      </c>
      <c r="C17" s="82" t="s">
        <v>122</v>
      </c>
      <c r="D17" s="6">
        <v>196</v>
      </c>
      <c r="E17" s="103">
        <v>35018</v>
      </c>
      <c r="F17" s="91">
        <f t="shared" si="3"/>
        <v>60.000342682864144</v>
      </c>
      <c r="G17" s="6">
        <v>23345</v>
      </c>
      <c r="H17" s="18">
        <f t="shared" si="4"/>
        <v>58363</v>
      </c>
      <c r="I17" s="31">
        <v>1</v>
      </c>
      <c r="J17" s="50">
        <f t="shared" si="0"/>
        <v>5.1020408163265305</v>
      </c>
      <c r="K17" s="7">
        <v>1</v>
      </c>
      <c r="L17" s="7">
        <v>1</v>
      </c>
      <c r="M17" s="99">
        <f t="shared" si="1"/>
        <v>5.1020408163265305</v>
      </c>
      <c r="N17" s="7">
        <v>1</v>
      </c>
      <c r="O17" s="5" t="s">
        <v>105</v>
      </c>
      <c r="P17" s="5">
        <v>1</v>
      </c>
      <c r="Q17" s="10" t="s">
        <v>100</v>
      </c>
      <c r="R17" s="10">
        <v>1</v>
      </c>
      <c r="S17" s="95">
        <f t="shared" si="2"/>
        <v>4</v>
      </c>
      <c r="T17" s="101" t="s">
        <v>115</v>
      </c>
      <c r="U17" s="59" t="s">
        <v>193</v>
      </c>
    </row>
    <row r="18" spans="1:21" ht="15">
      <c r="A18" s="60" t="s">
        <v>38</v>
      </c>
      <c r="B18" s="88" t="s">
        <v>223</v>
      </c>
      <c r="C18" s="82" t="s">
        <v>124</v>
      </c>
      <c r="D18" s="6">
        <v>210</v>
      </c>
      <c r="E18" s="92">
        <v>32106</v>
      </c>
      <c r="F18" s="91">
        <f t="shared" si="3"/>
        <v>60</v>
      </c>
      <c r="G18" s="16">
        <v>21404</v>
      </c>
      <c r="H18" s="18">
        <f t="shared" si="4"/>
        <v>53510</v>
      </c>
      <c r="I18" s="31">
        <v>1</v>
      </c>
      <c r="J18" s="50">
        <f t="shared" si="0"/>
        <v>4.761904761904762</v>
      </c>
      <c r="K18" s="7">
        <v>1</v>
      </c>
      <c r="L18" s="7">
        <v>0</v>
      </c>
      <c r="M18" s="99">
        <f t="shared" si="1"/>
        <v>0</v>
      </c>
      <c r="N18" s="7">
        <v>0</v>
      </c>
      <c r="O18" s="5" t="s">
        <v>105</v>
      </c>
      <c r="P18" s="5">
        <v>1</v>
      </c>
      <c r="Q18" s="10" t="s">
        <v>102</v>
      </c>
      <c r="R18" s="10">
        <v>2</v>
      </c>
      <c r="S18" s="95">
        <f t="shared" si="2"/>
        <v>4</v>
      </c>
      <c r="T18" s="39" t="s">
        <v>125</v>
      </c>
      <c r="U18" s="61"/>
    </row>
    <row r="19" spans="1:21" ht="15">
      <c r="A19" s="60" t="s">
        <v>39</v>
      </c>
      <c r="B19" s="88" t="s">
        <v>126</v>
      </c>
      <c r="C19" s="82" t="s">
        <v>127</v>
      </c>
      <c r="D19" s="5">
        <v>417</v>
      </c>
      <c r="E19" s="92">
        <v>31976</v>
      </c>
      <c r="F19" s="91">
        <f t="shared" si="3"/>
        <v>59.99924944646677</v>
      </c>
      <c r="G19" s="16">
        <v>21318</v>
      </c>
      <c r="H19" s="18">
        <f t="shared" si="4"/>
        <v>53294</v>
      </c>
      <c r="I19" s="31">
        <v>3</v>
      </c>
      <c r="J19" s="50">
        <f t="shared" si="0"/>
        <v>7.194244604316546</v>
      </c>
      <c r="K19" s="7">
        <v>1</v>
      </c>
      <c r="L19" s="7">
        <v>0</v>
      </c>
      <c r="M19" s="99">
        <f t="shared" si="1"/>
        <v>0</v>
      </c>
      <c r="N19" s="7">
        <v>0</v>
      </c>
      <c r="O19" s="5" t="s">
        <v>105</v>
      </c>
      <c r="P19" s="5">
        <v>1</v>
      </c>
      <c r="Q19" s="10" t="s">
        <v>101</v>
      </c>
      <c r="R19" s="10">
        <v>3</v>
      </c>
      <c r="S19" s="95">
        <f t="shared" si="2"/>
        <v>5</v>
      </c>
      <c r="T19" s="39" t="s">
        <v>112</v>
      </c>
      <c r="U19" s="61"/>
    </row>
    <row r="20" spans="1:21" ht="15">
      <c r="A20" s="60" t="s">
        <v>40</v>
      </c>
      <c r="B20" s="88" t="s">
        <v>128</v>
      </c>
      <c r="C20" s="82" t="s">
        <v>127</v>
      </c>
      <c r="D20" s="5">
        <v>2575</v>
      </c>
      <c r="E20" s="92">
        <v>18702</v>
      </c>
      <c r="F20" s="91">
        <f t="shared" si="3"/>
        <v>39.99828902624206</v>
      </c>
      <c r="G20" s="6">
        <v>28055</v>
      </c>
      <c r="H20" s="18">
        <f t="shared" si="4"/>
        <v>46757</v>
      </c>
      <c r="I20" s="31">
        <v>50</v>
      </c>
      <c r="J20" s="50">
        <f t="shared" si="0"/>
        <v>19.41747572815534</v>
      </c>
      <c r="K20" s="7">
        <v>3</v>
      </c>
      <c r="L20" s="7">
        <v>33</v>
      </c>
      <c r="M20" s="99">
        <f t="shared" si="1"/>
        <v>12.815533980582524</v>
      </c>
      <c r="N20" s="7">
        <v>1</v>
      </c>
      <c r="O20" s="5" t="s">
        <v>104</v>
      </c>
      <c r="P20" s="5">
        <v>0</v>
      </c>
      <c r="Q20" s="10" t="s">
        <v>101</v>
      </c>
      <c r="R20" s="10">
        <v>3</v>
      </c>
      <c r="S20" s="95">
        <f t="shared" si="2"/>
        <v>7</v>
      </c>
      <c r="T20" s="39" t="s">
        <v>129</v>
      </c>
      <c r="U20" s="61"/>
    </row>
    <row r="21" spans="1:21" ht="15">
      <c r="A21" s="60" t="s">
        <v>41</v>
      </c>
      <c r="B21" s="88" t="s">
        <v>219</v>
      </c>
      <c r="C21" s="82" t="s">
        <v>130</v>
      </c>
      <c r="D21" s="5">
        <v>77</v>
      </c>
      <c r="E21" s="92">
        <v>37692</v>
      </c>
      <c r="F21" s="91">
        <f t="shared" si="3"/>
        <v>60</v>
      </c>
      <c r="G21" s="6">
        <v>25128</v>
      </c>
      <c r="H21" s="18">
        <f t="shared" si="4"/>
        <v>62820</v>
      </c>
      <c r="I21" s="31">
        <v>0</v>
      </c>
      <c r="J21" s="50">
        <f t="shared" si="0"/>
        <v>0</v>
      </c>
      <c r="K21" s="7">
        <v>0</v>
      </c>
      <c r="L21" s="7">
        <v>0</v>
      </c>
      <c r="M21" s="99">
        <f t="shared" si="1"/>
        <v>0</v>
      </c>
      <c r="N21" s="7">
        <v>0</v>
      </c>
      <c r="O21" s="5" t="s">
        <v>105</v>
      </c>
      <c r="P21" s="5">
        <v>1</v>
      </c>
      <c r="Q21" s="10" t="s">
        <v>101</v>
      </c>
      <c r="R21" s="10">
        <v>3</v>
      </c>
      <c r="S21" s="95">
        <f t="shared" si="2"/>
        <v>4</v>
      </c>
      <c r="T21" s="39" t="s">
        <v>112</v>
      </c>
      <c r="U21" s="61"/>
    </row>
    <row r="22" spans="1:21" ht="15">
      <c r="A22" s="60" t="s">
        <v>42</v>
      </c>
      <c r="B22" s="98" t="s">
        <v>131</v>
      </c>
      <c r="C22" s="82" t="s">
        <v>130</v>
      </c>
      <c r="D22" s="5">
        <v>228</v>
      </c>
      <c r="E22" s="103">
        <v>15063</v>
      </c>
      <c r="F22" s="91">
        <f t="shared" si="3"/>
        <v>60</v>
      </c>
      <c r="G22" s="6">
        <v>10042</v>
      </c>
      <c r="H22" s="18">
        <f t="shared" si="4"/>
        <v>25105</v>
      </c>
      <c r="I22" s="31">
        <v>5</v>
      </c>
      <c r="J22" s="50">
        <f t="shared" si="0"/>
        <v>21.92982456140351</v>
      </c>
      <c r="K22" s="7">
        <v>4</v>
      </c>
      <c r="L22" s="7">
        <v>1</v>
      </c>
      <c r="M22" s="99">
        <f t="shared" si="1"/>
        <v>4.385964912280702</v>
      </c>
      <c r="N22" s="7">
        <v>1</v>
      </c>
      <c r="O22" s="5" t="s">
        <v>104</v>
      </c>
      <c r="P22" s="5">
        <v>0</v>
      </c>
      <c r="Q22" s="10" t="s">
        <v>101</v>
      </c>
      <c r="R22" s="10">
        <v>3</v>
      </c>
      <c r="S22" s="95">
        <f t="shared" si="2"/>
        <v>8</v>
      </c>
      <c r="T22" s="97" t="s">
        <v>112</v>
      </c>
      <c r="U22" s="61" t="s">
        <v>217</v>
      </c>
    </row>
    <row r="23" spans="1:21" ht="15">
      <c r="A23" s="60" t="s">
        <v>43</v>
      </c>
      <c r="B23" s="88" t="s">
        <v>132</v>
      </c>
      <c r="C23" s="82" t="s">
        <v>133</v>
      </c>
      <c r="D23" s="6">
        <v>380</v>
      </c>
      <c r="E23" s="92">
        <v>11877</v>
      </c>
      <c r="F23" s="91">
        <f t="shared" si="3"/>
        <v>60</v>
      </c>
      <c r="G23" s="6">
        <v>7918</v>
      </c>
      <c r="H23" s="18">
        <f t="shared" si="4"/>
        <v>19795</v>
      </c>
      <c r="I23" s="31">
        <v>10</v>
      </c>
      <c r="J23" s="50">
        <f t="shared" si="0"/>
        <v>26.31578947368421</v>
      </c>
      <c r="K23" s="7">
        <v>5</v>
      </c>
      <c r="L23" s="7">
        <v>3</v>
      </c>
      <c r="M23" s="99">
        <f t="shared" si="1"/>
        <v>7.894736842105263</v>
      </c>
      <c r="N23" s="7">
        <v>1</v>
      </c>
      <c r="O23" s="5" t="s">
        <v>105</v>
      </c>
      <c r="P23" s="5">
        <v>1</v>
      </c>
      <c r="Q23" s="10" t="s">
        <v>101</v>
      </c>
      <c r="R23" s="10">
        <v>3</v>
      </c>
      <c r="S23" s="95">
        <f t="shared" si="2"/>
        <v>10</v>
      </c>
      <c r="T23" s="39" t="s">
        <v>120</v>
      </c>
      <c r="U23" s="61"/>
    </row>
    <row r="24" spans="1:21" ht="15">
      <c r="A24" s="60" t="s">
        <v>44</v>
      </c>
      <c r="B24" s="88" t="s">
        <v>134</v>
      </c>
      <c r="C24" s="82" t="s">
        <v>135</v>
      </c>
      <c r="D24" s="6">
        <v>697</v>
      </c>
      <c r="E24" s="92">
        <v>50000</v>
      </c>
      <c r="F24" s="91">
        <f t="shared" si="3"/>
        <v>30.693865524036365</v>
      </c>
      <c r="G24" s="6">
        <v>112899</v>
      </c>
      <c r="H24" s="18">
        <f t="shared" si="4"/>
        <v>162899</v>
      </c>
      <c r="I24" s="31">
        <v>5</v>
      </c>
      <c r="J24" s="50">
        <f t="shared" si="0"/>
        <v>7.173601147776184</v>
      </c>
      <c r="K24" s="7">
        <v>1</v>
      </c>
      <c r="L24" s="7">
        <v>3</v>
      </c>
      <c r="M24" s="99">
        <f t="shared" si="1"/>
        <v>4.30416068866571</v>
      </c>
      <c r="N24" s="7">
        <v>1</v>
      </c>
      <c r="O24" s="5" t="s">
        <v>105</v>
      </c>
      <c r="P24" s="5">
        <v>1</v>
      </c>
      <c r="Q24" s="10" t="s">
        <v>100</v>
      </c>
      <c r="R24" s="10">
        <v>1</v>
      </c>
      <c r="S24" s="95">
        <f t="shared" si="2"/>
        <v>4</v>
      </c>
      <c r="T24" s="39" t="s">
        <v>115</v>
      </c>
      <c r="U24" s="61"/>
    </row>
    <row r="25" spans="1:21" ht="15">
      <c r="A25" s="60" t="s">
        <v>45</v>
      </c>
      <c r="B25" s="88" t="s">
        <v>136</v>
      </c>
      <c r="C25" s="82" t="s">
        <v>135</v>
      </c>
      <c r="D25" s="6">
        <v>303</v>
      </c>
      <c r="E25" s="92">
        <v>16970</v>
      </c>
      <c r="F25" s="91">
        <f t="shared" si="3"/>
        <v>59.998585772875124</v>
      </c>
      <c r="G25" s="6">
        <v>11314</v>
      </c>
      <c r="H25" s="18">
        <f t="shared" si="4"/>
        <v>28284</v>
      </c>
      <c r="I25" s="31">
        <v>7</v>
      </c>
      <c r="J25" s="50">
        <f t="shared" si="0"/>
        <v>23.102310231023104</v>
      </c>
      <c r="K25" s="7">
        <v>4</v>
      </c>
      <c r="L25" s="7">
        <v>1</v>
      </c>
      <c r="M25" s="99">
        <f t="shared" si="1"/>
        <v>3.3003300330033003</v>
      </c>
      <c r="N25" s="7">
        <v>1</v>
      </c>
      <c r="O25" s="5" t="s">
        <v>105</v>
      </c>
      <c r="P25" s="5">
        <v>1</v>
      </c>
      <c r="Q25" s="10" t="s">
        <v>101</v>
      </c>
      <c r="R25" s="10">
        <v>3</v>
      </c>
      <c r="S25" s="95">
        <f t="shared" si="2"/>
        <v>9</v>
      </c>
      <c r="T25" s="39" t="s">
        <v>112</v>
      </c>
      <c r="U25" s="61"/>
    </row>
    <row r="26" spans="1:21" ht="15">
      <c r="A26" s="60" t="s">
        <v>47</v>
      </c>
      <c r="B26" s="88" t="s">
        <v>137</v>
      </c>
      <c r="C26" s="82" t="s">
        <v>138</v>
      </c>
      <c r="D26" s="6">
        <v>529</v>
      </c>
      <c r="E26" s="92">
        <v>24544</v>
      </c>
      <c r="F26" s="91">
        <f t="shared" si="3"/>
        <v>49.00077861406696</v>
      </c>
      <c r="G26" s="6">
        <v>25545</v>
      </c>
      <c r="H26" s="18">
        <f t="shared" si="4"/>
        <v>50089</v>
      </c>
      <c r="I26" s="31">
        <v>1</v>
      </c>
      <c r="J26" s="50">
        <f t="shared" si="0"/>
        <v>1.890359168241966</v>
      </c>
      <c r="K26" s="7">
        <v>1</v>
      </c>
      <c r="L26" s="7">
        <v>1</v>
      </c>
      <c r="M26" s="99">
        <f t="shared" si="1"/>
        <v>1.890359168241966</v>
      </c>
      <c r="N26" s="7">
        <v>1</v>
      </c>
      <c r="O26" s="5" t="s">
        <v>105</v>
      </c>
      <c r="P26" s="5">
        <v>1</v>
      </c>
      <c r="Q26" s="10" t="s">
        <v>102</v>
      </c>
      <c r="R26" s="10">
        <v>2</v>
      </c>
      <c r="S26" s="95">
        <f t="shared" si="2"/>
        <v>5</v>
      </c>
      <c r="T26" s="39" t="s">
        <v>110</v>
      </c>
      <c r="U26" s="61"/>
    </row>
    <row r="27" spans="1:21" ht="15">
      <c r="A27" s="60" t="s">
        <v>48</v>
      </c>
      <c r="B27" s="98" t="s">
        <v>139</v>
      </c>
      <c r="C27" s="82" t="s">
        <v>140</v>
      </c>
      <c r="D27" s="6">
        <v>15891</v>
      </c>
      <c r="E27" s="92">
        <v>14492</v>
      </c>
      <c r="F27" s="91">
        <f t="shared" si="3"/>
        <v>34.99975848910786</v>
      </c>
      <c r="G27" s="6">
        <v>26914</v>
      </c>
      <c r="H27" s="18">
        <f t="shared" si="4"/>
        <v>41406</v>
      </c>
      <c r="I27" s="23">
        <v>297</v>
      </c>
      <c r="J27" s="50">
        <f t="shared" si="0"/>
        <v>18.68982442892203</v>
      </c>
      <c r="K27" s="7">
        <v>3</v>
      </c>
      <c r="L27" s="7">
        <v>276</v>
      </c>
      <c r="M27" s="99">
        <f t="shared" si="1"/>
        <v>17.368321691523505</v>
      </c>
      <c r="N27" s="7">
        <v>1</v>
      </c>
      <c r="O27" s="5" t="s">
        <v>104</v>
      </c>
      <c r="P27" s="5">
        <v>0</v>
      </c>
      <c r="Q27" s="10" t="s">
        <v>101</v>
      </c>
      <c r="R27" s="10">
        <v>3</v>
      </c>
      <c r="S27" s="95">
        <f t="shared" si="2"/>
        <v>7</v>
      </c>
      <c r="T27" s="97" t="s">
        <v>129</v>
      </c>
      <c r="U27" s="61"/>
    </row>
    <row r="28" spans="1:21" ht="15">
      <c r="A28" s="60" t="s">
        <v>49</v>
      </c>
      <c r="B28" s="98" t="s">
        <v>141</v>
      </c>
      <c r="C28" s="82" t="s">
        <v>140</v>
      </c>
      <c r="D28" s="5">
        <v>344</v>
      </c>
      <c r="E28" s="103">
        <v>26695</v>
      </c>
      <c r="F28" s="91">
        <f t="shared" si="3"/>
        <v>59.99955048098535</v>
      </c>
      <c r="G28" s="16">
        <v>17797</v>
      </c>
      <c r="H28" s="18">
        <f t="shared" si="4"/>
        <v>44492</v>
      </c>
      <c r="I28" s="23">
        <v>0</v>
      </c>
      <c r="J28" s="50">
        <f t="shared" si="0"/>
        <v>0</v>
      </c>
      <c r="K28" s="7">
        <v>0</v>
      </c>
      <c r="L28" s="7">
        <v>2</v>
      </c>
      <c r="M28" s="99">
        <f t="shared" si="1"/>
        <v>5.813953488372093</v>
      </c>
      <c r="N28" s="7">
        <v>1</v>
      </c>
      <c r="O28" s="5" t="s">
        <v>105</v>
      </c>
      <c r="P28" s="5">
        <v>1</v>
      </c>
      <c r="Q28" s="10" t="s">
        <v>101</v>
      </c>
      <c r="R28" s="10">
        <v>3</v>
      </c>
      <c r="S28" s="95">
        <f t="shared" si="2"/>
        <v>5</v>
      </c>
      <c r="T28" s="97" t="s">
        <v>147</v>
      </c>
      <c r="U28" s="61" t="s">
        <v>195</v>
      </c>
    </row>
    <row r="29" spans="1:21" ht="15">
      <c r="A29" s="60" t="s">
        <v>50</v>
      </c>
      <c r="B29" s="98" t="s">
        <v>142</v>
      </c>
      <c r="C29" s="84" t="s">
        <v>203</v>
      </c>
      <c r="D29" s="6">
        <v>170</v>
      </c>
      <c r="E29" s="103">
        <v>32227</v>
      </c>
      <c r="F29" s="91">
        <f t="shared" si="3"/>
        <v>59.99962764372952</v>
      </c>
      <c r="G29" s="6">
        <v>21485</v>
      </c>
      <c r="H29" s="18">
        <f t="shared" si="4"/>
        <v>53712</v>
      </c>
      <c r="I29" s="23">
        <v>7</v>
      </c>
      <c r="J29" s="50">
        <f t="shared" si="0"/>
        <v>41.1764705882353</v>
      </c>
      <c r="K29" s="7">
        <v>5</v>
      </c>
      <c r="L29" s="7">
        <v>0</v>
      </c>
      <c r="M29" s="99">
        <f t="shared" si="1"/>
        <v>0</v>
      </c>
      <c r="N29" s="7">
        <v>0</v>
      </c>
      <c r="O29" s="5" t="s">
        <v>104</v>
      </c>
      <c r="P29" s="5">
        <v>0</v>
      </c>
      <c r="Q29" s="10" t="s">
        <v>101</v>
      </c>
      <c r="R29" s="10">
        <v>3</v>
      </c>
      <c r="S29" s="95">
        <f t="shared" si="2"/>
        <v>8</v>
      </c>
      <c r="T29" s="101" t="s">
        <v>204</v>
      </c>
      <c r="U29" s="59" t="s">
        <v>195</v>
      </c>
    </row>
    <row r="30" spans="1:21" ht="15">
      <c r="A30" s="60" t="s">
        <v>51</v>
      </c>
      <c r="B30" s="88" t="s">
        <v>143</v>
      </c>
      <c r="C30" s="82" t="s">
        <v>140</v>
      </c>
      <c r="D30" s="6">
        <v>1312</v>
      </c>
      <c r="E30" s="92">
        <v>31430</v>
      </c>
      <c r="F30" s="91">
        <f t="shared" si="3"/>
        <v>34.99961024932907</v>
      </c>
      <c r="G30" s="16">
        <v>58371</v>
      </c>
      <c r="H30" s="18">
        <f t="shared" si="4"/>
        <v>89801</v>
      </c>
      <c r="I30" s="23">
        <v>12</v>
      </c>
      <c r="J30" s="50">
        <f t="shared" si="0"/>
        <v>9.146341463414634</v>
      </c>
      <c r="K30" s="7">
        <v>1</v>
      </c>
      <c r="L30" s="7">
        <v>4</v>
      </c>
      <c r="M30" s="99">
        <f t="shared" si="1"/>
        <v>3.048780487804878</v>
      </c>
      <c r="N30" s="7">
        <v>1</v>
      </c>
      <c r="O30" s="5" t="s">
        <v>105</v>
      </c>
      <c r="P30" s="5">
        <v>1</v>
      </c>
      <c r="Q30" s="10" t="s">
        <v>100</v>
      </c>
      <c r="R30" s="10">
        <v>1</v>
      </c>
      <c r="S30" s="95">
        <f t="shared" si="2"/>
        <v>4</v>
      </c>
      <c r="T30" s="39" t="s">
        <v>144</v>
      </c>
      <c r="U30" s="61"/>
    </row>
    <row r="31" spans="1:21" ht="15">
      <c r="A31" s="60" t="s">
        <v>52</v>
      </c>
      <c r="B31" s="98" t="s">
        <v>220</v>
      </c>
      <c r="C31" s="82" t="s">
        <v>149</v>
      </c>
      <c r="D31" s="5">
        <v>414</v>
      </c>
      <c r="E31" s="92">
        <v>38130</v>
      </c>
      <c r="F31" s="91">
        <f t="shared" si="3"/>
        <v>58.99919539518475</v>
      </c>
      <c r="G31" s="6">
        <v>26498</v>
      </c>
      <c r="H31" s="18">
        <f t="shared" si="4"/>
        <v>64628</v>
      </c>
      <c r="I31" s="23">
        <v>10</v>
      </c>
      <c r="J31" s="50">
        <f t="shared" si="0"/>
        <v>24.154589371980677</v>
      </c>
      <c r="K31" s="7">
        <v>4</v>
      </c>
      <c r="L31" s="7">
        <v>2</v>
      </c>
      <c r="M31" s="99">
        <f t="shared" si="1"/>
        <v>4.830917874396135</v>
      </c>
      <c r="N31" s="7">
        <v>1</v>
      </c>
      <c r="O31" s="5" t="s">
        <v>105</v>
      </c>
      <c r="P31" s="5">
        <v>1</v>
      </c>
      <c r="Q31" s="10" t="s">
        <v>101</v>
      </c>
      <c r="R31" s="10">
        <v>3</v>
      </c>
      <c r="S31" s="95">
        <f t="shared" si="2"/>
        <v>9</v>
      </c>
      <c r="T31" s="97" t="s">
        <v>205</v>
      </c>
      <c r="U31" s="61" t="s">
        <v>206</v>
      </c>
    </row>
    <row r="32" spans="1:21" ht="15">
      <c r="A32" s="60" t="s">
        <v>53</v>
      </c>
      <c r="B32" s="98" t="s">
        <v>150</v>
      </c>
      <c r="C32" s="84" t="s">
        <v>149</v>
      </c>
      <c r="D32" s="5">
        <v>166</v>
      </c>
      <c r="E32" s="92">
        <v>18600</v>
      </c>
      <c r="F32" s="91">
        <f t="shared" si="3"/>
        <v>60</v>
      </c>
      <c r="G32" s="6">
        <v>12400</v>
      </c>
      <c r="H32" s="18">
        <f t="shared" si="4"/>
        <v>31000</v>
      </c>
      <c r="I32" s="23">
        <v>1</v>
      </c>
      <c r="J32" s="50">
        <f t="shared" si="0"/>
        <v>6.024096385542169</v>
      </c>
      <c r="K32" s="7">
        <v>1</v>
      </c>
      <c r="L32" s="7">
        <v>0</v>
      </c>
      <c r="M32" s="99">
        <f t="shared" si="1"/>
        <v>0</v>
      </c>
      <c r="N32" s="7">
        <v>0</v>
      </c>
      <c r="O32" s="5" t="s">
        <v>104</v>
      </c>
      <c r="P32" s="5">
        <v>0</v>
      </c>
      <c r="Q32" s="10" t="s">
        <v>101</v>
      </c>
      <c r="R32" s="10">
        <v>3</v>
      </c>
      <c r="S32" s="95">
        <f t="shared" si="2"/>
        <v>4</v>
      </c>
      <c r="T32" s="97" t="s">
        <v>115</v>
      </c>
      <c r="U32" s="61"/>
    </row>
    <row r="33" spans="1:21" ht="15">
      <c r="A33" s="60" t="s">
        <v>54</v>
      </c>
      <c r="B33" s="88" t="s">
        <v>151</v>
      </c>
      <c r="C33" s="82" t="s">
        <v>149</v>
      </c>
      <c r="D33" s="5">
        <v>257</v>
      </c>
      <c r="E33" s="92">
        <v>50000</v>
      </c>
      <c r="F33" s="91">
        <f t="shared" si="3"/>
        <v>55.55555555555556</v>
      </c>
      <c r="G33" s="6">
        <v>40000</v>
      </c>
      <c r="H33" s="6">
        <f t="shared" si="4"/>
        <v>90000</v>
      </c>
      <c r="I33" s="23">
        <v>5</v>
      </c>
      <c r="J33" s="50">
        <f t="shared" si="0"/>
        <v>19.455252918287936</v>
      </c>
      <c r="K33" s="7">
        <v>3</v>
      </c>
      <c r="L33" s="7">
        <v>3</v>
      </c>
      <c r="M33" s="99">
        <f t="shared" si="1"/>
        <v>11.673151750972762</v>
      </c>
      <c r="N33" s="7">
        <v>1</v>
      </c>
      <c r="O33" s="5" t="s">
        <v>105</v>
      </c>
      <c r="P33" s="5">
        <v>1</v>
      </c>
      <c r="Q33" s="10" t="s">
        <v>100</v>
      </c>
      <c r="R33" s="10">
        <v>1</v>
      </c>
      <c r="S33" s="95">
        <f t="shared" si="2"/>
        <v>6</v>
      </c>
      <c r="T33" s="97" t="s">
        <v>213</v>
      </c>
      <c r="U33" s="61"/>
    </row>
    <row r="34" spans="1:21" ht="15">
      <c r="A34" s="60" t="s">
        <v>55</v>
      </c>
      <c r="B34" s="88" t="s">
        <v>152</v>
      </c>
      <c r="C34" s="82" t="s">
        <v>153</v>
      </c>
      <c r="D34" s="5">
        <v>148</v>
      </c>
      <c r="E34" s="92">
        <v>18944</v>
      </c>
      <c r="F34" s="91">
        <f t="shared" si="3"/>
        <v>59.998733134857794</v>
      </c>
      <c r="G34" s="6">
        <v>12630</v>
      </c>
      <c r="H34" s="6">
        <f t="shared" si="4"/>
        <v>31574</v>
      </c>
      <c r="I34" s="23">
        <v>3</v>
      </c>
      <c r="J34" s="50">
        <f t="shared" si="0"/>
        <v>20.27027027027027</v>
      </c>
      <c r="K34" s="7">
        <v>4</v>
      </c>
      <c r="L34" s="7">
        <v>0</v>
      </c>
      <c r="M34" s="99">
        <f t="shared" si="1"/>
        <v>0</v>
      </c>
      <c r="N34" s="7">
        <v>0</v>
      </c>
      <c r="O34" s="5" t="s">
        <v>104</v>
      </c>
      <c r="P34" s="5">
        <v>0</v>
      </c>
      <c r="Q34" s="10" t="s">
        <v>101</v>
      </c>
      <c r="R34" s="10">
        <v>3</v>
      </c>
      <c r="S34" s="95">
        <f t="shared" si="2"/>
        <v>7</v>
      </c>
      <c r="T34" s="39" t="s">
        <v>112</v>
      </c>
      <c r="U34" s="61"/>
    </row>
    <row r="35" spans="1:21" ht="15">
      <c r="A35" s="60" t="s">
        <v>56</v>
      </c>
      <c r="B35" s="98" t="s">
        <v>154</v>
      </c>
      <c r="C35" s="82" t="s">
        <v>149</v>
      </c>
      <c r="D35" s="6">
        <v>595</v>
      </c>
      <c r="E35" s="92">
        <v>50000</v>
      </c>
      <c r="F35" s="91">
        <f t="shared" si="3"/>
        <v>49.01960784313726</v>
      </c>
      <c r="G35" s="6">
        <v>52000</v>
      </c>
      <c r="H35" s="6">
        <f t="shared" si="4"/>
        <v>102000</v>
      </c>
      <c r="I35" s="23">
        <v>4</v>
      </c>
      <c r="J35" s="50">
        <f t="shared" si="0"/>
        <v>6.722689075630252</v>
      </c>
      <c r="K35" s="7">
        <v>1</v>
      </c>
      <c r="L35" s="7">
        <v>1</v>
      </c>
      <c r="M35" s="99">
        <f t="shared" si="1"/>
        <v>1.680672268907563</v>
      </c>
      <c r="N35" s="7">
        <v>1</v>
      </c>
      <c r="O35" s="5" t="s">
        <v>105</v>
      </c>
      <c r="P35" s="5">
        <v>1</v>
      </c>
      <c r="Q35" s="10" t="s">
        <v>101</v>
      </c>
      <c r="R35" s="10">
        <v>3</v>
      </c>
      <c r="S35" s="95">
        <f t="shared" si="2"/>
        <v>6</v>
      </c>
      <c r="T35" s="39" t="s">
        <v>155</v>
      </c>
      <c r="U35" s="61"/>
    </row>
    <row r="36" spans="1:21" ht="15">
      <c r="A36" s="60" t="s">
        <v>57</v>
      </c>
      <c r="B36" s="98" t="s">
        <v>156</v>
      </c>
      <c r="C36" s="82" t="s">
        <v>149</v>
      </c>
      <c r="D36" s="6">
        <v>3838</v>
      </c>
      <c r="E36" s="92">
        <v>43100</v>
      </c>
      <c r="F36" s="91">
        <f t="shared" si="3"/>
        <v>39.99962877374688</v>
      </c>
      <c r="G36" s="16">
        <v>64651</v>
      </c>
      <c r="H36" s="6">
        <f t="shared" si="4"/>
        <v>107751</v>
      </c>
      <c r="I36" s="23">
        <v>67</v>
      </c>
      <c r="J36" s="50">
        <f t="shared" si="0"/>
        <v>17.457008858780615</v>
      </c>
      <c r="K36" s="8">
        <v>3</v>
      </c>
      <c r="L36" s="102">
        <v>49</v>
      </c>
      <c r="M36" s="99">
        <f t="shared" si="1"/>
        <v>12.76706618030224</v>
      </c>
      <c r="N36" s="7">
        <v>1</v>
      </c>
      <c r="O36" s="5" t="s">
        <v>104</v>
      </c>
      <c r="P36" s="5">
        <v>0</v>
      </c>
      <c r="Q36" s="10" t="s">
        <v>101</v>
      </c>
      <c r="R36" s="10">
        <v>3</v>
      </c>
      <c r="S36" s="95">
        <f t="shared" si="2"/>
        <v>7</v>
      </c>
      <c r="T36" s="97" t="s">
        <v>212</v>
      </c>
      <c r="U36" s="61"/>
    </row>
    <row r="37" spans="1:21" ht="15">
      <c r="A37" s="60" t="s">
        <v>58</v>
      </c>
      <c r="B37" s="88" t="s">
        <v>157</v>
      </c>
      <c r="C37" s="82" t="s">
        <v>149</v>
      </c>
      <c r="D37" s="5">
        <v>702</v>
      </c>
      <c r="E37" s="92">
        <v>17545</v>
      </c>
      <c r="F37" s="91">
        <f t="shared" si="3"/>
        <v>50</v>
      </c>
      <c r="G37" s="6">
        <v>17545</v>
      </c>
      <c r="H37" s="6">
        <f t="shared" si="4"/>
        <v>35090</v>
      </c>
      <c r="I37" s="23">
        <v>8</v>
      </c>
      <c r="J37" s="50">
        <f t="shared" si="0"/>
        <v>11.396011396011396</v>
      </c>
      <c r="K37" s="7">
        <v>2</v>
      </c>
      <c r="L37" s="7">
        <v>7</v>
      </c>
      <c r="M37" s="99">
        <f t="shared" si="1"/>
        <v>9.971509971509972</v>
      </c>
      <c r="N37" s="7">
        <v>1</v>
      </c>
      <c r="O37" s="5" t="s">
        <v>104</v>
      </c>
      <c r="P37" s="5">
        <v>0</v>
      </c>
      <c r="Q37" s="10" t="s">
        <v>101</v>
      </c>
      <c r="R37" s="10">
        <v>3</v>
      </c>
      <c r="S37" s="95">
        <f t="shared" si="2"/>
        <v>6</v>
      </c>
      <c r="T37" s="97" t="s">
        <v>158</v>
      </c>
      <c r="U37" s="61"/>
    </row>
    <row r="38" spans="1:21" ht="15">
      <c r="A38" s="63" t="s">
        <v>59</v>
      </c>
      <c r="B38" s="104" t="s">
        <v>159</v>
      </c>
      <c r="C38" s="85" t="s">
        <v>160</v>
      </c>
      <c r="D38" s="11">
        <v>49379</v>
      </c>
      <c r="E38" s="92">
        <v>7500</v>
      </c>
      <c r="F38" s="91">
        <f t="shared" si="3"/>
        <v>33.850875609315764</v>
      </c>
      <c r="G38" s="17">
        <v>14656</v>
      </c>
      <c r="H38" s="6">
        <f t="shared" si="4"/>
        <v>22156</v>
      </c>
      <c r="I38" s="38">
        <v>1327</v>
      </c>
      <c r="J38" s="50">
        <f t="shared" si="0"/>
        <v>26.873772251361913</v>
      </c>
      <c r="K38" s="7">
        <v>5</v>
      </c>
      <c r="L38" s="7">
        <v>934</v>
      </c>
      <c r="M38" s="49">
        <f t="shared" si="1"/>
        <v>18.914923347981937</v>
      </c>
      <c r="N38" s="7">
        <v>1</v>
      </c>
      <c r="O38" s="5" t="s">
        <v>105</v>
      </c>
      <c r="P38" s="5">
        <v>2</v>
      </c>
      <c r="Q38" s="10" t="s">
        <v>101</v>
      </c>
      <c r="R38" s="10">
        <v>3</v>
      </c>
      <c r="S38" s="95">
        <f t="shared" si="2"/>
        <v>11</v>
      </c>
      <c r="T38" s="101" t="s">
        <v>161</v>
      </c>
      <c r="U38" s="59"/>
    </row>
    <row r="39" spans="1:21" ht="15">
      <c r="A39" s="60" t="s">
        <v>60</v>
      </c>
      <c r="B39" s="98" t="s">
        <v>162</v>
      </c>
      <c r="C39" s="82" t="s">
        <v>160</v>
      </c>
      <c r="D39" s="6">
        <v>6707</v>
      </c>
      <c r="E39" s="92">
        <v>47513</v>
      </c>
      <c r="F39" s="91">
        <f t="shared" si="3"/>
        <v>39.99983162573769</v>
      </c>
      <c r="G39" s="6">
        <v>71270</v>
      </c>
      <c r="H39" s="6">
        <f t="shared" si="4"/>
        <v>118783</v>
      </c>
      <c r="I39" s="6">
        <v>107</v>
      </c>
      <c r="J39" s="50">
        <f t="shared" si="0"/>
        <v>15.953481437304308</v>
      </c>
      <c r="K39" s="7">
        <v>3</v>
      </c>
      <c r="L39" s="7">
        <v>932</v>
      </c>
      <c r="M39" s="99">
        <f t="shared" si="1"/>
        <v>138.95929625764128</v>
      </c>
      <c r="N39" s="7">
        <v>2</v>
      </c>
      <c r="O39" s="5" t="s">
        <v>104</v>
      </c>
      <c r="P39" s="5">
        <v>0</v>
      </c>
      <c r="Q39" s="10" t="s">
        <v>100</v>
      </c>
      <c r="R39" s="10">
        <v>1</v>
      </c>
      <c r="S39" s="95">
        <f t="shared" si="2"/>
        <v>6</v>
      </c>
      <c r="T39" s="97" t="s">
        <v>163</v>
      </c>
      <c r="U39" s="61" t="s">
        <v>206</v>
      </c>
    </row>
    <row r="40" spans="1:21" ht="15">
      <c r="A40" s="60" t="s">
        <v>61</v>
      </c>
      <c r="B40" s="88" t="s">
        <v>164</v>
      </c>
      <c r="C40" s="82" t="s">
        <v>160</v>
      </c>
      <c r="D40" s="5">
        <v>118</v>
      </c>
      <c r="E40" s="92">
        <v>39825</v>
      </c>
      <c r="F40" s="91">
        <f t="shared" si="3"/>
        <v>60</v>
      </c>
      <c r="G40" s="6">
        <v>26550</v>
      </c>
      <c r="H40" s="6">
        <f t="shared" si="4"/>
        <v>66375</v>
      </c>
      <c r="I40" s="6">
        <v>0</v>
      </c>
      <c r="J40" s="50">
        <f t="shared" si="0"/>
        <v>0</v>
      </c>
      <c r="K40" s="7">
        <v>0</v>
      </c>
      <c r="L40" s="7">
        <v>0</v>
      </c>
      <c r="M40" s="99">
        <f t="shared" si="1"/>
        <v>0</v>
      </c>
      <c r="N40" s="7">
        <v>1</v>
      </c>
      <c r="O40" s="5" t="s">
        <v>104</v>
      </c>
      <c r="P40" s="5">
        <v>0</v>
      </c>
      <c r="Q40" s="10" t="s">
        <v>101</v>
      </c>
      <c r="R40" s="10">
        <v>3</v>
      </c>
      <c r="S40" s="95">
        <f t="shared" si="2"/>
        <v>4</v>
      </c>
      <c r="T40" s="39" t="s">
        <v>216</v>
      </c>
      <c r="U40" s="61"/>
    </row>
    <row r="41" spans="1:21" ht="15.75" thickBot="1">
      <c r="A41" s="141" t="s">
        <v>62</v>
      </c>
      <c r="B41" s="142" t="s">
        <v>165</v>
      </c>
      <c r="C41" s="143" t="s">
        <v>160</v>
      </c>
      <c r="D41" s="28">
        <v>3144</v>
      </c>
      <c r="E41" s="144">
        <v>7735</v>
      </c>
      <c r="F41" s="145">
        <f t="shared" si="3"/>
        <v>40.00103428660082</v>
      </c>
      <c r="G41" s="146">
        <v>11602</v>
      </c>
      <c r="H41" s="146">
        <f t="shared" si="4"/>
        <v>19337</v>
      </c>
      <c r="I41" s="146">
        <v>57</v>
      </c>
      <c r="J41" s="147">
        <f t="shared" si="0"/>
        <v>18.129770992366414</v>
      </c>
      <c r="K41" s="148">
        <v>3</v>
      </c>
      <c r="L41" s="148">
        <v>3</v>
      </c>
      <c r="M41" s="149">
        <f t="shared" si="1"/>
        <v>0.9541984732824428</v>
      </c>
      <c r="N41" s="148">
        <v>1</v>
      </c>
      <c r="O41" s="28" t="s">
        <v>105</v>
      </c>
      <c r="P41" s="28">
        <v>1</v>
      </c>
      <c r="Q41" s="15" t="s">
        <v>101</v>
      </c>
      <c r="R41" s="15">
        <v>3</v>
      </c>
      <c r="S41" s="150">
        <f t="shared" si="2"/>
        <v>8</v>
      </c>
      <c r="T41" s="151" t="s">
        <v>207</v>
      </c>
      <c r="U41" s="152"/>
    </row>
    <row r="42" spans="1:21" ht="15">
      <c r="A42" s="24" t="s">
        <v>63</v>
      </c>
      <c r="B42" s="128" t="s">
        <v>165</v>
      </c>
      <c r="C42" s="129" t="s">
        <v>160</v>
      </c>
      <c r="D42" s="14">
        <v>3144</v>
      </c>
      <c r="E42" s="130">
        <v>16008</v>
      </c>
      <c r="F42" s="131">
        <f t="shared" si="3"/>
        <v>40.00199910040482</v>
      </c>
      <c r="G42" s="132">
        <v>24010</v>
      </c>
      <c r="H42" s="133">
        <f t="shared" si="4"/>
        <v>40018</v>
      </c>
      <c r="I42" s="132">
        <v>57</v>
      </c>
      <c r="J42" s="134">
        <f t="shared" si="0"/>
        <v>18.129770992366414</v>
      </c>
      <c r="K42" s="135">
        <v>3</v>
      </c>
      <c r="L42" s="135">
        <v>3</v>
      </c>
      <c r="M42" s="136">
        <f t="shared" si="1"/>
        <v>0.9541984732824428</v>
      </c>
      <c r="N42" s="135">
        <v>1</v>
      </c>
      <c r="O42" s="137" t="s">
        <v>105</v>
      </c>
      <c r="P42" s="137">
        <v>1</v>
      </c>
      <c r="Q42" s="137" t="s">
        <v>102</v>
      </c>
      <c r="R42" s="137">
        <v>2</v>
      </c>
      <c r="S42" s="138">
        <f t="shared" si="2"/>
        <v>7</v>
      </c>
      <c r="T42" s="139" t="s">
        <v>209</v>
      </c>
      <c r="U42" s="140" t="s">
        <v>194</v>
      </c>
    </row>
    <row r="43" spans="1:21" ht="15">
      <c r="A43" s="60" t="s">
        <v>64</v>
      </c>
      <c r="B43" s="98" t="s">
        <v>165</v>
      </c>
      <c r="C43" s="82" t="s">
        <v>160</v>
      </c>
      <c r="D43" s="6">
        <v>3144</v>
      </c>
      <c r="E43" s="92">
        <v>12724</v>
      </c>
      <c r="F43" s="91">
        <f t="shared" si="3"/>
        <v>39.99748522570099</v>
      </c>
      <c r="G43" s="6">
        <v>19088</v>
      </c>
      <c r="H43" s="6">
        <f t="shared" si="4"/>
        <v>31812</v>
      </c>
      <c r="I43" s="6">
        <v>57</v>
      </c>
      <c r="J43" s="50">
        <f t="shared" si="0"/>
        <v>18.129770992366414</v>
      </c>
      <c r="K43" s="7">
        <v>3</v>
      </c>
      <c r="L43" s="7">
        <v>3</v>
      </c>
      <c r="M43" s="99">
        <f t="shared" si="1"/>
        <v>0.9541984732824428</v>
      </c>
      <c r="N43" s="16">
        <v>1</v>
      </c>
      <c r="O43" s="5" t="s">
        <v>105</v>
      </c>
      <c r="P43" s="5">
        <v>1</v>
      </c>
      <c r="Q43" s="10" t="s">
        <v>100</v>
      </c>
      <c r="R43" s="10">
        <v>1</v>
      </c>
      <c r="S43" s="95">
        <f t="shared" si="2"/>
        <v>6</v>
      </c>
      <c r="T43" s="97" t="s">
        <v>210</v>
      </c>
      <c r="U43" s="61"/>
    </row>
    <row r="44" spans="1:21" ht="15">
      <c r="A44" s="64" t="s">
        <v>65</v>
      </c>
      <c r="B44" s="105" t="s">
        <v>221</v>
      </c>
      <c r="C44" s="86" t="s">
        <v>160</v>
      </c>
      <c r="D44" s="18">
        <v>128</v>
      </c>
      <c r="E44" s="92">
        <v>25246</v>
      </c>
      <c r="F44" s="91">
        <f t="shared" si="3"/>
        <v>59.9980987689529</v>
      </c>
      <c r="G44" s="18">
        <v>16832</v>
      </c>
      <c r="H44" s="6">
        <f t="shared" si="4"/>
        <v>42078</v>
      </c>
      <c r="I44" s="31">
        <v>7</v>
      </c>
      <c r="J44" s="50">
        <f t="shared" si="0"/>
        <v>54.6875</v>
      </c>
      <c r="K44" s="7">
        <v>5</v>
      </c>
      <c r="L44" s="7">
        <v>1</v>
      </c>
      <c r="M44" s="99">
        <f t="shared" si="1"/>
        <v>7.8125</v>
      </c>
      <c r="N44" s="7">
        <v>1</v>
      </c>
      <c r="O44" s="5" t="s">
        <v>104</v>
      </c>
      <c r="P44" s="5">
        <v>0</v>
      </c>
      <c r="Q44" s="10" t="s">
        <v>101</v>
      </c>
      <c r="R44" s="10">
        <v>3</v>
      </c>
      <c r="S44" s="95">
        <f t="shared" si="2"/>
        <v>9</v>
      </c>
      <c r="T44" s="97" t="s">
        <v>112</v>
      </c>
      <c r="U44" s="61"/>
    </row>
    <row r="45" spans="1:21" ht="15">
      <c r="A45" s="60" t="s">
        <v>66</v>
      </c>
      <c r="B45" s="88" t="s">
        <v>168</v>
      </c>
      <c r="C45" s="82" t="s">
        <v>160</v>
      </c>
      <c r="D45" s="6">
        <v>7527</v>
      </c>
      <c r="E45" s="92">
        <v>22440</v>
      </c>
      <c r="F45" s="91">
        <f t="shared" si="3"/>
        <v>30.999613195557274</v>
      </c>
      <c r="G45" s="6">
        <v>49948</v>
      </c>
      <c r="H45" s="6">
        <f t="shared" si="4"/>
        <v>72388</v>
      </c>
      <c r="I45" s="23">
        <v>140</v>
      </c>
      <c r="J45" s="50">
        <f t="shared" si="0"/>
        <v>18.599707718878705</v>
      </c>
      <c r="K45" s="7">
        <v>3</v>
      </c>
      <c r="L45" s="7">
        <v>46</v>
      </c>
      <c r="M45" s="99">
        <f t="shared" si="1"/>
        <v>6.111332536203003</v>
      </c>
      <c r="N45" s="7">
        <v>1</v>
      </c>
      <c r="O45" s="5" t="s">
        <v>105</v>
      </c>
      <c r="P45" s="5">
        <v>1</v>
      </c>
      <c r="Q45" s="10" t="s">
        <v>102</v>
      </c>
      <c r="R45" s="10">
        <v>2</v>
      </c>
      <c r="S45" s="95">
        <f t="shared" si="2"/>
        <v>7</v>
      </c>
      <c r="T45" s="39" t="s">
        <v>110</v>
      </c>
      <c r="U45" s="61"/>
    </row>
    <row r="46" spans="1:21" ht="15">
      <c r="A46" s="60" t="s">
        <v>67</v>
      </c>
      <c r="B46" s="88" t="s">
        <v>168</v>
      </c>
      <c r="C46" s="82" t="s">
        <v>160</v>
      </c>
      <c r="D46" s="6">
        <v>7527</v>
      </c>
      <c r="E46" s="92">
        <v>26820</v>
      </c>
      <c r="F46" s="91">
        <f t="shared" si="3"/>
        <v>30.999687922604807</v>
      </c>
      <c r="G46" s="6">
        <v>59697</v>
      </c>
      <c r="H46" s="6">
        <f t="shared" si="4"/>
        <v>86517</v>
      </c>
      <c r="I46" s="23">
        <v>140</v>
      </c>
      <c r="J46" s="50">
        <f t="shared" si="0"/>
        <v>18.599707718878705</v>
      </c>
      <c r="K46" s="7">
        <v>3</v>
      </c>
      <c r="L46" s="7">
        <v>46</v>
      </c>
      <c r="M46" s="99">
        <f t="shared" si="1"/>
        <v>6.111332536203003</v>
      </c>
      <c r="N46" s="7">
        <v>1</v>
      </c>
      <c r="O46" s="5" t="s">
        <v>105</v>
      </c>
      <c r="P46" s="5">
        <v>1</v>
      </c>
      <c r="Q46" s="10" t="s">
        <v>100</v>
      </c>
      <c r="R46" s="10">
        <v>1</v>
      </c>
      <c r="S46" s="95">
        <f t="shared" si="2"/>
        <v>6</v>
      </c>
      <c r="T46" s="39" t="s">
        <v>169</v>
      </c>
      <c r="U46" s="61"/>
    </row>
    <row r="47" spans="1:21" ht="15">
      <c r="A47" s="60" t="s">
        <v>68</v>
      </c>
      <c r="B47" s="88" t="s">
        <v>170</v>
      </c>
      <c r="C47" s="82" t="s">
        <v>166</v>
      </c>
      <c r="D47" s="5">
        <v>177</v>
      </c>
      <c r="E47" s="93">
        <v>50000</v>
      </c>
      <c r="F47" s="91">
        <f t="shared" si="3"/>
        <v>51.54639175257732</v>
      </c>
      <c r="G47" s="6">
        <v>47000</v>
      </c>
      <c r="H47" s="6">
        <f t="shared" si="4"/>
        <v>97000</v>
      </c>
      <c r="I47" s="23">
        <v>0</v>
      </c>
      <c r="J47" s="50">
        <f t="shared" si="0"/>
        <v>0</v>
      </c>
      <c r="K47" s="7">
        <v>0</v>
      </c>
      <c r="L47" s="7">
        <v>0</v>
      </c>
      <c r="M47" s="99">
        <f t="shared" si="1"/>
        <v>0</v>
      </c>
      <c r="N47" s="7">
        <v>0</v>
      </c>
      <c r="O47" s="5" t="s">
        <v>105</v>
      </c>
      <c r="P47" s="5">
        <v>1</v>
      </c>
      <c r="Q47" s="5" t="s">
        <v>101</v>
      </c>
      <c r="R47" s="5">
        <v>3</v>
      </c>
      <c r="S47" s="95">
        <f t="shared" si="2"/>
        <v>4</v>
      </c>
      <c r="T47" s="39" t="s">
        <v>211</v>
      </c>
      <c r="U47" s="61"/>
    </row>
    <row r="48" spans="1:21" ht="15">
      <c r="A48" s="60" t="s">
        <v>69</v>
      </c>
      <c r="B48" s="88" t="s">
        <v>202</v>
      </c>
      <c r="C48" s="82" t="s">
        <v>166</v>
      </c>
      <c r="D48" s="6">
        <v>746</v>
      </c>
      <c r="E48" s="92">
        <v>17000</v>
      </c>
      <c r="F48" s="91">
        <f t="shared" si="3"/>
        <v>48.57142857142857</v>
      </c>
      <c r="G48" s="6">
        <v>18000</v>
      </c>
      <c r="H48" s="6">
        <f t="shared" si="4"/>
        <v>35000</v>
      </c>
      <c r="I48" s="23">
        <v>17</v>
      </c>
      <c r="J48" s="50">
        <f t="shared" si="0"/>
        <v>22.788203753351205</v>
      </c>
      <c r="K48" s="7">
        <v>4</v>
      </c>
      <c r="L48" s="7">
        <v>8</v>
      </c>
      <c r="M48" s="99">
        <f t="shared" si="1"/>
        <v>10.723860589812332</v>
      </c>
      <c r="N48" s="7">
        <v>1</v>
      </c>
      <c r="O48" s="5" t="s">
        <v>105</v>
      </c>
      <c r="P48" s="5">
        <v>1</v>
      </c>
      <c r="Q48" s="10" t="s">
        <v>102</v>
      </c>
      <c r="R48" s="10">
        <v>2</v>
      </c>
      <c r="S48" s="95">
        <f t="shared" si="2"/>
        <v>8</v>
      </c>
      <c r="T48" s="39" t="s">
        <v>171</v>
      </c>
      <c r="U48" s="61"/>
    </row>
    <row r="49" spans="1:21" ht="15">
      <c r="A49" s="60" t="s">
        <v>70</v>
      </c>
      <c r="B49" s="88" t="s">
        <v>172</v>
      </c>
      <c r="C49" s="82" t="s">
        <v>166</v>
      </c>
      <c r="D49" s="6">
        <v>347</v>
      </c>
      <c r="E49" s="92">
        <v>38115</v>
      </c>
      <c r="F49" s="91">
        <f t="shared" si="3"/>
        <v>60</v>
      </c>
      <c r="G49" s="6">
        <v>25410</v>
      </c>
      <c r="H49" s="6">
        <f t="shared" si="4"/>
        <v>63525</v>
      </c>
      <c r="I49" s="23">
        <v>4</v>
      </c>
      <c r="J49" s="50">
        <f t="shared" si="0"/>
        <v>11.527377521613833</v>
      </c>
      <c r="K49" s="7">
        <v>2</v>
      </c>
      <c r="L49" s="7">
        <v>1</v>
      </c>
      <c r="M49" s="99">
        <f t="shared" si="1"/>
        <v>2.881844380403458</v>
      </c>
      <c r="N49" s="7">
        <v>1</v>
      </c>
      <c r="O49" s="5" t="s">
        <v>104</v>
      </c>
      <c r="P49" s="5">
        <v>0</v>
      </c>
      <c r="Q49" s="10" t="s">
        <v>102</v>
      </c>
      <c r="R49" s="10">
        <v>2</v>
      </c>
      <c r="S49" s="95">
        <f t="shared" si="2"/>
        <v>5</v>
      </c>
      <c r="T49" s="48" t="s">
        <v>173</v>
      </c>
      <c r="U49" s="61"/>
    </row>
    <row r="50" spans="1:21" ht="15">
      <c r="A50" s="60" t="s">
        <v>71</v>
      </c>
      <c r="B50" s="98" t="s">
        <v>174</v>
      </c>
      <c r="C50" s="82" t="s">
        <v>166</v>
      </c>
      <c r="D50" s="6">
        <v>693</v>
      </c>
      <c r="E50" s="92">
        <v>34640</v>
      </c>
      <c r="F50" s="91">
        <f t="shared" si="3"/>
        <v>50</v>
      </c>
      <c r="G50" s="6">
        <v>34640</v>
      </c>
      <c r="H50" s="6">
        <f t="shared" si="4"/>
        <v>69280</v>
      </c>
      <c r="I50" s="23">
        <v>7</v>
      </c>
      <c r="J50" s="50">
        <f t="shared" si="0"/>
        <v>10.1010101010101</v>
      </c>
      <c r="K50" s="7">
        <v>2</v>
      </c>
      <c r="L50" s="7">
        <v>2</v>
      </c>
      <c r="M50" s="99">
        <f t="shared" si="1"/>
        <v>2.886002886002886</v>
      </c>
      <c r="N50" s="7">
        <v>1</v>
      </c>
      <c r="O50" s="5" t="s">
        <v>105</v>
      </c>
      <c r="P50" s="5">
        <v>1</v>
      </c>
      <c r="Q50" s="10" t="s">
        <v>101</v>
      </c>
      <c r="R50" s="10">
        <v>3</v>
      </c>
      <c r="S50" s="95">
        <f t="shared" si="2"/>
        <v>7</v>
      </c>
      <c r="T50" s="97" t="s">
        <v>208</v>
      </c>
      <c r="U50" s="61"/>
    </row>
    <row r="51" spans="1:21" ht="15">
      <c r="A51" s="60" t="s">
        <v>72</v>
      </c>
      <c r="B51" s="88" t="s">
        <v>192</v>
      </c>
      <c r="C51" s="82" t="s">
        <v>166</v>
      </c>
      <c r="D51" s="6">
        <v>95</v>
      </c>
      <c r="E51" s="92">
        <v>50000</v>
      </c>
      <c r="F51" s="91">
        <f t="shared" si="3"/>
        <v>57.34799912831041</v>
      </c>
      <c r="G51" s="6">
        <v>37187</v>
      </c>
      <c r="H51" s="6">
        <f t="shared" si="4"/>
        <v>87187</v>
      </c>
      <c r="I51" s="23">
        <v>2</v>
      </c>
      <c r="J51" s="50">
        <f t="shared" si="0"/>
        <v>21.05263157894737</v>
      </c>
      <c r="K51" s="7">
        <v>4</v>
      </c>
      <c r="L51" s="7">
        <v>0</v>
      </c>
      <c r="M51" s="99">
        <f t="shared" si="1"/>
        <v>0</v>
      </c>
      <c r="N51" s="7">
        <v>0</v>
      </c>
      <c r="O51" s="5" t="s">
        <v>104</v>
      </c>
      <c r="P51" s="5">
        <v>0</v>
      </c>
      <c r="Q51" s="10" t="s">
        <v>101</v>
      </c>
      <c r="R51" s="10">
        <v>3</v>
      </c>
      <c r="S51" s="95">
        <f t="shared" si="2"/>
        <v>7</v>
      </c>
      <c r="T51" s="39" t="s">
        <v>112</v>
      </c>
      <c r="U51" s="61"/>
    </row>
    <row r="52" spans="1:21" ht="15">
      <c r="A52" s="65" t="s">
        <v>73</v>
      </c>
      <c r="B52" s="88" t="s">
        <v>175</v>
      </c>
      <c r="C52" s="83" t="s">
        <v>166</v>
      </c>
      <c r="D52" s="12">
        <v>177</v>
      </c>
      <c r="E52" s="92">
        <v>23978</v>
      </c>
      <c r="F52" s="91">
        <f t="shared" si="3"/>
        <v>60.00050046292821</v>
      </c>
      <c r="G52" s="19">
        <v>15985</v>
      </c>
      <c r="H52" s="6">
        <f t="shared" si="4"/>
        <v>39963</v>
      </c>
      <c r="I52" s="23">
        <v>4</v>
      </c>
      <c r="J52" s="50">
        <f t="shared" si="0"/>
        <v>22.598870056497177</v>
      </c>
      <c r="K52" s="13">
        <v>4</v>
      </c>
      <c r="L52" s="13">
        <v>0</v>
      </c>
      <c r="M52" s="99">
        <f t="shared" si="1"/>
        <v>0</v>
      </c>
      <c r="N52" s="7">
        <v>0</v>
      </c>
      <c r="O52" s="5" t="s">
        <v>105</v>
      </c>
      <c r="P52" s="5">
        <v>1</v>
      </c>
      <c r="Q52" s="10" t="s">
        <v>102</v>
      </c>
      <c r="R52" s="10">
        <v>2</v>
      </c>
      <c r="S52" s="95">
        <f t="shared" si="2"/>
        <v>7</v>
      </c>
      <c r="T52" s="2" t="s">
        <v>115</v>
      </c>
      <c r="U52" s="61"/>
    </row>
    <row r="53" spans="1:21" ht="15">
      <c r="A53" s="65" t="s">
        <v>74</v>
      </c>
      <c r="B53" s="88" t="s">
        <v>176</v>
      </c>
      <c r="C53" s="82" t="s">
        <v>166</v>
      </c>
      <c r="D53" s="12">
        <v>349</v>
      </c>
      <c r="E53" s="92">
        <v>21368</v>
      </c>
      <c r="F53" s="91">
        <f t="shared" si="3"/>
        <v>59.99887684618408</v>
      </c>
      <c r="G53" s="19">
        <v>14246</v>
      </c>
      <c r="H53" s="6">
        <f t="shared" si="4"/>
        <v>35614</v>
      </c>
      <c r="I53" s="23">
        <v>6</v>
      </c>
      <c r="J53" s="50">
        <f t="shared" si="0"/>
        <v>17.191977077363898</v>
      </c>
      <c r="K53" s="13">
        <v>3</v>
      </c>
      <c r="L53" s="13">
        <v>2</v>
      </c>
      <c r="M53" s="99">
        <f t="shared" si="1"/>
        <v>5.730659025787966</v>
      </c>
      <c r="N53" s="7">
        <v>1</v>
      </c>
      <c r="O53" s="5" t="s">
        <v>104</v>
      </c>
      <c r="P53" s="5">
        <v>0</v>
      </c>
      <c r="Q53" s="10" t="s">
        <v>102</v>
      </c>
      <c r="R53" s="10">
        <v>2</v>
      </c>
      <c r="S53" s="95">
        <f t="shared" si="2"/>
        <v>6</v>
      </c>
      <c r="T53" s="2" t="s">
        <v>115</v>
      </c>
      <c r="U53" s="61"/>
    </row>
    <row r="54" spans="1:21" ht="15">
      <c r="A54" s="65" t="s">
        <v>75</v>
      </c>
      <c r="B54" s="88" t="s">
        <v>177</v>
      </c>
      <c r="C54" s="82" t="s">
        <v>166</v>
      </c>
      <c r="D54" s="19">
        <v>5342</v>
      </c>
      <c r="E54" s="92">
        <v>14654</v>
      </c>
      <c r="F54" s="91">
        <f t="shared" si="3"/>
        <v>39.99890817774866</v>
      </c>
      <c r="G54" s="19">
        <v>21982</v>
      </c>
      <c r="H54" s="6">
        <f t="shared" si="4"/>
        <v>36636</v>
      </c>
      <c r="I54" s="23">
        <v>75</v>
      </c>
      <c r="J54" s="50">
        <f t="shared" si="0"/>
        <v>14.039685511044553</v>
      </c>
      <c r="K54" s="13">
        <v>2</v>
      </c>
      <c r="L54" s="13">
        <v>84</v>
      </c>
      <c r="M54" s="99">
        <f t="shared" si="1"/>
        <v>15.7244477723699</v>
      </c>
      <c r="N54" s="7">
        <v>1</v>
      </c>
      <c r="O54" s="5" t="s">
        <v>104</v>
      </c>
      <c r="P54" s="5">
        <v>0</v>
      </c>
      <c r="Q54" s="10" t="s">
        <v>100</v>
      </c>
      <c r="R54" s="10">
        <v>1</v>
      </c>
      <c r="S54" s="95">
        <f t="shared" si="2"/>
        <v>4</v>
      </c>
      <c r="T54" s="2" t="s">
        <v>178</v>
      </c>
      <c r="U54" s="61"/>
    </row>
    <row r="55" spans="1:21" ht="15">
      <c r="A55" s="65" t="s">
        <v>76</v>
      </c>
      <c r="B55" s="88" t="s">
        <v>179</v>
      </c>
      <c r="C55" s="82" t="s">
        <v>166</v>
      </c>
      <c r="D55" s="19">
        <v>4106</v>
      </c>
      <c r="E55" s="94">
        <v>14178</v>
      </c>
      <c r="F55" s="91">
        <f t="shared" si="3"/>
        <v>39.997743109430985</v>
      </c>
      <c r="G55" s="19">
        <v>21269</v>
      </c>
      <c r="H55" s="6">
        <f t="shared" si="4"/>
        <v>35447</v>
      </c>
      <c r="I55" s="23">
        <v>45</v>
      </c>
      <c r="J55" s="50">
        <f t="shared" si="0"/>
        <v>10.959571358986848</v>
      </c>
      <c r="K55" s="13">
        <v>2</v>
      </c>
      <c r="L55" s="13">
        <v>76</v>
      </c>
      <c r="M55" s="49">
        <f t="shared" si="1"/>
        <v>18.50949829517779</v>
      </c>
      <c r="N55" s="7">
        <v>1</v>
      </c>
      <c r="O55" s="5" t="s">
        <v>105</v>
      </c>
      <c r="P55" s="5">
        <v>1</v>
      </c>
      <c r="Q55" s="10" t="s">
        <v>102</v>
      </c>
      <c r="R55" s="10">
        <v>2</v>
      </c>
      <c r="S55" s="95">
        <f t="shared" si="2"/>
        <v>6</v>
      </c>
      <c r="T55" s="2" t="s">
        <v>173</v>
      </c>
      <c r="U55" s="61"/>
    </row>
    <row r="56" spans="1:21" ht="15">
      <c r="A56" s="65" t="s">
        <v>77</v>
      </c>
      <c r="B56" s="88" t="s">
        <v>180</v>
      </c>
      <c r="C56" s="82" t="s">
        <v>166</v>
      </c>
      <c r="D56" s="12">
        <v>644</v>
      </c>
      <c r="E56" s="94">
        <v>11910</v>
      </c>
      <c r="F56" s="91">
        <f t="shared" si="3"/>
        <v>49.97901804448175</v>
      </c>
      <c r="G56" s="19">
        <v>11920</v>
      </c>
      <c r="H56" s="6">
        <f t="shared" si="4"/>
        <v>23830</v>
      </c>
      <c r="I56" s="23">
        <v>3</v>
      </c>
      <c r="J56" s="50">
        <f t="shared" si="0"/>
        <v>4.658385093167702</v>
      </c>
      <c r="K56" s="13">
        <v>1</v>
      </c>
      <c r="L56" s="13">
        <v>0</v>
      </c>
      <c r="M56" s="99">
        <f t="shared" si="1"/>
        <v>0</v>
      </c>
      <c r="N56" s="7">
        <v>0</v>
      </c>
      <c r="O56" s="5" t="s">
        <v>104</v>
      </c>
      <c r="P56" s="5">
        <v>0</v>
      </c>
      <c r="Q56" s="10" t="s">
        <v>100</v>
      </c>
      <c r="R56" s="10">
        <v>1</v>
      </c>
      <c r="S56" s="95">
        <f t="shared" si="2"/>
        <v>2</v>
      </c>
      <c r="T56" s="2" t="s">
        <v>181</v>
      </c>
      <c r="U56" s="61"/>
    </row>
    <row r="57" spans="1:21" ht="15">
      <c r="A57" s="65" t="s">
        <v>78</v>
      </c>
      <c r="B57" s="98" t="s">
        <v>182</v>
      </c>
      <c r="C57" s="82" t="s">
        <v>166</v>
      </c>
      <c r="D57" s="19">
        <v>69</v>
      </c>
      <c r="E57" s="94">
        <v>40846</v>
      </c>
      <c r="F57" s="91">
        <f t="shared" si="3"/>
        <v>59.99970621502123</v>
      </c>
      <c r="G57" s="19">
        <v>27231</v>
      </c>
      <c r="H57" s="6">
        <f t="shared" si="4"/>
        <v>68077</v>
      </c>
      <c r="I57" s="23">
        <v>0</v>
      </c>
      <c r="J57" s="50">
        <f t="shared" si="0"/>
        <v>0</v>
      </c>
      <c r="K57" s="7">
        <v>0</v>
      </c>
      <c r="L57" s="7">
        <v>0</v>
      </c>
      <c r="M57" s="99">
        <f t="shared" si="1"/>
        <v>0</v>
      </c>
      <c r="N57" s="7">
        <v>0</v>
      </c>
      <c r="O57" s="5" t="s">
        <v>105</v>
      </c>
      <c r="P57" s="5">
        <v>1</v>
      </c>
      <c r="Q57" s="10" t="s">
        <v>101</v>
      </c>
      <c r="R57" s="10">
        <v>3</v>
      </c>
      <c r="S57" s="95">
        <f t="shared" si="2"/>
        <v>4</v>
      </c>
      <c r="T57" s="106" t="s">
        <v>112</v>
      </c>
      <c r="U57" s="61"/>
    </row>
    <row r="58" spans="1:21" ht="15">
      <c r="A58" s="65" t="s">
        <v>79</v>
      </c>
      <c r="B58" s="98" t="s">
        <v>183</v>
      </c>
      <c r="C58" s="82" t="s">
        <v>189</v>
      </c>
      <c r="D58" s="12">
        <v>581</v>
      </c>
      <c r="E58" s="94">
        <v>26102</v>
      </c>
      <c r="F58" s="91">
        <f t="shared" si="3"/>
        <v>50</v>
      </c>
      <c r="G58" s="19">
        <v>26102</v>
      </c>
      <c r="H58" s="6">
        <f t="shared" si="4"/>
        <v>52204</v>
      </c>
      <c r="I58" s="23">
        <v>10</v>
      </c>
      <c r="J58" s="50">
        <f t="shared" si="0"/>
        <v>17.21170395869191</v>
      </c>
      <c r="K58" s="13">
        <v>3</v>
      </c>
      <c r="L58" s="13">
        <v>3</v>
      </c>
      <c r="M58" s="99">
        <f t="shared" si="1"/>
        <v>5.163511187607573</v>
      </c>
      <c r="N58" s="7">
        <v>1</v>
      </c>
      <c r="O58" s="5" t="s">
        <v>105</v>
      </c>
      <c r="P58" s="5">
        <v>1</v>
      </c>
      <c r="Q58" s="10" t="s">
        <v>101</v>
      </c>
      <c r="R58" s="10">
        <v>3</v>
      </c>
      <c r="S58" s="95">
        <f t="shared" si="2"/>
        <v>8</v>
      </c>
      <c r="T58" s="106" t="s">
        <v>112</v>
      </c>
      <c r="U58" s="61"/>
    </row>
    <row r="59" spans="1:21" ht="15">
      <c r="A59" s="65" t="s">
        <v>80</v>
      </c>
      <c r="B59" s="98" t="s">
        <v>184</v>
      </c>
      <c r="C59" s="82" t="s">
        <v>189</v>
      </c>
      <c r="D59" s="19">
        <v>135</v>
      </c>
      <c r="E59" s="94">
        <v>29682</v>
      </c>
      <c r="F59" s="91">
        <f t="shared" si="3"/>
        <v>60</v>
      </c>
      <c r="G59" s="19">
        <v>19788</v>
      </c>
      <c r="H59" s="6">
        <f t="shared" si="4"/>
        <v>49470</v>
      </c>
      <c r="I59" s="23">
        <v>3</v>
      </c>
      <c r="J59" s="50">
        <f t="shared" si="0"/>
        <v>22.22222222222222</v>
      </c>
      <c r="K59" s="13">
        <v>4</v>
      </c>
      <c r="L59" s="13">
        <v>0</v>
      </c>
      <c r="M59" s="99">
        <f t="shared" si="1"/>
        <v>0</v>
      </c>
      <c r="N59" s="7">
        <v>0</v>
      </c>
      <c r="O59" s="5" t="s">
        <v>104</v>
      </c>
      <c r="P59" s="5">
        <v>0</v>
      </c>
      <c r="Q59" s="10" t="s">
        <v>101</v>
      </c>
      <c r="R59" s="10">
        <v>3</v>
      </c>
      <c r="S59" s="95">
        <f t="shared" si="2"/>
        <v>7</v>
      </c>
      <c r="T59" s="106" t="s">
        <v>112</v>
      </c>
      <c r="U59" s="61"/>
    </row>
    <row r="60" spans="1:21" ht="15">
      <c r="A60" s="65" t="s">
        <v>81</v>
      </c>
      <c r="B60" s="98" t="s">
        <v>185</v>
      </c>
      <c r="C60" s="83" t="s">
        <v>189</v>
      </c>
      <c r="D60" s="19">
        <v>58</v>
      </c>
      <c r="E60" s="94">
        <v>34104</v>
      </c>
      <c r="F60" s="91">
        <f t="shared" si="3"/>
        <v>60</v>
      </c>
      <c r="G60" s="19">
        <v>22736</v>
      </c>
      <c r="H60" s="6">
        <f t="shared" si="4"/>
        <v>56840</v>
      </c>
      <c r="I60" s="51">
        <v>3</v>
      </c>
      <c r="J60" s="50">
        <f t="shared" si="0"/>
        <v>51.724137931034484</v>
      </c>
      <c r="K60" s="13">
        <v>5</v>
      </c>
      <c r="L60" s="13">
        <v>0</v>
      </c>
      <c r="M60" s="99">
        <f t="shared" si="1"/>
        <v>0</v>
      </c>
      <c r="N60" s="7">
        <v>0</v>
      </c>
      <c r="O60" s="5" t="s">
        <v>104</v>
      </c>
      <c r="P60" s="5">
        <v>0</v>
      </c>
      <c r="Q60" s="10" t="s">
        <v>101</v>
      </c>
      <c r="R60" s="10">
        <v>3</v>
      </c>
      <c r="S60" s="95">
        <f t="shared" si="2"/>
        <v>8</v>
      </c>
      <c r="T60" s="106" t="s">
        <v>112</v>
      </c>
      <c r="U60" s="61"/>
    </row>
    <row r="61" spans="1:21" ht="15">
      <c r="A61" s="65" t="s">
        <v>82</v>
      </c>
      <c r="B61" s="98" t="s">
        <v>186</v>
      </c>
      <c r="C61" s="82" t="s">
        <v>189</v>
      </c>
      <c r="D61" s="12">
        <v>674</v>
      </c>
      <c r="E61" s="94">
        <v>41021</v>
      </c>
      <c r="F61" s="91">
        <f t="shared" si="3"/>
        <v>50.00060945137187</v>
      </c>
      <c r="G61" s="19">
        <v>41020</v>
      </c>
      <c r="H61" s="6">
        <f t="shared" si="4"/>
        <v>82041</v>
      </c>
      <c r="I61" s="51">
        <v>9</v>
      </c>
      <c r="J61" s="50">
        <f t="shared" si="0"/>
        <v>13.353115727002967</v>
      </c>
      <c r="K61" s="13">
        <v>2</v>
      </c>
      <c r="L61" s="13">
        <v>0</v>
      </c>
      <c r="M61" s="99">
        <f t="shared" si="1"/>
        <v>0</v>
      </c>
      <c r="N61" s="7">
        <v>1</v>
      </c>
      <c r="O61" s="5" t="s">
        <v>105</v>
      </c>
      <c r="P61" s="5">
        <v>1</v>
      </c>
      <c r="Q61" s="10" t="s">
        <v>102</v>
      </c>
      <c r="R61" s="10">
        <v>2</v>
      </c>
      <c r="S61" s="95">
        <f t="shared" si="2"/>
        <v>6</v>
      </c>
      <c r="T61" s="106" t="s">
        <v>187</v>
      </c>
      <c r="U61" s="61"/>
    </row>
    <row r="62" spans="1:21" ht="15">
      <c r="A62" s="65" t="s">
        <v>83</v>
      </c>
      <c r="B62" s="98" t="s">
        <v>167</v>
      </c>
      <c r="C62" s="82" t="s">
        <v>189</v>
      </c>
      <c r="D62" s="12">
        <v>974</v>
      </c>
      <c r="E62" s="94">
        <v>32450</v>
      </c>
      <c r="F62" s="91">
        <f t="shared" si="3"/>
        <v>50</v>
      </c>
      <c r="G62" s="19">
        <v>32450</v>
      </c>
      <c r="H62" s="6">
        <f t="shared" si="4"/>
        <v>64900</v>
      </c>
      <c r="I62" s="23">
        <v>12</v>
      </c>
      <c r="J62" s="50">
        <f t="shared" si="0"/>
        <v>12.320328542094456</v>
      </c>
      <c r="K62" s="13">
        <v>2</v>
      </c>
      <c r="L62" s="13">
        <v>4</v>
      </c>
      <c r="M62" s="99">
        <f t="shared" si="1"/>
        <v>4.1067761806981515</v>
      </c>
      <c r="N62" s="7">
        <v>1</v>
      </c>
      <c r="O62" s="5" t="s">
        <v>105</v>
      </c>
      <c r="P62" s="5">
        <v>1</v>
      </c>
      <c r="Q62" s="10" t="s">
        <v>102</v>
      </c>
      <c r="R62" s="10">
        <v>2</v>
      </c>
      <c r="S62" s="95">
        <f t="shared" si="2"/>
        <v>6</v>
      </c>
      <c r="T62" s="106" t="s">
        <v>187</v>
      </c>
      <c r="U62" s="61"/>
    </row>
    <row r="63" spans="1:21" ht="15.75" thickBot="1">
      <c r="A63" s="107" t="s">
        <v>84</v>
      </c>
      <c r="B63" s="108" t="s">
        <v>188</v>
      </c>
      <c r="C63" s="85" t="s">
        <v>190</v>
      </c>
      <c r="D63" s="109">
        <v>5010</v>
      </c>
      <c r="E63" s="110">
        <v>30256</v>
      </c>
      <c r="F63" s="111">
        <f t="shared" si="3"/>
        <v>39.99947118626142</v>
      </c>
      <c r="G63" s="109">
        <v>45385</v>
      </c>
      <c r="H63" s="17">
        <f t="shared" si="4"/>
        <v>75641</v>
      </c>
      <c r="I63" s="38">
        <v>102</v>
      </c>
      <c r="J63" s="112">
        <f t="shared" si="0"/>
        <v>20.35928143712575</v>
      </c>
      <c r="K63" s="113">
        <v>3</v>
      </c>
      <c r="L63" s="113">
        <v>76</v>
      </c>
      <c r="M63" s="114">
        <f t="shared" si="1"/>
        <v>15.169660678642714</v>
      </c>
      <c r="N63" s="115">
        <v>1</v>
      </c>
      <c r="O63" s="11" t="s">
        <v>104</v>
      </c>
      <c r="P63" s="11">
        <v>0</v>
      </c>
      <c r="Q63" s="21" t="s">
        <v>100</v>
      </c>
      <c r="R63" s="21">
        <v>1</v>
      </c>
      <c r="S63" s="116">
        <f t="shared" si="2"/>
        <v>5</v>
      </c>
      <c r="T63" s="117" t="s">
        <v>191</v>
      </c>
      <c r="U63" s="118"/>
    </row>
    <row r="64" spans="1:21" ht="15.75" thickBot="1">
      <c r="A64" s="119"/>
      <c r="B64" s="89" t="s">
        <v>214</v>
      </c>
      <c r="C64" s="120"/>
      <c r="D64" s="121"/>
      <c r="E64" s="122">
        <f>SUM(E7:E63)</f>
        <v>1622339</v>
      </c>
      <c r="F64" s="123"/>
      <c r="G64" s="121">
        <f>SUM(G7:G63)</f>
        <v>1694926</v>
      </c>
      <c r="H64" s="72">
        <f>SUM(H7:H63)</f>
        <v>3317265</v>
      </c>
      <c r="I64" s="124"/>
      <c r="J64" s="73"/>
      <c r="K64" s="125"/>
      <c r="L64" s="125"/>
      <c r="M64" s="126"/>
      <c r="N64" s="74"/>
      <c r="O64" s="71"/>
      <c r="P64" s="71"/>
      <c r="Q64" s="71"/>
      <c r="R64" s="71"/>
      <c r="S64" s="127"/>
      <c r="T64" s="75"/>
      <c r="U64" s="76"/>
    </row>
    <row r="65" spans="1:21" ht="15">
      <c r="A65" s="35"/>
      <c r="B65" s="32"/>
      <c r="C65" s="33"/>
      <c r="D65" s="36"/>
      <c r="E65" s="69"/>
      <c r="F65" s="52"/>
      <c r="G65" s="37"/>
      <c r="H65" s="36"/>
      <c r="I65" s="36"/>
      <c r="J65" s="70"/>
      <c r="K65" s="34"/>
      <c r="L65" s="34"/>
      <c r="M65" s="33"/>
      <c r="N65" s="34"/>
      <c r="O65" s="34"/>
      <c r="P65" s="34"/>
      <c r="Q65" s="34"/>
      <c r="R65" s="34"/>
      <c r="S65" s="33"/>
      <c r="T65" s="35"/>
      <c r="U65" s="35"/>
    </row>
    <row r="66" spans="1:21" ht="15">
      <c r="A66" s="153" t="s">
        <v>85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35"/>
      <c r="U66" s="35"/>
    </row>
    <row r="67" spans="1:21" ht="15">
      <c r="A67" s="153" t="s">
        <v>86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35"/>
    </row>
    <row r="68" spans="1:21" ht="15">
      <c r="A68" s="153" t="s">
        <v>87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35"/>
      <c r="U68" s="35"/>
    </row>
    <row r="69" spans="1:21" ht="15">
      <c r="A69" s="153" t="s">
        <v>88</v>
      </c>
      <c r="B69" s="154"/>
      <c r="C69" s="154"/>
      <c r="D69" s="154"/>
      <c r="E69" s="154"/>
      <c r="F69" s="154"/>
      <c r="G69" s="36"/>
      <c r="H69" s="36"/>
      <c r="I69" s="36"/>
      <c r="J69" s="36"/>
      <c r="K69" s="33"/>
      <c r="L69" s="33"/>
      <c r="M69" s="33"/>
      <c r="N69" s="33"/>
      <c r="O69" s="33"/>
      <c r="P69" s="33"/>
      <c r="Q69" s="33"/>
      <c r="R69" s="33"/>
      <c r="S69" s="33"/>
      <c r="T69" s="35"/>
      <c r="U69" s="35"/>
    </row>
    <row r="70" spans="1:21" ht="15">
      <c r="A70" s="153" t="s">
        <v>89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35"/>
      <c r="U70" s="35"/>
    </row>
    <row r="71" spans="1:21" ht="15">
      <c r="A71" s="153" t="s">
        <v>90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35"/>
      <c r="U71" s="35"/>
    </row>
    <row r="72" spans="1:21" ht="15">
      <c r="A72" s="153" t="s">
        <v>91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53"/>
      <c r="U72" s="53"/>
    </row>
    <row r="73" spans="1:21" ht="15">
      <c r="A73" s="167" t="s">
        <v>215</v>
      </c>
      <c r="B73" s="168"/>
      <c r="C73" s="168"/>
      <c r="D73" s="168"/>
      <c r="E73" s="168"/>
      <c r="F73" s="168"/>
      <c r="G73" s="168"/>
      <c r="H73" s="33"/>
      <c r="I73" s="33"/>
      <c r="J73" s="36"/>
      <c r="K73" s="33"/>
      <c r="L73" s="33"/>
      <c r="M73" s="33"/>
      <c r="N73" s="33"/>
      <c r="O73" s="33"/>
      <c r="P73" s="33"/>
      <c r="Q73" s="33"/>
      <c r="R73" s="33"/>
      <c r="S73" s="33"/>
      <c r="T73" s="35"/>
      <c r="U73" s="35"/>
    </row>
    <row r="74" spans="1:21" ht="15">
      <c r="A74" s="35"/>
      <c r="B74" s="32"/>
      <c r="C74" s="33"/>
      <c r="D74" s="33"/>
      <c r="E74" s="33"/>
      <c r="F74" s="52"/>
      <c r="G74" s="36"/>
      <c r="H74" s="33"/>
      <c r="I74" s="33"/>
      <c r="J74" s="36"/>
      <c r="K74" s="33"/>
      <c r="L74" s="33"/>
      <c r="M74" s="33"/>
      <c r="N74" s="33"/>
      <c r="O74" s="33"/>
      <c r="P74" s="33"/>
      <c r="Q74" s="33"/>
      <c r="R74" s="33"/>
      <c r="S74" s="33"/>
      <c r="T74" s="35"/>
      <c r="U74" s="35"/>
    </row>
    <row r="75" spans="1:21" ht="15">
      <c r="A75" s="35"/>
      <c r="B75" s="32"/>
      <c r="C75" s="33"/>
      <c r="D75" s="33"/>
      <c r="E75" s="33"/>
      <c r="F75" s="52"/>
      <c r="G75" s="36"/>
      <c r="H75" s="33"/>
      <c r="I75" s="33"/>
      <c r="J75" s="36"/>
      <c r="K75" s="33"/>
      <c r="L75" s="33"/>
      <c r="M75" s="33"/>
      <c r="N75" s="33"/>
      <c r="O75" s="33"/>
      <c r="P75" s="33"/>
      <c r="Q75" s="33"/>
      <c r="R75" s="33"/>
      <c r="S75" s="33"/>
      <c r="T75" s="35"/>
      <c r="U75" s="35"/>
    </row>
    <row r="76" spans="1:21" ht="15">
      <c r="A76" s="35"/>
      <c r="B76" s="32"/>
      <c r="C76" s="33"/>
      <c r="D76" s="33"/>
      <c r="E76" s="33"/>
      <c r="F76" s="52"/>
      <c r="G76" s="36"/>
      <c r="H76" s="33"/>
      <c r="I76" s="33"/>
      <c r="J76" s="36"/>
      <c r="K76" s="33"/>
      <c r="L76" s="33"/>
      <c r="M76" s="33"/>
      <c r="N76" s="33"/>
      <c r="O76" s="33"/>
      <c r="P76" s="33"/>
      <c r="Q76" s="33"/>
      <c r="R76" s="33"/>
      <c r="S76" s="33"/>
      <c r="T76" s="35"/>
      <c r="U76" s="35"/>
    </row>
    <row r="77" spans="1:21" ht="15">
      <c r="A77" s="35"/>
      <c r="B77" s="32"/>
      <c r="C77" s="33"/>
      <c r="D77" s="33"/>
      <c r="E77" s="33"/>
      <c r="F77" s="52"/>
      <c r="G77" s="36"/>
      <c r="H77" s="33"/>
      <c r="I77" s="33"/>
      <c r="J77" s="36"/>
      <c r="K77" s="33"/>
      <c r="L77" s="33"/>
      <c r="M77" s="33"/>
      <c r="N77" s="33"/>
      <c r="O77" s="33"/>
      <c r="P77" s="33"/>
      <c r="Q77" s="33"/>
      <c r="R77" s="33"/>
      <c r="S77" s="33"/>
      <c r="T77" s="35"/>
      <c r="U77" s="35"/>
    </row>
    <row r="78" spans="1:21" ht="15">
      <c r="A78" s="169"/>
      <c r="B78" s="170"/>
      <c r="C78" s="170"/>
      <c r="D78" s="170"/>
      <c r="E78" s="170"/>
      <c r="F78" s="54"/>
      <c r="G78" s="55"/>
      <c r="H78" s="55"/>
      <c r="I78" s="55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41"/>
    </row>
  </sheetData>
  <sheetProtection/>
  <mergeCells count="20">
    <mergeCell ref="A73:G73"/>
    <mergeCell ref="A78:B78"/>
    <mergeCell ref="C78:E78"/>
    <mergeCell ref="J78:T78"/>
    <mergeCell ref="A66:S66"/>
    <mergeCell ref="A67:T67"/>
    <mergeCell ref="A68:S68"/>
    <mergeCell ref="A69:F69"/>
    <mergeCell ref="A70:S70"/>
    <mergeCell ref="A71:S71"/>
    <mergeCell ref="A72:S72"/>
    <mergeCell ref="T1:U1"/>
    <mergeCell ref="T2:U2"/>
    <mergeCell ref="A3:T3"/>
    <mergeCell ref="E4:F4"/>
    <mergeCell ref="O5:P5"/>
    <mergeCell ref="Q5:R5"/>
    <mergeCell ref="I4:R4"/>
    <mergeCell ref="I5:K5"/>
    <mergeCell ref="L5:N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2013-05-30T05:15:39Z</cp:lastPrinted>
  <dcterms:created xsi:type="dcterms:W3CDTF">2012-05-28T06:20:05Z</dcterms:created>
  <dcterms:modified xsi:type="dcterms:W3CDTF">2013-05-30T12:15:41Z</dcterms:modified>
  <cp:category/>
  <cp:version/>
  <cp:contentType/>
  <cp:contentStatus/>
</cp:coreProperties>
</file>